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41C60F33-6F26-4FB7-9BEB-1DA50A5F1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aining_Wall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K73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26" i="1"/>
  <c r="K25" i="1"/>
  <c r="M73" i="1" l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Q28" i="1" l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J21" i="1" l="1"/>
</calcChain>
</file>

<file path=xl/sharedStrings.xml><?xml version="1.0" encoding="utf-8"?>
<sst xmlns="http://schemas.openxmlformats.org/spreadsheetml/2006/main" count="50" uniqueCount="43">
  <si>
    <t>ITEM</t>
  </si>
  <si>
    <t>EXTENSION</t>
  </si>
  <si>
    <t>TOTAL</t>
  </si>
  <si>
    <t>UNIT</t>
  </si>
  <si>
    <t>DESCRIPTION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</si>
  <si>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</si>
  <si>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</si>
  <si>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</si>
  <si>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</si>
  <si>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</si>
  <si>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</si>
  <si>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</si>
  <si>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</si>
  <si>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</si>
  <si>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</si>
  <si>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</si>
  <si>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</si>
  <si>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</si>
  <si>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</si>
  <si>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</si>
  <si>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</si>
  <si>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DO NOT ENTER DATA IN THESE COLUMNS</t>
  </si>
  <si>
    <t>SUPPLEMENTAL INFO</t>
  </si>
  <si>
    <t>ITEM_CODE</t>
  </si>
  <si>
    <t>ADDITIONAL_DESCRIPTION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</si>
  <si>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</si>
  <si>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</si>
  <si>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</si>
  <si>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</si>
  <si>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</si>
  <si>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</si>
  <si>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</si>
  <si>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</si>
  <si>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</si>
  <si>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</si>
  <si>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</si>
  <si>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</si>
  <si>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</si>
  <si>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</si>
  <si>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Wall_Name</t>
  </si>
  <si>
    <t>See Sheet</t>
  </si>
  <si>
    <t>Participation</t>
  </si>
  <si>
    <t>ENTER DATA IN THESE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</si>
</sst>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2" borderId="0" xfId="1" applyFont="1" applyFill="1" applyAlignment="1" applyProtection="1">
      <alignment vertical="center"/>
    </xf>
    <xf numFmtId="0" fontId="1" fillId="0" borderId="0" xfId="0" applyFont="1" applyProtection="1">
      <protection locked="0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2" borderId="0" xfId="0" applyFont="1" applyFill="1"/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34" xfId="3" applyFill="1" applyBorder="1" applyAlignment="1" applyProtection="1">
      <alignment vertical="center"/>
      <protection locked="0"/>
    </xf>
    <xf numFmtId="0" fontId="1" fillId="3" borderId="28" xfId="3" applyFill="1" applyBorder="1" applyAlignment="1" applyProtection="1">
      <alignment vertical="center"/>
      <protection locked="0"/>
    </xf>
    <xf numFmtId="0" fontId="1" fillId="3" borderId="35" xfId="3" applyFill="1" applyBorder="1" applyAlignment="1" applyProtection="1">
      <alignment vertical="center"/>
      <protection locked="0"/>
    </xf>
    <xf numFmtId="0" fontId="1" fillId="3" borderId="22" xfId="3" applyFill="1" applyBorder="1" applyAlignment="1" applyProtection="1">
      <alignment vertical="center"/>
      <protection locked="0"/>
    </xf>
    <xf numFmtId="0" fontId="1" fillId="0" borderId="21" xfId="3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5" borderId="0" xfId="0" applyFont="1" applyFill="1"/>
    <xf numFmtId="0" fontId="2" fillId="5" borderId="0" xfId="0" applyFont="1" applyFill="1" applyAlignment="1">
      <alignment vertical="center"/>
    </xf>
    <xf numFmtId="0" fontId="1" fillId="0" borderId="21" xfId="0" applyFont="1" applyBorder="1"/>
    <xf numFmtId="0" fontId="7" fillId="0" borderId="21" xfId="0" applyFont="1" applyBorder="1" applyAlignment="1">
      <alignment vertical="center"/>
    </xf>
    <xf numFmtId="0" fontId="2" fillId="0" borderId="32" xfId="3" applyFont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32" xfId="3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 wrapText="1"/>
    </xf>
    <xf numFmtId="0" fontId="2" fillId="3" borderId="24" xfId="3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7" xfId="2" xr:uid="{00000000-0005-0000-0000-000003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73"/>
  <sheetViews>
    <sheetView showGridLines="0" tabSelected="1" zoomScale="65" workbookViewId="0">
      <selection activeCell="B25" sqref="B25"/>
    </sheetView>
  </sheetViews>
  <sheetFormatPr defaultRowHeight="12.75" customHeight="1" x14ac:dyDescent="0.2"/>
  <cols>
    <col min="1" max="1" width="9.140625" style="1"/>
    <col min="2" max="2" width="30" style="1" bestFit="1" customWidth="1"/>
    <col min="3" max="3" width="36.42578125" style="1" customWidth="1"/>
    <col min="4" max="4" width="9.140625" style="1"/>
    <col min="5" max="5" width="2.7109375" style="1" customWidth="1"/>
    <col min="6" max="7" width="16.5703125" style="1" customWidth="1"/>
    <col min="8" max="8" width="11.7109375" style="2" customWidth="1"/>
    <col min="9" max="9" width="12.7109375" style="2" customWidth="1"/>
    <col min="10" max="11" width="11.7109375" style="2" customWidth="1"/>
    <col min="12" max="12" width="100.7109375" style="1" customWidth="1"/>
    <col min="13" max="13" width="11.7109375" style="2" customWidth="1"/>
    <col min="14" max="14" width="6.42578125" style="1" customWidth="1"/>
    <col min="15" max="15" width="9.140625" style="1"/>
    <col min="16" max="16" width="25.7109375" style="1" customWidth="1"/>
    <col min="17" max="16384" width="9.140625" style="1"/>
  </cols>
  <sheetData>
    <row r="1" spans="1:16" s="3" customFormat="1" ht="12.75" customHeight="1" x14ac:dyDescent="0.2">
      <c r="A1" s="1">
        <v>5</v>
      </c>
      <c r="B1" s="6" t="s">
        <v>11</v>
      </c>
      <c r="C1" s="6" t="s">
        <v>26</v>
      </c>
      <c r="D1" s="7" t="s">
        <v>9</v>
      </c>
      <c r="E1" s="6"/>
      <c r="F1" s="6"/>
      <c r="G1" s="6"/>
      <c r="H1" s="6"/>
      <c r="I1" s="6"/>
      <c r="J1" s="6"/>
      <c r="K1" s="7"/>
      <c r="L1" s="6"/>
      <c r="M1" s="5"/>
      <c r="N1" s="4"/>
      <c r="O1" s="6"/>
      <c r="P1" s="6"/>
    </row>
    <row r="2" spans="1:16" s="3" customFormat="1" ht="12.75" customHeight="1" x14ac:dyDescent="0.2">
      <c r="B2" s="6" t="s">
        <v>12</v>
      </c>
      <c r="C2" s="6" t="s">
        <v>27</v>
      </c>
      <c r="D2" s="7" t="s">
        <v>14</v>
      </c>
      <c r="E2" s="6"/>
      <c r="F2" s="6"/>
      <c r="G2" s="6"/>
      <c r="H2" s="6"/>
      <c r="I2" s="6"/>
      <c r="J2" s="6"/>
      <c r="K2" s="7"/>
      <c r="L2" s="6"/>
      <c r="M2" s="5"/>
      <c r="N2" s="4"/>
      <c r="O2" s="6"/>
      <c r="P2" s="6"/>
    </row>
    <row r="3" spans="1:16" s="3" customFormat="1" ht="12.75" customHeight="1" x14ac:dyDescent="0.2">
      <c r="B3" s="6" t="s">
        <v>8</v>
      </c>
      <c r="C3" s="6" t="s">
        <v>28</v>
      </c>
      <c r="D3" s="7" t="s">
        <v>16</v>
      </c>
      <c r="E3" s="6"/>
      <c r="F3" s="6"/>
      <c r="G3" s="6"/>
      <c r="H3" s="6"/>
      <c r="I3" s="6"/>
      <c r="J3" s="6"/>
      <c r="K3" s="7"/>
      <c r="L3" s="6"/>
      <c r="M3" s="5"/>
      <c r="N3" s="4"/>
      <c r="O3" s="6"/>
      <c r="P3" s="6"/>
    </row>
    <row r="4" spans="1:16" s="3" customFormat="1" ht="12.75" customHeight="1" x14ac:dyDescent="0.2">
      <c r="B4" s="7"/>
      <c r="C4" s="6" t="s">
        <v>29</v>
      </c>
      <c r="D4" s="7" t="s">
        <v>17</v>
      </c>
      <c r="E4" s="6"/>
      <c r="F4" s="6"/>
      <c r="G4" s="6"/>
      <c r="H4" s="6"/>
      <c r="I4" s="6"/>
      <c r="J4" s="6"/>
      <c r="K4" s="7"/>
      <c r="L4" s="6"/>
      <c r="M4" s="5"/>
      <c r="N4" s="4"/>
      <c r="O4" s="6"/>
      <c r="P4" s="6"/>
    </row>
    <row r="5" spans="1:16" s="3" customFormat="1" ht="12.75" customHeight="1" x14ac:dyDescent="0.2">
      <c r="B5" s="7"/>
      <c r="C5" s="6" t="s">
        <v>30</v>
      </c>
      <c r="D5" s="7" t="s">
        <v>18</v>
      </c>
      <c r="E5" s="6"/>
      <c r="F5" s="6"/>
      <c r="G5" s="6"/>
      <c r="H5" s="6"/>
      <c r="I5" s="6"/>
      <c r="J5" s="6"/>
      <c r="K5" s="7"/>
      <c r="L5" s="6"/>
      <c r="M5" s="5"/>
      <c r="N5" s="4"/>
      <c r="O5" s="6"/>
      <c r="P5" s="6"/>
    </row>
    <row r="6" spans="1:16" s="3" customFormat="1" ht="12.75" customHeight="1" x14ac:dyDescent="0.2">
      <c r="B6" s="7"/>
      <c r="C6" s="6" t="s">
        <v>31</v>
      </c>
      <c r="D6" s="7" t="s">
        <v>19</v>
      </c>
      <c r="E6" s="6"/>
      <c r="F6" s="6"/>
      <c r="G6" s="6"/>
      <c r="H6" s="6"/>
      <c r="I6" s="6"/>
      <c r="J6" s="6"/>
      <c r="K6" s="7"/>
      <c r="L6" s="6"/>
      <c r="M6" s="5"/>
      <c r="N6" s="4"/>
      <c r="O6" s="6"/>
      <c r="P6" s="6"/>
    </row>
    <row r="7" spans="1:16" s="3" customFormat="1" ht="12.75" customHeight="1" x14ac:dyDescent="0.2">
      <c r="B7" s="7"/>
      <c r="C7" s="6" t="s">
        <v>32</v>
      </c>
      <c r="D7" s="7" t="s">
        <v>10</v>
      </c>
      <c r="E7" s="6"/>
      <c r="F7" s="6"/>
      <c r="G7" s="6"/>
      <c r="H7" s="6"/>
      <c r="I7" s="6"/>
      <c r="J7" s="6"/>
      <c r="K7" s="7"/>
      <c r="L7" s="6"/>
      <c r="M7" s="5"/>
      <c r="N7" s="4"/>
      <c r="O7" s="6"/>
      <c r="P7" s="6"/>
    </row>
    <row r="8" spans="1:16" s="3" customFormat="1" ht="12.75" customHeight="1" x14ac:dyDescent="0.2">
      <c r="B8" s="7"/>
      <c r="C8" s="6" t="s">
        <v>33</v>
      </c>
      <c r="D8" s="7" t="s">
        <v>20</v>
      </c>
      <c r="E8" s="6"/>
      <c r="F8" s="6"/>
      <c r="G8" s="6"/>
      <c r="H8" s="6"/>
      <c r="I8" s="6"/>
      <c r="J8" s="6"/>
      <c r="K8" s="7"/>
      <c r="L8" s="6"/>
      <c r="M8" s="5"/>
      <c r="N8" s="4"/>
      <c r="O8" s="6"/>
      <c r="P8" s="6"/>
    </row>
    <row r="9" spans="1:16" s="3" customFormat="1" ht="12.75" customHeight="1" x14ac:dyDescent="0.2">
      <c r="B9" s="7"/>
      <c r="C9" s="6"/>
      <c r="D9" s="7"/>
      <c r="E9" s="6"/>
      <c r="F9" s="6"/>
      <c r="G9" s="6"/>
      <c r="H9" s="6"/>
      <c r="I9" s="6"/>
      <c r="J9" s="6"/>
      <c r="K9" s="7"/>
      <c r="L9" s="6"/>
      <c r="M9" s="5"/>
      <c r="N9" s="4"/>
      <c r="O9" s="6"/>
      <c r="P9" s="6"/>
    </row>
    <row r="10" spans="1:16" s="3" customFormat="1" ht="12.75" customHeight="1" x14ac:dyDescent="0.2">
      <c r="B10" s="6" t="s">
        <v>13</v>
      </c>
      <c r="C10" s="6" t="s">
        <v>26</v>
      </c>
      <c r="D10" s="7" t="s">
        <v>34</v>
      </c>
      <c r="E10" s="6"/>
      <c r="F10" s="6"/>
      <c r="G10" s="6"/>
      <c r="H10" s="6"/>
      <c r="I10" s="6"/>
      <c r="J10" s="6"/>
      <c r="K10" s="7"/>
      <c r="L10" s="6"/>
      <c r="M10" s="5"/>
      <c r="N10" s="4"/>
      <c r="O10" s="6"/>
      <c r="P10" s="6"/>
    </row>
    <row r="11" spans="1:16" s="3" customFormat="1" ht="12.75" customHeight="1" x14ac:dyDescent="0.2">
      <c r="B11" s="6" t="s">
        <v>8</v>
      </c>
      <c r="C11" s="6" t="s">
        <v>27</v>
      </c>
      <c r="D11" s="7" t="s">
        <v>35</v>
      </c>
      <c r="E11" s="6"/>
      <c r="F11" s="6"/>
      <c r="G11" s="6"/>
      <c r="H11" s="6"/>
      <c r="I11" s="6"/>
      <c r="J11" s="6"/>
      <c r="K11" s="7"/>
      <c r="L11" s="6"/>
      <c r="M11" s="5"/>
      <c r="N11" s="4"/>
      <c r="O11" s="6"/>
      <c r="P11" s="6"/>
    </row>
    <row r="12" spans="1:16" s="3" customFormat="1" ht="12.75" customHeight="1" x14ac:dyDescent="0.2">
      <c r="B12" s="6"/>
      <c r="C12" s="6" t="s">
        <v>28</v>
      </c>
      <c r="D12" s="7" t="s">
        <v>36</v>
      </c>
      <c r="E12" s="6"/>
      <c r="F12" s="6"/>
      <c r="G12" s="6"/>
      <c r="H12" s="6"/>
      <c r="I12" s="6"/>
      <c r="J12" s="6"/>
      <c r="K12" s="7"/>
      <c r="L12" s="6"/>
      <c r="M12" s="5"/>
      <c r="N12" s="4"/>
      <c r="O12" s="6"/>
      <c r="P12" s="6"/>
    </row>
    <row r="13" spans="1:16" s="3" customFormat="1" ht="12.75" customHeight="1" x14ac:dyDescent="0.2">
      <c r="B13" s="8"/>
      <c r="C13" s="6" t="s">
        <v>29</v>
      </c>
      <c r="D13" s="7" t="s">
        <v>37</v>
      </c>
      <c r="E13" s="6"/>
      <c r="F13" s="6"/>
      <c r="G13" s="6"/>
      <c r="H13" s="6"/>
      <c r="I13" s="6"/>
      <c r="J13" s="6"/>
      <c r="K13" s="7"/>
      <c r="L13" s="6"/>
      <c r="M13" s="5"/>
      <c r="N13" s="4"/>
      <c r="O13" s="6"/>
      <c r="P13" s="6"/>
    </row>
    <row r="14" spans="1:16" s="3" customFormat="1" ht="12.75" customHeight="1" x14ac:dyDescent="0.2">
      <c r="B14" s="8"/>
      <c r="C14" s="6" t="s">
        <v>30</v>
      </c>
      <c r="D14" s="7" t="s">
        <v>38</v>
      </c>
      <c r="E14" s="6"/>
      <c r="F14" s="6"/>
      <c r="G14" s="6"/>
      <c r="H14" s="6"/>
      <c r="I14" s="6"/>
      <c r="J14" s="6"/>
      <c r="K14" s="5"/>
      <c r="L14" s="6"/>
      <c r="M14" s="22"/>
      <c r="N14" s="22"/>
      <c r="O14" s="6"/>
      <c r="P14" s="6"/>
    </row>
    <row r="15" spans="1:16" s="3" customFormat="1" ht="12.75" customHeight="1" x14ac:dyDescent="0.2">
      <c r="B15" s="6"/>
      <c r="C15" s="6"/>
      <c r="D15" s="6"/>
      <c r="E15" s="6"/>
      <c r="F15" s="6"/>
      <c r="G15" s="6"/>
      <c r="H15" s="30"/>
      <c r="I15" s="8"/>
      <c r="J15" s="6"/>
      <c r="K15" s="7"/>
      <c r="L15" s="7"/>
      <c r="M15" s="5"/>
      <c r="N15" s="4"/>
      <c r="O15" s="6"/>
      <c r="P15" s="6"/>
    </row>
    <row r="17" spans="2:17" ht="12.75" customHeight="1" x14ac:dyDescent="0.2">
      <c r="B17" s="70" t="s">
        <v>42</v>
      </c>
      <c r="C17" s="70"/>
      <c r="D17" s="70"/>
      <c r="E17" s="70"/>
      <c r="F17" s="70"/>
      <c r="G17" s="70"/>
      <c r="H17" s="89" t="s">
        <v>21</v>
      </c>
      <c r="I17" s="89"/>
      <c r="J17" s="89"/>
      <c r="K17" s="89"/>
      <c r="L17" s="89"/>
      <c r="M17" s="43"/>
      <c r="N17" s="43"/>
      <c r="O17" s="43"/>
      <c r="P17" s="42"/>
    </row>
    <row r="19" spans="2:17" ht="12.75" customHeight="1" x14ac:dyDescent="0.2">
      <c r="B19" s="32"/>
      <c r="C19" s="34"/>
    </row>
    <row r="20" spans="2:17" ht="12.75" customHeight="1" thickBot="1" x14ac:dyDescent="0.25"/>
    <row r="21" spans="2:17" ht="12.75" customHeight="1" thickBot="1" x14ac:dyDescent="0.25">
      <c r="B21" s="46" t="s">
        <v>25</v>
      </c>
      <c r="C21" s="50"/>
      <c r="F21" s="20" t="s">
        <v>5</v>
      </c>
      <c r="G21" s="51"/>
      <c r="H21" s="21" t="s">
        <v>7</v>
      </c>
      <c r="I21" s="52"/>
      <c r="J21" s="71" t="str">
        <f>CONCATENATE("ESTIMATED QUANTITIES"," RETAINING WALL (",C22,")")</f>
        <v>ESTIMATED QUANTITIES RETAINING WALL ()</v>
      </c>
      <c r="K21" s="72"/>
      <c r="L21" s="72"/>
      <c r="M21" s="73"/>
    </row>
    <row r="22" spans="2:17" ht="12.75" customHeight="1" thickBot="1" x14ac:dyDescent="0.25">
      <c r="B22" s="31" t="s">
        <v>39</v>
      </c>
      <c r="C22" s="33"/>
      <c r="D22" s="39"/>
      <c r="F22" s="9" t="s">
        <v>6</v>
      </c>
      <c r="G22" s="34"/>
      <c r="H22" s="10" t="s">
        <v>7</v>
      </c>
      <c r="I22" s="53"/>
      <c r="J22" s="74"/>
      <c r="K22" s="75"/>
      <c r="L22" s="75"/>
      <c r="M22" s="76"/>
      <c r="O22" s="44"/>
      <c r="P22" s="45"/>
    </row>
    <row r="23" spans="2:17" ht="12.75" customHeight="1" thickBot="1" x14ac:dyDescent="0.25">
      <c r="B23" s="77" t="s">
        <v>23</v>
      </c>
      <c r="C23" s="85" t="s">
        <v>24</v>
      </c>
      <c r="D23" s="83" t="s">
        <v>40</v>
      </c>
      <c r="F23" s="94" t="s">
        <v>41</v>
      </c>
      <c r="G23" s="95"/>
      <c r="H23" s="92" t="s">
        <v>0</v>
      </c>
      <c r="I23" s="87" t="s">
        <v>1</v>
      </c>
      <c r="J23" s="87" t="s">
        <v>2</v>
      </c>
      <c r="K23" s="87" t="s">
        <v>3</v>
      </c>
      <c r="L23" s="87" t="s">
        <v>4</v>
      </c>
      <c r="M23" s="90" t="s">
        <v>15</v>
      </c>
      <c r="O23" s="79" t="s">
        <v>22</v>
      </c>
      <c r="P23" s="80"/>
    </row>
    <row r="24" spans="2:17" ht="12.75" customHeight="1" thickBot="1" x14ac:dyDescent="0.25">
      <c r="B24" s="78"/>
      <c r="C24" s="86"/>
      <c r="D24" s="84"/>
      <c r="F24" s="68"/>
      <c r="G24" s="69"/>
      <c r="H24" s="93"/>
      <c r="I24" s="88"/>
      <c r="J24" s="88"/>
      <c r="K24" s="88"/>
      <c r="L24" s="88"/>
      <c r="M24" s="91"/>
      <c r="O24" s="81"/>
      <c r="P24" s="82"/>
    </row>
    <row r="25" spans="2:17" ht="12.75" customHeight="1" x14ac:dyDescent="0.2">
      <c r="B25" s="47"/>
      <c r="C25" s="60"/>
      <c r="D25" s="35"/>
      <c r="E25" s="23"/>
      <c r="F25" s="57"/>
      <c r="G25" s="65"/>
      <c r="H25" s="62" t="str">
        <f t="shared" ref="H25:H56" si="0">IF(OR(TRIM(B25)=0,TRIM(B25)=""),"",IF(IFERROR(TRIM(INDEX(QryItemNamed,MATCH(TRIM(B25),ITEM,0),2)),"")="Y","SPECIAL",LEFT(IFERROR(TRIM(INDEX(ITEM,MATCH(TRIM(B25),ITEM,0))),""),3)))</f>
        <v/>
      </c>
      <c r="I25" s="11" t="str">
        <f t="shared" ref="I25:I56" si="1">IF(OR(TRIM(B25)=0,TRIM(B25)=""),"",IF(IFERROR(TRIM(INDEX(QryItemNamed,MATCH(TRIM(B25),ITEM,0),2)),"")="Y",LEFT(IFERROR(TRIM(INDEX(ITEM,MATCH(TRIM(B25),ITEM,0))),""),3)&amp;RIGHT(IFERROR(TRIM(INDEX(ITEM,MATCH(TRIM(B25),ITEM,0))),""),5),RIGHT(IFERROR(TRIM(INDEX(ITEM,MATCH(TRIM(B25),ITEM,0))),""),5)))</f>
        <v/>
      </c>
      <c r="J25" s="12" t="str">
        <f>IF(B25="","",IF(OR(K25="", K25="LS", K25="LUMP"),IF(SUM(COUNTIF(F25:G25,"LS")+COUNTIF(F25:G25,"LUMP"))&gt;0,"LS",""),IF(SUM(F25:G25)&gt;0,ROUNDUP(SUM(F25:G25),0),"")))</f>
        <v/>
      </c>
      <c r="K25" s="12" t="str">
        <f t="shared" ref="K25:K56" si="2">IF(OR(TRIM(B25)=0,TRIM(B25)=""),"",IFERROR(TRIM(INDEX(QryItemNamed,MATCH(TRIM(B25),ITEM,0),3)),""))</f>
        <v/>
      </c>
      <c r="L25" s="13" t="str">
        <f>IF(OR(TRIM(B25)=0,TRIM(B25)=""),IF(C25="","",C25),IF(IFERROR(TRIM(INDEX(QryItemNamed,MATCH(TRIM(B25),ITEM,0),2)),"")="Y",TRIM(RIGHT(IFERROR(TRIM(INDEX(QryItemNamed,MATCH(TRIM(B25),ITEM,0),4)),"123456789012"),LEN(IFERROR(TRIM(INDEX(QryItemNamed,MATCH(TRIM(B25),ITEM,0),4)),"123456789012"))-9))&amp;C25,IFERROR(TRIM(INDEX(QryItemNamed,MATCH(TRIM(B25),ITEM,0),4))&amp;C25,"ITEM CODE DOES NOT EXIST IN ITEM MASTER")))</f>
        <v/>
      </c>
      <c r="M25" s="54" t="str">
        <f>IF(D25="","",D25)</f>
        <v/>
      </c>
      <c r="O25" s="28" t="str">
        <f t="shared" ref="O25:O56" si="3">IF(OR(TRIM(B25)=0,TRIM(B25)=""),"",IFERROR(TRIM(INDEX(QryItemNamed,MATCH(TRIM(B25),ITEM,0),6)),""))</f>
        <v/>
      </c>
      <c r="P25" s="29"/>
      <c r="Q25" s="61" t="str">
        <f t="shared" ref="Q25:Q56" si="4">IF(OR(TRIM(B25)=0,TRIM(B25)=""),"",IFERROR(TRIM(INDEX(QryItemNamed,MATCH(TRIM(B25),ITEM,0),7)),""))</f>
        <v/>
      </c>
    </row>
    <row r="26" spans="2:17" ht="12.75" customHeight="1" x14ac:dyDescent="0.2">
      <c r="B26" s="48"/>
      <c r="C26" s="40"/>
      <c r="D26" s="36"/>
      <c r="E26" s="23"/>
      <c r="F26" s="58"/>
      <c r="G26" s="66"/>
      <c r="H26" s="63" t="str">
        <f t="shared" si="0"/>
        <v/>
      </c>
      <c r="I26" s="14" t="str">
        <f t="shared" si="1"/>
        <v/>
      </c>
      <c r="J26" s="15" t="str">
        <f t="shared" ref="J26:J73" si="5">IF(B26="","",IF(OR(K26="", K26="LS", K26="LUMP"),IF(SUM(COUNTIF(F26:G26,"LS")+COUNTIF(F26:G26,"LUMP"))&gt;0,"LS",""),IF(SUM(F26:G26)&gt;0,ROUNDUP(SUM(F26:G26),0),"")))</f>
        <v/>
      </c>
      <c r="K26" s="15" t="str">
        <f t="shared" si="2"/>
        <v/>
      </c>
      <c r="L26" s="16" t="str">
        <f>IF(OR(TRIM(B26)=0,TRIM(B26)=""),IF(C26="","",C26),IF(IFERROR(TRIM(INDEX(QryItemNamed,MATCH(TRIM(B26),ITEM,0),2)),"")="Y",TRIM(RIGHT(IFERROR(TRIM(INDEX(QryItemNamed,MATCH(TRIM(B26),ITEM,0),4)),"123456789012"),LEN(IFERROR(TRIM(INDEX(QryItemNamed,MATCH(TRIM(B26),ITEM,0),4)),"123456789012"))-9))&amp;C26,IFERROR(TRIM(INDEX(QryItemNamed,MATCH(TRIM(B26),ITEM,0),4))&amp;C26,"ITEM CODE DOES NOT EXIST IN ITEM MASTER")))</f>
        <v/>
      </c>
      <c r="M26" s="55" t="str">
        <f t="shared" ref="M26:M73" si="6">IF(D26="","",D26)</f>
        <v/>
      </c>
      <c r="O26" s="24" t="str">
        <f t="shared" si="3"/>
        <v/>
      </c>
      <c r="P26" s="25"/>
      <c r="Q26" s="61" t="str">
        <f t="shared" si="4"/>
        <v/>
      </c>
    </row>
    <row r="27" spans="2:17" ht="12.75" customHeight="1" x14ac:dyDescent="0.2">
      <c r="B27" s="48"/>
      <c r="C27" s="40"/>
      <c r="D27" s="36"/>
      <c r="E27" s="23"/>
      <c r="F27" s="58"/>
      <c r="G27" s="66"/>
      <c r="H27" s="63" t="str">
        <f t="shared" si="0"/>
        <v/>
      </c>
      <c r="I27" s="14" t="str">
        <f t="shared" si="1"/>
        <v/>
      </c>
      <c r="J27" s="15" t="str">
        <f t="shared" si="5"/>
        <v/>
      </c>
      <c r="K27" s="15" t="str">
        <f t="shared" si="2"/>
        <v/>
      </c>
      <c r="L27" s="16" t="str">
        <f>IF(OR(TRIM(B27)=0,TRIM(B27)=""),IF(C27="","",C27),IF(IFERROR(TRIM(INDEX(QryItemNamed,MATCH(TRIM(B27),ITEM,0),2)),"")="Y",TRIM(RIGHT(IFERROR(TRIM(INDEX(QryItemNamed,MATCH(TRIM(B27),ITEM,0),4)),"123456789012"),LEN(IFERROR(TRIM(INDEX(QryItemNamed,MATCH(TRIM(B27),ITEM,0),4)),"123456789012"))-9))&amp;C27,IFERROR(TRIM(INDEX(QryItemNamed,MATCH(TRIM(B27),ITEM,0),4))&amp;C27,"ITEM CODE DOES NOT EXIST IN ITEM MASTER")))</f>
        <v/>
      </c>
      <c r="M27" s="55" t="str">
        <f t="shared" si="6"/>
        <v/>
      </c>
      <c r="O27" s="24" t="str">
        <f t="shared" si="3"/>
        <v/>
      </c>
      <c r="P27" s="25"/>
      <c r="Q27" s="61" t="str">
        <f t="shared" si="4"/>
        <v/>
      </c>
    </row>
    <row r="28" spans="2:17" ht="12.75" customHeight="1" x14ac:dyDescent="0.2">
      <c r="B28" s="48"/>
      <c r="C28" s="40"/>
      <c r="D28" s="36"/>
      <c r="E28" s="23"/>
      <c r="F28" s="58"/>
      <c r="G28" s="66"/>
      <c r="H28" s="63" t="str">
        <f t="shared" si="0"/>
        <v/>
      </c>
      <c r="I28" s="14" t="str">
        <f t="shared" si="1"/>
        <v/>
      </c>
      <c r="J28" s="15" t="str">
        <f t="shared" si="5"/>
        <v/>
      </c>
      <c r="K28" s="15" t="str">
        <f t="shared" si="2"/>
        <v/>
      </c>
      <c r="L28" s="16" t="str">
        <f>IF(OR(TRIM(B28)=0,TRIM(B28)=""),IF(C28="","",C28),IF(IFERROR(TRIM(INDEX(QryItemNamed,MATCH(TRIM(B28),ITEM,0),2)),"")="Y",TRIM(RIGHT(IFERROR(TRIM(INDEX(QryItemNamed,MATCH(TRIM(B28),ITEM,0),4)),"123456789012"),LEN(IFERROR(TRIM(INDEX(QryItemNamed,MATCH(TRIM(B28),ITEM,0),4)),"123456789012"))-9))&amp;C28,IFERROR(TRIM(INDEX(QryItemNamed,MATCH(TRIM(B28),ITEM,0),4))&amp;C28,"ITEM CODE DOES NOT EXIST IN ITEM MASTER")))</f>
        <v/>
      </c>
      <c r="M28" s="55" t="str">
        <f t="shared" si="6"/>
        <v/>
      </c>
      <c r="O28" s="24" t="str">
        <f t="shared" si="3"/>
        <v/>
      </c>
      <c r="P28" s="25"/>
      <c r="Q28" s="61" t="str">
        <f t="shared" si="4"/>
        <v/>
      </c>
    </row>
    <row r="29" spans="2:17" ht="12.75" customHeight="1" x14ac:dyDescent="0.2">
      <c r="B29" s="48"/>
      <c r="C29" s="40"/>
      <c r="D29" s="36"/>
      <c r="E29" s="23"/>
      <c r="F29" s="58"/>
      <c r="G29" s="66"/>
      <c r="H29" s="63" t="str">
        <f t="shared" si="0"/>
        <v/>
      </c>
      <c r="I29" s="14" t="str">
        <f t="shared" si="1"/>
        <v/>
      </c>
      <c r="J29" s="15" t="str">
        <f t="shared" si="5"/>
        <v/>
      </c>
      <c r="K29" s="15" t="str">
        <f t="shared" si="2"/>
        <v/>
      </c>
      <c r="L29" s="16" t="str">
        <f>IF(OR(TRIM(B29)=0,TRIM(B29)=""),IF(C29="","",C29),IF(IFERROR(TRIM(INDEX(QryItemNamed,MATCH(TRIM(B29),ITEM,0),2)),"")="Y",TRIM(RIGHT(IFERROR(TRIM(INDEX(QryItemNamed,MATCH(TRIM(B29),ITEM,0),4)),"123456789012"),LEN(IFERROR(TRIM(INDEX(QryItemNamed,MATCH(TRIM(B29),ITEM,0),4)),"123456789012"))-9))&amp;C29,IFERROR(TRIM(INDEX(QryItemNamed,MATCH(TRIM(B29),ITEM,0),4))&amp;C29,"ITEM CODE DOES NOT EXIST IN ITEM MASTER")))</f>
        <v/>
      </c>
      <c r="M29" s="55" t="str">
        <f t="shared" si="6"/>
        <v/>
      </c>
      <c r="O29" s="24" t="str">
        <f t="shared" si="3"/>
        <v/>
      </c>
      <c r="P29" s="25"/>
      <c r="Q29" s="61" t="str">
        <f t="shared" si="4"/>
        <v/>
      </c>
    </row>
    <row r="30" spans="2:17" ht="12.75" customHeight="1" x14ac:dyDescent="0.2">
      <c r="B30" s="48"/>
      <c r="C30" s="40"/>
      <c r="D30" s="36"/>
      <c r="E30" s="23"/>
      <c r="F30" s="58"/>
      <c r="G30" s="66"/>
      <c r="H30" s="63" t="str">
        <f t="shared" si="0"/>
        <v/>
      </c>
      <c r="I30" s="14" t="str">
        <f t="shared" si="1"/>
        <v/>
      </c>
      <c r="J30" s="15" t="str">
        <f t="shared" si="5"/>
        <v/>
      </c>
      <c r="K30" s="15" t="str">
        <f t="shared" si="2"/>
        <v/>
      </c>
      <c r="L30" s="16" t="str">
        <f>IF(OR(TRIM(B30)=0,TRIM(B30)=""),IF(C30="","",C30),IF(IFERROR(TRIM(INDEX(QryItemNamed,MATCH(TRIM(B30),ITEM,0),2)),"")="Y",TRIM(RIGHT(IFERROR(TRIM(INDEX(QryItemNamed,MATCH(TRIM(B30),ITEM,0),4)),"123456789012"),LEN(IFERROR(TRIM(INDEX(QryItemNamed,MATCH(TRIM(B30),ITEM,0),4)),"123456789012"))-9))&amp;C30,IFERROR(TRIM(INDEX(QryItemNamed,MATCH(TRIM(B30),ITEM,0),4))&amp;C30,"ITEM CODE DOES NOT EXIST IN ITEM MASTER")))</f>
        <v/>
      </c>
      <c r="M30" s="55" t="str">
        <f t="shared" si="6"/>
        <v/>
      </c>
      <c r="O30" s="24" t="str">
        <f t="shared" si="3"/>
        <v/>
      </c>
      <c r="P30" s="25"/>
      <c r="Q30" s="61" t="str">
        <f t="shared" si="4"/>
        <v/>
      </c>
    </row>
    <row r="31" spans="2:17" ht="12.75" customHeight="1" x14ac:dyDescent="0.2">
      <c r="B31" s="48"/>
      <c r="C31" s="40"/>
      <c r="D31" s="36"/>
      <c r="E31" s="23"/>
      <c r="F31" s="58"/>
      <c r="G31" s="66"/>
      <c r="H31" s="63" t="str">
        <f t="shared" si="0"/>
        <v/>
      </c>
      <c r="I31" s="14" t="str">
        <f t="shared" si="1"/>
        <v/>
      </c>
      <c r="J31" s="15" t="str">
        <f t="shared" si="5"/>
        <v/>
      </c>
      <c r="K31" s="15" t="str">
        <f t="shared" si="2"/>
        <v/>
      </c>
      <c r="L31" s="16" t="str">
        <f>IF(OR(TRIM(B31)=0,TRIM(B31)=""),IF(C31="","",C31),IF(IFERROR(TRIM(INDEX(QryItemNamed,MATCH(TRIM(B31),ITEM,0),2)),"")="Y",TRIM(RIGHT(IFERROR(TRIM(INDEX(QryItemNamed,MATCH(TRIM(B31),ITEM,0),4)),"123456789012"),LEN(IFERROR(TRIM(INDEX(QryItemNamed,MATCH(TRIM(B31),ITEM,0),4)),"123456789012"))-9))&amp;C31,IFERROR(TRIM(INDEX(QryItemNamed,MATCH(TRIM(B31),ITEM,0),4))&amp;C31,"ITEM CODE DOES NOT EXIST IN ITEM MASTER")))</f>
        <v/>
      </c>
      <c r="M31" s="55" t="str">
        <f t="shared" si="6"/>
        <v/>
      </c>
      <c r="O31" s="24" t="str">
        <f t="shared" si="3"/>
        <v/>
      </c>
      <c r="P31" s="25"/>
      <c r="Q31" s="61" t="str">
        <f t="shared" si="4"/>
        <v/>
      </c>
    </row>
    <row r="32" spans="2:17" ht="12.75" customHeight="1" x14ac:dyDescent="0.2">
      <c r="B32" s="48"/>
      <c r="C32" s="40"/>
      <c r="D32" s="36"/>
      <c r="E32" s="23"/>
      <c r="F32" s="58"/>
      <c r="G32" s="66"/>
      <c r="H32" s="63" t="str">
        <f t="shared" si="0"/>
        <v/>
      </c>
      <c r="I32" s="14" t="str">
        <f t="shared" si="1"/>
        <v/>
      </c>
      <c r="J32" s="15" t="str">
        <f t="shared" si="5"/>
        <v/>
      </c>
      <c r="K32" s="15" t="str">
        <f t="shared" si="2"/>
        <v/>
      </c>
      <c r="L32" s="16" t="str">
        <f>IF(OR(TRIM(B32)=0,TRIM(B32)=""),IF(C32="","",C32),IF(IFERROR(TRIM(INDEX(QryItemNamed,MATCH(TRIM(B32),ITEM,0),2)),"")="Y",TRIM(RIGHT(IFERROR(TRIM(INDEX(QryItemNamed,MATCH(TRIM(B32),ITEM,0),4)),"123456789012"),LEN(IFERROR(TRIM(INDEX(QryItemNamed,MATCH(TRIM(B32),ITEM,0),4)),"123456789012"))-9))&amp;C32,IFERROR(TRIM(INDEX(QryItemNamed,MATCH(TRIM(B32),ITEM,0),4))&amp;C32,"ITEM CODE DOES NOT EXIST IN ITEM MASTER")))</f>
        <v/>
      </c>
      <c r="M32" s="55" t="str">
        <f t="shared" si="6"/>
        <v/>
      </c>
      <c r="O32" s="24" t="str">
        <f t="shared" si="3"/>
        <v/>
      </c>
      <c r="P32" s="25"/>
      <c r="Q32" s="61" t="str">
        <f t="shared" si="4"/>
        <v/>
      </c>
    </row>
    <row r="33" spans="2:17" ht="12.75" customHeight="1" x14ac:dyDescent="0.2">
      <c r="B33" s="48"/>
      <c r="C33" s="40"/>
      <c r="D33" s="36"/>
      <c r="E33" s="23"/>
      <c r="F33" s="58"/>
      <c r="G33" s="66"/>
      <c r="H33" s="63" t="str">
        <f t="shared" si="0"/>
        <v/>
      </c>
      <c r="I33" s="14" t="str">
        <f t="shared" si="1"/>
        <v/>
      </c>
      <c r="J33" s="15" t="str">
        <f t="shared" si="5"/>
        <v/>
      </c>
      <c r="K33" s="15" t="str">
        <f t="shared" si="2"/>
        <v/>
      </c>
      <c r="L33" s="16" t="str">
        <f>IF(OR(TRIM(B33)=0,TRIM(B33)=""),IF(C33="","",C33),IF(IFERROR(TRIM(INDEX(QryItemNamed,MATCH(TRIM(B33),ITEM,0),2)),"")="Y",TRIM(RIGHT(IFERROR(TRIM(INDEX(QryItemNamed,MATCH(TRIM(B33),ITEM,0),4)),"123456789012"),LEN(IFERROR(TRIM(INDEX(QryItemNamed,MATCH(TRIM(B33),ITEM,0),4)),"123456789012"))-9))&amp;C33,IFERROR(TRIM(INDEX(QryItemNamed,MATCH(TRIM(B33),ITEM,0),4))&amp;C33,"ITEM CODE DOES NOT EXIST IN ITEM MASTER")))</f>
        <v/>
      </c>
      <c r="M33" s="55" t="str">
        <f t="shared" si="6"/>
        <v/>
      </c>
      <c r="O33" s="24" t="str">
        <f t="shared" si="3"/>
        <v/>
      </c>
      <c r="P33" s="25"/>
      <c r="Q33" s="61" t="str">
        <f t="shared" si="4"/>
        <v/>
      </c>
    </row>
    <row r="34" spans="2:17" ht="12.75" customHeight="1" x14ac:dyDescent="0.2">
      <c r="B34" s="48"/>
      <c r="C34" s="40"/>
      <c r="D34" s="36"/>
      <c r="E34" s="23"/>
      <c r="F34" s="58"/>
      <c r="G34" s="66"/>
      <c r="H34" s="63" t="str">
        <f t="shared" si="0"/>
        <v/>
      </c>
      <c r="I34" s="14" t="str">
        <f t="shared" si="1"/>
        <v/>
      </c>
      <c r="J34" s="15" t="str">
        <f t="shared" si="5"/>
        <v/>
      </c>
      <c r="K34" s="15" t="str">
        <f t="shared" si="2"/>
        <v/>
      </c>
      <c r="L34" s="16" t="str">
        <f>IF(OR(TRIM(B34)=0,TRIM(B34)=""),IF(C34="","",C34),IF(IFERROR(TRIM(INDEX(QryItemNamed,MATCH(TRIM(B34),ITEM,0),2)),"")="Y",TRIM(RIGHT(IFERROR(TRIM(INDEX(QryItemNamed,MATCH(TRIM(B34),ITEM,0),4)),"123456789012"),LEN(IFERROR(TRIM(INDEX(QryItemNamed,MATCH(TRIM(B34),ITEM,0),4)),"123456789012"))-9))&amp;C34,IFERROR(TRIM(INDEX(QryItemNamed,MATCH(TRIM(B34),ITEM,0),4))&amp;C34,"ITEM CODE DOES NOT EXIST IN ITEM MASTER")))</f>
        <v/>
      </c>
      <c r="M34" s="55" t="str">
        <f t="shared" si="6"/>
        <v/>
      </c>
      <c r="O34" s="24" t="str">
        <f t="shared" si="3"/>
        <v/>
      </c>
      <c r="P34" s="25"/>
      <c r="Q34" s="61" t="str">
        <f t="shared" si="4"/>
        <v/>
      </c>
    </row>
    <row r="35" spans="2:17" ht="12.75" customHeight="1" x14ac:dyDescent="0.2">
      <c r="B35" s="48"/>
      <c r="C35" s="40"/>
      <c r="D35" s="36"/>
      <c r="E35" s="23"/>
      <c r="F35" s="58"/>
      <c r="G35" s="66"/>
      <c r="H35" s="63" t="str">
        <f t="shared" si="0"/>
        <v/>
      </c>
      <c r="I35" s="14" t="str">
        <f t="shared" si="1"/>
        <v/>
      </c>
      <c r="J35" s="15" t="str">
        <f t="shared" si="5"/>
        <v/>
      </c>
      <c r="K35" s="15" t="str">
        <f t="shared" si="2"/>
        <v/>
      </c>
      <c r="L35" s="16" t="str">
        <f>IF(OR(TRIM(B35)=0,TRIM(B35)=""),IF(C35="","",C35),IF(IFERROR(TRIM(INDEX(QryItemNamed,MATCH(TRIM(B35),ITEM,0),2)),"")="Y",TRIM(RIGHT(IFERROR(TRIM(INDEX(QryItemNamed,MATCH(TRIM(B35),ITEM,0),4)),"123456789012"),LEN(IFERROR(TRIM(INDEX(QryItemNamed,MATCH(TRIM(B35),ITEM,0),4)),"123456789012"))-9))&amp;C35,IFERROR(TRIM(INDEX(QryItemNamed,MATCH(TRIM(B35),ITEM,0),4))&amp;C35,"ITEM CODE DOES NOT EXIST IN ITEM MASTER")))</f>
        <v/>
      </c>
      <c r="M35" s="55" t="str">
        <f t="shared" si="6"/>
        <v/>
      </c>
      <c r="O35" s="24" t="str">
        <f t="shared" si="3"/>
        <v/>
      </c>
      <c r="P35" s="25"/>
      <c r="Q35" s="61" t="str">
        <f t="shared" si="4"/>
        <v/>
      </c>
    </row>
    <row r="36" spans="2:17" ht="12.75" customHeight="1" x14ac:dyDescent="0.2">
      <c r="B36" s="48"/>
      <c r="C36" s="40"/>
      <c r="D36" s="36"/>
      <c r="E36" s="23"/>
      <c r="F36" s="58"/>
      <c r="G36" s="66"/>
      <c r="H36" s="63" t="str">
        <f t="shared" si="0"/>
        <v/>
      </c>
      <c r="I36" s="14" t="str">
        <f t="shared" si="1"/>
        <v/>
      </c>
      <c r="J36" s="15" t="str">
        <f t="shared" si="5"/>
        <v/>
      </c>
      <c r="K36" s="15" t="str">
        <f t="shared" si="2"/>
        <v/>
      </c>
      <c r="L36" s="16" t="str">
        <f>IF(OR(TRIM(B36)=0,TRIM(B36)=""),IF(C36="","",C36),IF(IFERROR(TRIM(INDEX(QryItemNamed,MATCH(TRIM(B36),ITEM,0),2)),"")="Y",TRIM(RIGHT(IFERROR(TRIM(INDEX(QryItemNamed,MATCH(TRIM(B36),ITEM,0),4)),"123456789012"),LEN(IFERROR(TRIM(INDEX(QryItemNamed,MATCH(TRIM(B36),ITEM,0),4)),"123456789012"))-9))&amp;C36,IFERROR(TRIM(INDEX(QryItemNamed,MATCH(TRIM(B36),ITEM,0),4))&amp;C36,"ITEM CODE DOES NOT EXIST IN ITEM MASTER")))</f>
        <v/>
      </c>
      <c r="M36" s="55" t="str">
        <f t="shared" si="6"/>
        <v/>
      </c>
      <c r="O36" s="24" t="str">
        <f t="shared" si="3"/>
        <v/>
      </c>
      <c r="P36" s="25"/>
      <c r="Q36" s="61" t="str">
        <f t="shared" si="4"/>
        <v/>
      </c>
    </row>
    <row r="37" spans="2:17" ht="12.75" customHeight="1" x14ac:dyDescent="0.2">
      <c r="B37" s="48"/>
      <c r="C37" s="40"/>
      <c r="D37" s="36"/>
      <c r="E37" s="23"/>
      <c r="F37" s="58"/>
      <c r="G37" s="66"/>
      <c r="H37" s="63" t="str">
        <f t="shared" si="0"/>
        <v/>
      </c>
      <c r="I37" s="14" t="str">
        <f t="shared" si="1"/>
        <v/>
      </c>
      <c r="J37" s="15" t="str">
        <f t="shared" si="5"/>
        <v/>
      </c>
      <c r="K37" s="15" t="str">
        <f t="shared" si="2"/>
        <v/>
      </c>
      <c r="L37" s="16" t="str">
        <f>IF(OR(TRIM(B37)=0,TRIM(B37)=""),IF(C37="","",C37),IF(IFERROR(TRIM(INDEX(QryItemNamed,MATCH(TRIM(B37),ITEM,0),2)),"")="Y",TRIM(RIGHT(IFERROR(TRIM(INDEX(QryItemNamed,MATCH(TRIM(B37),ITEM,0),4)),"123456789012"),LEN(IFERROR(TRIM(INDEX(QryItemNamed,MATCH(TRIM(B37),ITEM,0),4)),"123456789012"))-9))&amp;C37,IFERROR(TRIM(INDEX(QryItemNamed,MATCH(TRIM(B37),ITEM,0),4))&amp;C37,"ITEM CODE DOES NOT EXIST IN ITEM MASTER")))</f>
        <v/>
      </c>
      <c r="M37" s="55" t="str">
        <f t="shared" si="6"/>
        <v/>
      </c>
      <c r="O37" s="24" t="str">
        <f t="shared" si="3"/>
        <v/>
      </c>
      <c r="P37" s="25"/>
      <c r="Q37" s="61" t="str">
        <f t="shared" si="4"/>
        <v/>
      </c>
    </row>
    <row r="38" spans="2:17" ht="12.75" customHeight="1" x14ac:dyDescent="0.2">
      <c r="B38" s="48"/>
      <c r="C38" s="40"/>
      <c r="D38" s="36"/>
      <c r="E38" s="23"/>
      <c r="F38" s="58"/>
      <c r="G38" s="66"/>
      <c r="H38" s="63" t="str">
        <f t="shared" si="0"/>
        <v/>
      </c>
      <c r="I38" s="14" t="str">
        <f t="shared" si="1"/>
        <v/>
      </c>
      <c r="J38" s="15" t="str">
        <f t="shared" si="5"/>
        <v/>
      </c>
      <c r="K38" s="15" t="str">
        <f t="shared" si="2"/>
        <v/>
      </c>
      <c r="L38" s="16" t="str">
        <f>IF(OR(TRIM(B38)=0,TRIM(B38)=""),IF(C38="","",C38),IF(IFERROR(TRIM(INDEX(QryItemNamed,MATCH(TRIM(B38),ITEM,0),2)),"")="Y",TRIM(RIGHT(IFERROR(TRIM(INDEX(QryItemNamed,MATCH(TRIM(B38),ITEM,0),4)),"123456789012"),LEN(IFERROR(TRIM(INDEX(QryItemNamed,MATCH(TRIM(B38),ITEM,0),4)),"123456789012"))-9))&amp;C38,IFERROR(TRIM(INDEX(QryItemNamed,MATCH(TRIM(B38),ITEM,0),4))&amp;C38,"ITEM CODE DOES NOT EXIST IN ITEM MASTER")))</f>
        <v/>
      </c>
      <c r="M38" s="55" t="str">
        <f t="shared" si="6"/>
        <v/>
      </c>
      <c r="O38" s="24" t="str">
        <f t="shared" si="3"/>
        <v/>
      </c>
      <c r="P38" s="25"/>
      <c r="Q38" s="61" t="str">
        <f t="shared" si="4"/>
        <v/>
      </c>
    </row>
    <row r="39" spans="2:17" ht="12.75" customHeight="1" x14ac:dyDescent="0.2">
      <c r="B39" s="48"/>
      <c r="C39" s="40"/>
      <c r="D39" s="36"/>
      <c r="E39" s="23"/>
      <c r="F39" s="58"/>
      <c r="G39" s="66"/>
      <c r="H39" s="63" t="str">
        <f t="shared" si="0"/>
        <v/>
      </c>
      <c r="I39" s="14" t="str">
        <f t="shared" si="1"/>
        <v/>
      </c>
      <c r="J39" s="15" t="str">
        <f t="shared" si="5"/>
        <v/>
      </c>
      <c r="K39" s="15" t="str">
        <f t="shared" si="2"/>
        <v/>
      </c>
      <c r="L39" s="16" t="str">
        <f>IF(OR(TRIM(B39)=0,TRIM(B39)=""),IF(C39="","",C39),IF(IFERROR(TRIM(INDEX(QryItemNamed,MATCH(TRIM(B39),ITEM,0),2)),"")="Y",TRIM(RIGHT(IFERROR(TRIM(INDEX(QryItemNamed,MATCH(TRIM(B39),ITEM,0),4)),"123456789012"),LEN(IFERROR(TRIM(INDEX(QryItemNamed,MATCH(TRIM(B39),ITEM,0),4)),"123456789012"))-9))&amp;C39,IFERROR(TRIM(INDEX(QryItemNamed,MATCH(TRIM(B39),ITEM,0),4))&amp;C39,"ITEM CODE DOES NOT EXIST IN ITEM MASTER")))</f>
        <v/>
      </c>
      <c r="M39" s="55" t="str">
        <f t="shared" si="6"/>
        <v/>
      </c>
      <c r="O39" s="24" t="str">
        <f t="shared" si="3"/>
        <v/>
      </c>
      <c r="P39" s="25"/>
      <c r="Q39" s="61" t="str">
        <f t="shared" si="4"/>
        <v/>
      </c>
    </row>
    <row r="40" spans="2:17" ht="12.75" customHeight="1" x14ac:dyDescent="0.2">
      <c r="B40" s="48"/>
      <c r="C40" s="40"/>
      <c r="D40" s="36"/>
      <c r="E40" s="23"/>
      <c r="F40" s="58"/>
      <c r="G40" s="66"/>
      <c r="H40" s="63" t="str">
        <f t="shared" si="0"/>
        <v/>
      </c>
      <c r="I40" s="14" t="str">
        <f t="shared" si="1"/>
        <v/>
      </c>
      <c r="J40" s="15" t="str">
        <f t="shared" si="5"/>
        <v/>
      </c>
      <c r="K40" s="15" t="str">
        <f t="shared" si="2"/>
        <v/>
      </c>
      <c r="L40" s="16" t="str">
        <f>IF(OR(TRIM(B40)=0,TRIM(B40)=""),IF(C40="","",C40),IF(IFERROR(TRIM(INDEX(QryItemNamed,MATCH(TRIM(B40),ITEM,0),2)),"")="Y",TRIM(RIGHT(IFERROR(TRIM(INDEX(QryItemNamed,MATCH(TRIM(B40),ITEM,0),4)),"123456789012"),LEN(IFERROR(TRIM(INDEX(QryItemNamed,MATCH(TRIM(B40),ITEM,0),4)),"123456789012"))-9))&amp;C40,IFERROR(TRIM(INDEX(QryItemNamed,MATCH(TRIM(B40),ITEM,0),4))&amp;C40,"ITEM CODE DOES NOT EXIST IN ITEM MASTER")))</f>
        <v/>
      </c>
      <c r="M40" s="55" t="str">
        <f t="shared" si="6"/>
        <v/>
      </c>
      <c r="O40" s="24" t="str">
        <f t="shared" si="3"/>
        <v/>
      </c>
      <c r="P40" s="25"/>
      <c r="Q40" s="61" t="str">
        <f t="shared" si="4"/>
        <v/>
      </c>
    </row>
    <row r="41" spans="2:17" ht="12.75" customHeight="1" x14ac:dyDescent="0.2">
      <c r="B41" s="48"/>
      <c r="C41" s="40"/>
      <c r="D41" s="36"/>
      <c r="E41" s="23"/>
      <c r="F41" s="58"/>
      <c r="G41" s="66"/>
      <c r="H41" s="63" t="str">
        <f t="shared" si="0"/>
        <v/>
      </c>
      <c r="I41" s="14" t="str">
        <f t="shared" si="1"/>
        <v/>
      </c>
      <c r="J41" s="15" t="str">
        <f t="shared" si="5"/>
        <v/>
      </c>
      <c r="K41" s="15" t="str">
        <f t="shared" si="2"/>
        <v/>
      </c>
      <c r="L41" s="16" t="str">
        <f>IF(OR(TRIM(B41)=0,TRIM(B41)=""),IF(C41="","",C41),IF(IFERROR(TRIM(INDEX(QryItemNamed,MATCH(TRIM(B41),ITEM,0),2)),"")="Y",TRIM(RIGHT(IFERROR(TRIM(INDEX(QryItemNamed,MATCH(TRIM(B41),ITEM,0),4)),"123456789012"),LEN(IFERROR(TRIM(INDEX(QryItemNamed,MATCH(TRIM(B41),ITEM,0),4)),"123456789012"))-9))&amp;C41,IFERROR(TRIM(INDEX(QryItemNamed,MATCH(TRIM(B41),ITEM,0),4))&amp;C41,"ITEM CODE DOES NOT EXIST IN ITEM MASTER")))</f>
        <v/>
      </c>
      <c r="M41" s="55" t="str">
        <f t="shared" si="6"/>
        <v/>
      </c>
      <c r="O41" s="24" t="str">
        <f t="shared" si="3"/>
        <v/>
      </c>
      <c r="P41" s="25"/>
      <c r="Q41" s="61" t="str">
        <f t="shared" si="4"/>
        <v/>
      </c>
    </row>
    <row r="42" spans="2:17" ht="12.75" customHeight="1" x14ac:dyDescent="0.2">
      <c r="B42" s="48"/>
      <c r="C42" s="40"/>
      <c r="D42" s="36"/>
      <c r="E42" s="23"/>
      <c r="F42" s="58"/>
      <c r="G42" s="66"/>
      <c r="H42" s="63" t="str">
        <f t="shared" si="0"/>
        <v/>
      </c>
      <c r="I42" s="14" t="str">
        <f t="shared" si="1"/>
        <v/>
      </c>
      <c r="J42" s="15" t="str">
        <f t="shared" si="5"/>
        <v/>
      </c>
      <c r="K42" s="15" t="str">
        <f t="shared" si="2"/>
        <v/>
      </c>
      <c r="L42" s="16" t="str">
        <f>IF(OR(TRIM(B42)=0,TRIM(B42)=""),IF(C42="","",C42),IF(IFERROR(TRIM(INDEX(QryItemNamed,MATCH(TRIM(B42),ITEM,0),2)),"")="Y",TRIM(RIGHT(IFERROR(TRIM(INDEX(QryItemNamed,MATCH(TRIM(B42),ITEM,0),4)),"123456789012"),LEN(IFERROR(TRIM(INDEX(QryItemNamed,MATCH(TRIM(B42),ITEM,0),4)),"123456789012"))-9))&amp;C42,IFERROR(TRIM(INDEX(QryItemNamed,MATCH(TRIM(B42),ITEM,0),4))&amp;C42,"ITEM CODE DOES NOT EXIST IN ITEM MASTER")))</f>
        <v/>
      </c>
      <c r="M42" s="55" t="str">
        <f t="shared" si="6"/>
        <v/>
      </c>
      <c r="O42" s="24" t="str">
        <f t="shared" si="3"/>
        <v/>
      </c>
      <c r="P42" s="25"/>
      <c r="Q42" s="61" t="str">
        <f t="shared" si="4"/>
        <v/>
      </c>
    </row>
    <row r="43" spans="2:17" ht="12.75" customHeight="1" x14ac:dyDescent="0.2">
      <c r="B43" s="48"/>
      <c r="C43" s="40"/>
      <c r="D43" s="36"/>
      <c r="E43" s="23"/>
      <c r="F43" s="58"/>
      <c r="G43" s="66"/>
      <c r="H43" s="63" t="str">
        <f t="shared" si="0"/>
        <v/>
      </c>
      <c r="I43" s="14" t="str">
        <f t="shared" si="1"/>
        <v/>
      </c>
      <c r="J43" s="15" t="str">
        <f t="shared" si="5"/>
        <v/>
      </c>
      <c r="K43" s="15" t="str">
        <f t="shared" si="2"/>
        <v/>
      </c>
      <c r="L43" s="16" t="str">
        <f>IF(OR(TRIM(B43)=0,TRIM(B43)=""),IF(C43="","",C43),IF(IFERROR(TRIM(INDEX(QryItemNamed,MATCH(TRIM(B43),ITEM,0),2)),"")="Y",TRIM(RIGHT(IFERROR(TRIM(INDEX(QryItemNamed,MATCH(TRIM(B43),ITEM,0),4)),"123456789012"),LEN(IFERROR(TRIM(INDEX(QryItemNamed,MATCH(TRIM(B43),ITEM,0),4)),"123456789012"))-9))&amp;C43,IFERROR(TRIM(INDEX(QryItemNamed,MATCH(TRIM(B43),ITEM,0),4))&amp;C43,"ITEM CODE DOES NOT EXIST IN ITEM MASTER")))</f>
        <v/>
      </c>
      <c r="M43" s="55" t="str">
        <f t="shared" si="6"/>
        <v/>
      </c>
      <c r="O43" s="24" t="str">
        <f t="shared" si="3"/>
        <v/>
      </c>
      <c r="P43" s="25"/>
      <c r="Q43" s="61" t="str">
        <f t="shared" si="4"/>
        <v/>
      </c>
    </row>
    <row r="44" spans="2:17" ht="12.75" customHeight="1" x14ac:dyDescent="0.2">
      <c r="B44" s="48"/>
      <c r="C44" s="40"/>
      <c r="D44" s="36"/>
      <c r="E44" s="23"/>
      <c r="F44" s="58"/>
      <c r="G44" s="66"/>
      <c r="H44" s="63" t="str">
        <f t="shared" si="0"/>
        <v/>
      </c>
      <c r="I44" s="14" t="str">
        <f t="shared" si="1"/>
        <v/>
      </c>
      <c r="J44" s="15" t="str">
        <f t="shared" si="5"/>
        <v/>
      </c>
      <c r="K44" s="15" t="str">
        <f t="shared" si="2"/>
        <v/>
      </c>
      <c r="L44" s="16" t="str">
        <f>IF(OR(TRIM(B44)=0,TRIM(B44)=""),IF(C44="","",C44),IF(IFERROR(TRIM(INDEX(QryItemNamed,MATCH(TRIM(B44),ITEM,0),2)),"")="Y",TRIM(RIGHT(IFERROR(TRIM(INDEX(QryItemNamed,MATCH(TRIM(B44),ITEM,0),4)),"123456789012"),LEN(IFERROR(TRIM(INDEX(QryItemNamed,MATCH(TRIM(B44),ITEM,0),4)),"123456789012"))-9))&amp;C44,IFERROR(TRIM(INDEX(QryItemNamed,MATCH(TRIM(B44),ITEM,0),4))&amp;C44,"ITEM CODE DOES NOT EXIST IN ITEM MASTER")))</f>
        <v/>
      </c>
      <c r="M44" s="55" t="str">
        <f t="shared" si="6"/>
        <v/>
      </c>
      <c r="O44" s="24" t="str">
        <f t="shared" si="3"/>
        <v/>
      </c>
      <c r="P44" s="25"/>
      <c r="Q44" s="61" t="str">
        <f t="shared" si="4"/>
        <v/>
      </c>
    </row>
    <row r="45" spans="2:17" ht="12.75" customHeight="1" x14ac:dyDescent="0.2">
      <c r="B45" s="48"/>
      <c r="C45" s="40"/>
      <c r="D45" s="36"/>
      <c r="E45" s="23"/>
      <c r="F45" s="58"/>
      <c r="G45" s="66"/>
      <c r="H45" s="63" t="str">
        <f t="shared" si="0"/>
        <v/>
      </c>
      <c r="I45" s="14" t="str">
        <f t="shared" si="1"/>
        <v/>
      </c>
      <c r="J45" s="15" t="str">
        <f t="shared" si="5"/>
        <v/>
      </c>
      <c r="K45" s="15" t="str">
        <f t="shared" si="2"/>
        <v/>
      </c>
      <c r="L45" s="16" t="str">
        <f>IF(OR(TRIM(B45)=0,TRIM(B45)=""),IF(C45="","",C45),IF(IFERROR(TRIM(INDEX(QryItemNamed,MATCH(TRIM(B45),ITEM,0),2)),"")="Y",TRIM(RIGHT(IFERROR(TRIM(INDEX(QryItemNamed,MATCH(TRIM(B45),ITEM,0),4)),"123456789012"),LEN(IFERROR(TRIM(INDEX(QryItemNamed,MATCH(TRIM(B45),ITEM,0),4)),"123456789012"))-9))&amp;C45,IFERROR(TRIM(INDEX(QryItemNamed,MATCH(TRIM(B45),ITEM,0),4))&amp;C45,"ITEM CODE DOES NOT EXIST IN ITEM MASTER")))</f>
        <v/>
      </c>
      <c r="M45" s="55" t="str">
        <f t="shared" si="6"/>
        <v/>
      </c>
      <c r="O45" s="24" t="str">
        <f t="shared" si="3"/>
        <v/>
      </c>
      <c r="P45" s="25"/>
      <c r="Q45" s="61" t="str">
        <f t="shared" si="4"/>
        <v/>
      </c>
    </row>
    <row r="46" spans="2:17" ht="12.75" customHeight="1" x14ac:dyDescent="0.2">
      <c r="B46" s="48"/>
      <c r="C46" s="40"/>
      <c r="D46" s="36"/>
      <c r="E46" s="23"/>
      <c r="F46" s="58"/>
      <c r="G46" s="66"/>
      <c r="H46" s="63" t="str">
        <f t="shared" si="0"/>
        <v/>
      </c>
      <c r="I46" s="14" t="str">
        <f t="shared" si="1"/>
        <v/>
      </c>
      <c r="J46" s="15" t="str">
        <f t="shared" si="5"/>
        <v/>
      </c>
      <c r="K46" s="15" t="str">
        <f t="shared" si="2"/>
        <v/>
      </c>
      <c r="L46" s="16" t="str">
        <f>IF(OR(TRIM(B46)=0,TRIM(B46)=""),IF(C46="","",C46),IF(IFERROR(TRIM(INDEX(QryItemNamed,MATCH(TRIM(B46),ITEM,0),2)),"")="Y",TRIM(RIGHT(IFERROR(TRIM(INDEX(QryItemNamed,MATCH(TRIM(B46),ITEM,0),4)),"123456789012"),LEN(IFERROR(TRIM(INDEX(QryItemNamed,MATCH(TRIM(B46),ITEM,0),4)),"123456789012"))-9))&amp;C46,IFERROR(TRIM(INDEX(QryItemNamed,MATCH(TRIM(B46),ITEM,0),4))&amp;C46,"ITEM CODE DOES NOT EXIST IN ITEM MASTER")))</f>
        <v/>
      </c>
      <c r="M46" s="55" t="str">
        <f t="shared" si="6"/>
        <v/>
      </c>
      <c r="O46" s="24" t="str">
        <f t="shared" si="3"/>
        <v/>
      </c>
      <c r="P46" s="25"/>
      <c r="Q46" s="61" t="str">
        <f t="shared" si="4"/>
        <v/>
      </c>
    </row>
    <row r="47" spans="2:17" ht="12.75" customHeight="1" x14ac:dyDescent="0.2">
      <c r="B47" s="48"/>
      <c r="C47" s="40"/>
      <c r="D47" s="36"/>
      <c r="E47" s="23"/>
      <c r="F47" s="58"/>
      <c r="G47" s="66"/>
      <c r="H47" s="63" t="str">
        <f t="shared" si="0"/>
        <v/>
      </c>
      <c r="I47" s="14" t="str">
        <f t="shared" si="1"/>
        <v/>
      </c>
      <c r="J47" s="15" t="str">
        <f t="shared" si="5"/>
        <v/>
      </c>
      <c r="K47" s="15" t="str">
        <f t="shared" si="2"/>
        <v/>
      </c>
      <c r="L47" s="16" t="str">
        <f>IF(OR(TRIM(B47)=0,TRIM(B47)=""),IF(C47="","",C47),IF(IFERROR(TRIM(INDEX(QryItemNamed,MATCH(TRIM(B47),ITEM,0),2)),"")="Y",TRIM(RIGHT(IFERROR(TRIM(INDEX(QryItemNamed,MATCH(TRIM(B47),ITEM,0),4)),"123456789012"),LEN(IFERROR(TRIM(INDEX(QryItemNamed,MATCH(TRIM(B47),ITEM,0),4)),"123456789012"))-9))&amp;C47,IFERROR(TRIM(INDEX(QryItemNamed,MATCH(TRIM(B47),ITEM,0),4))&amp;C47,"ITEM CODE DOES NOT EXIST IN ITEM MASTER")))</f>
        <v/>
      </c>
      <c r="M47" s="55" t="str">
        <f t="shared" si="6"/>
        <v/>
      </c>
      <c r="O47" s="24" t="str">
        <f t="shared" si="3"/>
        <v/>
      </c>
      <c r="P47" s="25"/>
      <c r="Q47" s="61" t="str">
        <f t="shared" si="4"/>
        <v/>
      </c>
    </row>
    <row r="48" spans="2:17" ht="12.75" customHeight="1" x14ac:dyDescent="0.2">
      <c r="B48" s="48"/>
      <c r="C48" s="40"/>
      <c r="D48" s="36"/>
      <c r="E48" s="23"/>
      <c r="F48" s="58"/>
      <c r="G48" s="66"/>
      <c r="H48" s="63" t="str">
        <f t="shared" si="0"/>
        <v/>
      </c>
      <c r="I48" s="14" t="str">
        <f t="shared" si="1"/>
        <v/>
      </c>
      <c r="J48" s="15" t="str">
        <f t="shared" si="5"/>
        <v/>
      </c>
      <c r="K48" s="15" t="str">
        <f t="shared" si="2"/>
        <v/>
      </c>
      <c r="L48" s="16" t="str">
        <f>IF(OR(TRIM(B48)=0,TRIM(B48)=""),IF(C48="","",C48),IF(IFERROR(TRIM(INDEX(QryItemNamed,MATCH(TRIM(B48),ITEM,0),2)),"")="Y",TRIM(RIGHT(IFERROR(TRIM(INDEX(QryItemNamed,MATCH(TRIM(B48),ITEM,0),4)),"123456789012"),LEN(IFERROR(TRIM(INDEX(QryItemNamed,MATCH(TRIM(B48),ITEM,0),4)),"123456789012"))-9))&amp;C48,IFERROR(TRIM(INDEX(QryItemNamed,MATCH(TRIM(B48),ITEM,0),4))&amp;C48,"ITEM CODE DOES NOT EXIST IN ITEM MASTER")))</f>
        <v/>
      </c>
      <c r="M48" s="55" t="str">
        <f t="shared" si="6"/>
        <v/>
      </c>
      <c r="O48" s="24" t="str">
        <f t="shared" si="3"/>
        <v/>
      </c>
      <c r="P48" s="25"/>
      <c r="Q48" s="61" t="str">
        <f t="shared" si="4"/>
        <v/>
      </c>
    </row>
    <row r="49" spans="2:17" ht="12.75" customHeight="1" x14ac:dyDescent="0.2">
      <c r="B49" s="48"/>
      <c r="C49" s="40"/>
      <c r="D49" s="36"/>
      <c r="E49" s="23"/>
      <c r="F49" s="58"/>
      <c r="G49" s="66"/>
      <c r="H49" s="63" t="str">
        <f t="shared" si="0"/>
        <v/>
      </c>
      <c r="I49" s="14" t="str">
        <f t="shared" si="1"/>
        <v/>
      </c>
      <c r="J49" s="15" t="str">
        <f t="shared" si="5"/>
        <v/>
      </c>
      <c r="K49" s="15" t="str">
        <f t="shared" si="2"/>
        <v/>
      </c>
      <c r="L49" s="16" t="str">
        <f>IF(OR(TRIM(B49)=0,TRIM(B49)=""),IF(C49="","",C49),IF(IFERROR(TRIM(INDEX(QryItemNamed,MATCH(TRIM(B49),ITEM,0),2)),"")="Y",TRIM(RIGHT(IFERROR(TRIM(INDEX(QryItemNamed,MATCH(TRIM(B49),ITEM,0),4)),"123456789012"),LEN(IFERROR(TRIM(INDEX(QryItemNamed,MATCH(TRIM(B49),ITEM,0),4)),"123456789012"))-9))&amp;C49,IFERROR(TRIM(INDEX(QryItemNamed,MATCH(TRIM(B49),ITEM,0),4))&amp;C49,"ITEM CODE DOES NOT EXIST IN ITEM MASTER")))</f>
        <v/>
      </c>
      <c r="M49" s="55" t="str">
        <f t="shared" si="6"/>
        <v/>
      </c>
      <c r="O49" s="24" t="str">
        <f t="shared" si="3"/>
        <v/>
      </c>
      <c r="P49" s="25"/>
      <c r="Q49" s="61" t="str">
        <f t="shared" si="4"/>
        <v/>
      </c>
    </row>
    <row r="50" spans="2:17" ht="12.75" customHeight="1" x14ac:dyDescent="0.2">
      <c r="B50" s="48"/>
      <c r="C50" s="40"/>
      <c r="D50" s="36"/>
      <c r="E50" s="23"/>
      <c r="F50" s="58"/>
      <c r="G50" s="66"/>
      <c r="H50" s="63" t="str">
        <f t="shared" si="0"/>
        <v/>
      </c>
      <c r="I50" s="14" t="str">
        <f t="shared" si="1"/>
        <v/>
      </c>
      <c r="J50" s="15" t="str">
        <f t="shared" si="5"/>
        <v/>
      </c>
      <c r="K50" s="15" t="str">
        <f t="shared" si="2"/>
        <v/>
      </c>
      <c r="L50" s="16" t="str">
        <f>IF(OR(TRIM(B50)=0,TRIM(B50)=""),IF(C50="","",C50),IF(IFERROR(TRIM(INDEX(QryItemNamed,MATCH(TRIM(B50),ITEM,0),2)),"")="Y",TRIM(RIGHT(IFERROR(TRIM(INDEX(QryItemNamed,MATCH(TRIM(B50),ITEM,0),4)),"123456789012"),LEN(IFERROR(TRIM(INDEX(QryItemNamed,MATCH(TRIM(B50),ITEM,0),4)),"123456789012"))-9))&amp;C50,IFERROR(TRIM(INDEX(QryItemNamed,MATCH(TRIM(B50),ITEM,0),4))&amp;C50,"ITEM CODE DOES NOT EXIST IN ITEM MASTER")))</f>
        <v/>
      </c>
      <c r="M50" s="55" t="str">
        <f t="shared" si="6"/>
        <v/>
      </c>
      <c r="O50" s="24" t="str">
        <f t="shared" si="3"/>
        <v/>
      </c>
      <c r="P50" s="25"/>
      <c r="Q50" s="61" t="str">
        <f t="shared" si="4"/>
        <v/>
      </c>
    </row>
    <row r="51" spans="2:17" ht="12.75" customHeight="1" x14ac:dyDescent="0.2">
      <c r="B51" s="48"/>
      <c r="C51" s="40"/>
      <c r="D51" s="36"/>
      <c r="E51" s="23"/>
      <c r="F51" s="58"/>
      <c r="G51" s="66"/>
      <c r="H51" s="63" t="str">
        <f t="shared" si="0"/>
        <v/>
      </c>
      <c r="I51" s="14" t="str">
        <f t="shared" si="1"/>
        <v/>
      </c>
      <c r="J51" s="15" t="str">
        <f t="shared" si="5"/>
        <v/>
      </c>
      <c r="K51" s="15" t="str">
        <f t="shared" si="2"/>
        <v/>
      </c>
      <c r="L51" s="16" t="str">
        <f>IF(OR(TRIM(B51)=0,TRIM(B51)=""),IF(C51="","",C51),IF(IFERROR(TRIM(INDEX(QryItemNamed,MATCH(TRIM(B51),ITEM,0),2)),"")="Y",TRIM(RIGHT(IFERROR(TRIM(INDEX(QryItemNamed,MATCH(TRIM(B51),ITEM,0),4)),"123456789012"),LEN(IFERROR(TRIM(INDEX(QryItemNamed,MATCH(TRIM(B51),ITEM,0),4)),"123456789012"))-9))&amp;C51,IFERROR(TRIM(INDEX(QryItemNamed,MATCH(TRIM(B51),ITEM,0),4))&amp;C51,"ITEM CODE DOES NOT EXIST IN ITEM MASTER")))</f>
        <v/>
      </c>
      <c r="M51" s="55" t="str">
        <f t="shared" si="6"/>
        <v/>
      </c>
      <c r="O51" s="24" t="str">
        <f t="shared" si="3"/>
        <v/>
      </c>
      <c r="P51" s="25"/>
      <c r="Q51" s="61" t="str">
        <f t="shared" si="4"/>
        <v/>
      </c>
    </row>
    <row r="52" spans="2:17" ht="12.75" customHeight="1" x14ac:dyDescent="0.2">
      <c r="B52" s="48"/>
      <c r="C52" s="40"/>
      <c r="D52" s="36"/>
      <c r="E52" s="23"/>
      <c r="F52" s="58"/>
      <c r="G52" s="66"/>
      <c r="H52" s="63" t="str">
        <f t="shared" si="0"/>
        <v/>
      </c>
      <c r="I52" s="14" t="str">
        <f t="shared" si="1"/>
        <v/>
      </c>
      <c r="J52" s="15" t="str">
        <f t="shared" si="5"/>
        <v/>
      </c>
      <c r="K52" s="15" t="str">
        <f t="shared" si="2"/>
        <v/>
      </c>
      <c r="L52" s="16" t="str">
        <f>IF(OR(TRIM(B52)=0,TRIM(B52)=""),IF(C52="","",C52),IF(IFERROR(TRIM(INDEX(QryItemNamed,MATCH(TRIM(B52),ITEM,0),2)),"")="Y",TRIM(RIGHT(IFERROR(TRIM(INDEX(QryItemNamed,MATCH(TRIM(B52),ITEM,0),4)),"123456789012"),LEN(IFERROR(TRIM(INDEX(QryItemNamed,MATCH(TRIM(B52),ITEM,0),4)),"123456789012"))-9))&amp;C52,IFERROR(TRIM(INDEX(QryItemNamed,MATCH(TRIM(B52),ITEM,0),4))&amp;C52,"ITEM CODE DOES NOT EXIST IN ITEM MASTER")))</f>
        <v/>
      </c>
      <c r="M52" s="55" t="str">
        <f t="shared" si="6"/>
        <v/>
      </c>
      <c r="O52" s="24" t="str">
        <f t="shared" si="3"/>
        <v/>
      </c>
      <c r="P52" s="25"/>
      <c r="Q52" s="61" t="str">
        <f t="shared" si="4"/>
        <v/>
      </c>
    </row>
    <row r="53" spans="2:17" ht="12.75" customHeight="1" x14ac:dyDescent="0.2">
      <c r="B53" s="48"/>
      <c r="C53" s="40"/>
      <c r="D53" s="36"/>
      <c r="E53" s="23"/>
      <c r="F53" s="58"/>
      <c r="G53" s="66"/>
      <c r="H53" s="63" t="str">
        <f t="shared" si="0"/>
        <v/>
      </c>
      <c r="I53" s="14" t="str">
        <f t="shared" si="1"/>
        <v/>
      </c>
      <c r="J53" s="15" t="str">
        <f t="shared" si="5"/>
        <v/>
      </c>
      <c r="K53" s="15" t="str">
        <f t="shared" si="2"/>
        <v/>
      </c>
      <c r="L53" s="16" t="str">
        <f>IF(OR(TRIM(B53)=0,TRIM(B53)=""),IF(C53="","",C53),IF(IFERROR(TRIM(INDEX(QryItemNamed,MATCH(TRIM(B53),ITEM,0),2)),"")="Y",TRIM(RIGHT(IFERROR(TRIM(INDEX(QryItemNamed,MATCH(TRIM(B53),ITEM,0),4)),"123456789012"),LEN(IFERROR(TRIM(INDEX(QryItemNamed,MATCH(TRIM(B53),ITEM,0),4)),"123456789012"))-9))&amp;C53,IFERROR(TRIM(INDEX(QryItemNamed,MATCH(TRIM(B53),ITEM,0),4))&amp;C53,"ITEM CODE DOES NOT EXIST IN ITEM MASTER")))</f>
        <v/>
      </c>
      <c r="M53" s="55" t="str">
        <f t="shared" si="6"/>
        <v/>
      </c>
      <c r="O53" s="24" t="str">
        <f t="shared" si="3"/>
        <v/>
      </c>
      <c r="P53" s="25"/>
      <c r="Q53" s="61" t="str">
        <f t="shared" si="4"/>
        <v/>
      </c>
    </row>
    <row r="54" spans="2:17" ht="12.75" customHeight="1" x14ac:dyDescent="0.2">
      <c r="B54" s="48"/>
      <c r="C54" s="40"/>
      <c r="D54" s="36"/>
      <c r="E54" s="23"/>
      <c r="F54" s="58"/>
      <c r="G54" s="66"/>
      <c r="H54" s="63" t="str">
        <f t="shared" si="0"/>
        <v/>
      </c>
      <c r="I54" s="14" t="str">
        <f t="shared" si="1"/>
        <v/>
      </c>
      <c r="J54" s="15" t="str">
        <f t="shared" si="5"/>
        <v/>
      </c>
      <c r="K54" s="15" t="str">
        <f t="shared" si="2"/>
        <v/>
      </c>
      <c r="L54" s="16" t="str">
        <f>IF(OR(TRIM(B54)=0,TRIM(B54)=""),IF(C54="","",C54),IF(IFERROR(TRIM(INDEX(QryItemNamed,MATCH(TRIM(B54),ITEM,0),2)),"")="Y",TRIM(RIGHT(IFERROR(TRIM(INDEX(QryItemNamed,MATCH(TRIM(B54),ITEM,0),4)),"123456789012"),LEN(IFERROR(TRIM(INDEX(QryItemNamed,MATCH(TRIM(B54),ITEM,0),4)),"123456789012"))-9))&amp;C54,IFERROR(TRIM(INDEX(QryItemNamed,MATCH(TRIM(B54),ITEM,0),4))&amp;C54,"ITEM CODE DOES NOT EXIST IN ITEM MASTER")))</f>
        <v/>
      </c>
      <c r="M54" s="55" t="str">
        <f t="shared" si="6"/>
        <v/>
      </c>
      <c r="O54" s="24" t="str">
        <f t="shared" si="3"/>
        <v/>
      </c>
      <c r="P54" s="25"/>
      <c r="Q54" s="61" t="str">
        <f t="shared" si="4"/>
        <v/>
      </c>
    </row>
    <row r="55" spans="2:17" ht="12.75" customHeight="1" x14ac:dyDescent="0.2">
      <c r="B55" s="48"/>
      <c r="C55" s="40"/>
      <c r="D55" s="36"/>
      <c r="E55" s="23"/>
      <c r="F55" s="58"/>
      <c r="G55" s="66"/>
      <c r="H55" s="63" t="str">
        <f t="shared" si="0"/>
        <v/>
      </c>
      <c r="I55" s="14" t="str">
        <f t="shared" si="1"/>
        <v/>
      </c>
      <c r="J55" s="15" t="str">
        <f t="shared" si="5"/>
        <v/>
      </c>
      <c r="K55" s="15" t="str">
        <f t="shared" si="2"/>
        <v/>
      </c>
      <c r="L55" s="16" t="str">
        <f>IF(OR(TRIM(B55)=0,TRIM(B55)=""),IF(C55="","",C55),IF(IFERROR(TRIM(INDEX(QryItemNamed,MATCH(TRIM(B55),ITEM,0),2)),"")="Y",TRIM(RIGHT(IFERROR(TRIM(INDEX(QryItemNamed,MATCH(TRIM(B55),ITEM,0),4)),"123456789012"),LEN(IFERROR(TRIM(INDEX(QryItemNamed,MATCH(TRIM(B55),ITEM,0),4)),"123456789012"))-9))&amp;C55,IFERROR(TRIM(INDEX(QryItemNamed,MATCH(TRIM(B55),ITEM,0),4))&amp;C55,"ITEM CODE DOES NOT EXIST IN ITEM MASTER")))</f>
        <v/>
      </c>
      <c r="M55" s="55" t="str">
        <f t="shared" si="6"/>
        <v/>
      </c>
      <c r="O55" s="24" t="str">
        <f t="shared" si="3"/>
        <v/>
      </c>
      <c r="P55" s="25"/>
      <c r="Q55" s="61" t="str">
        <f t="shared" si="4"/>
        <v/>
      </c>
    </row>
    <row r="56" spans="2:17" ht="12.75" customHeight="1" x14ac:dyDescent="0.2">
      <c r="B56" s="48"/>
      <c r="C56" s="40"/>
      <c r="D56" s="36"/>
      <c r="E56" s="23"/>
      <c r="F56" s="58"/>
      <c r="G56" s="66"/>
      <c r="H56" s="63" t="str">
        <f t="shared" si="0"/>
        <v/>
      </c>
      <c r="I56" s="14" t="str">
        <f t="shared" si="1"/>
        <v/>
      </c>
      <c r="J56" s="15" t="str">
        <f t="shared" si="5"/>
        <v/>
      </c>
      <c r="K56" s="15" t="str">
        <f t="shared" si="2"/>
        <v/>
      </c>
      <c r="L56" s="16" t="str">
        <f>IF(OR(TRIM(B56)=0,TRIM(B56)=""),IF(C56="","",C56),IF(IFERROR(TRIM(INDEX(QryItemNamed,MATCH(TRIM(B56),ITEM,0),2)),"")="Y",TRIM(RIGHT(IFERROR(TRIM(INDEX(QryItemNamed,MATCH(TRIM(B56),ITEM,0),4)),"123456789012"),LEN(IFERROR(TRIM(INDEX(QryItemNamed,MATCH(TRIM(B56),ITEM,0),4)),"123456789012"))-9))&amp;C56,IFERROR(TRIM(INDEX(QryItemNamed,MATCH(TRIM(B56),ITEM,0),4))&amp;C56,"ITEM CODE DOES NOT EXIST IN ITEM MASTER")))</f>
        <v/>
      </c>
      <c r="M56" s="55" t="str">
        <f t="shared" si="6"/>
        <v/>
      </c>
      <c r="O56" s="24" t="str">
        <f t="shared" si="3"/>
        <v/>
      </c>
      <c r="P56" s="25"/>
      <c r="Q56" s="61" t="str">
        <f t="shared" si="4"/>
        <v/>
      </c>
    </row>
    <row r="57" spans="2:17" ht="12.75" customHeight="1" x14ac:dyDescent="0.2">
      <c r="B57" s="48"/>
      <c r="C57" s="40"/>
      <c r="D57" s="36"/>
      <c r="E57" s="23"/>
      <c r="F57" s="58"/>
      <c r="G57" s="66"/>
      <c r="H57" s="63" t="str">
        <f t="shared" ref="H57:H73" si="7">IF(OR(TRIM(B57)=0,TRIM(B57)=""),"",IF(IFERROR(TRIM(INDEX(QryItemNamed,MATCH(TRIM(B57),ITEM,0),2)),"")="Y","SPECIAL",LEFT(IFERROR(TRIM(INDEX(ITEM,MATCH(TRIM(B57),ITEM,0))),""),3)))</f>
        <v/>
      </c>
      <c r="I57" s="14" t="str">
        <f t="shared" ref="I57:I73" si="8">IF(OR(TRIM(B57)=0,TRIM(B57)=""),"",IF(IFERROR(TRIM(INDEX(QryItemNamed,MATCH(TRIM(B57),ITEM,0),2)),"")="Y",LEFT(IFERROR(TRIM(INDEX(ITEM,MATCH(TRIM(B57),ITEM,0))),""),3)&amp;RIGHT(IFERROR(TRIM(INDEX(ITEM,MATCH(TRIM(B57),ITEM,0))),""),5),RIGHT(IFERROR(TRIM(INDEX(ITEM,MATCH(TRIM(B57),ITEM,0))),""),5)))</f>
        <v/>
      </c>
      <c r="J57" s="15" t="str">
        <f t="shared" si="5"/>
        <v/>
      </c>
      <c r="K57" s="15" t="str">
        <f t="shared" ref="K57:K73" si="9">IF(OR(TRIM(B57)=0,TRIM(B57)=""),"",IFERROR(TRIM(INDEX(QryItemNamed,MATCH(TRIM(B57),ITEM,0),3)),""))</f>
        <v/>
      </c>
      <c r="L57" s="16" t="str">
        <f>IF(OR(TRIM(B57)=0,TRIM(B57)=""),IF(C57="","",C57),IF(IFERROR(TRIM(INDEX(QryItemNamed,MATCH(TRIM(B57),ITEM,0),2)),"")="Y",TRIM(RIGHT(IFERROR(TRIM(INDEX(QryItemNamed,MATCH(TRIM(B57),ITEM,0),4)),"123456789012"),LEN(IFERROR(TRIM(INDEX(QryItemNamed,MATCH(TRIM(B57),ITEM,0),4)),"123456789012"))-9))&amp;C57,IFERROR(TRIM(INDEX(QryItemNamed,MATCH(TRIM(B57),ITEM,0),4))&amp;C57,"ITEM CODE DOES NOT EXIST IN ITEM MASTER")))</f>
        <v/>
      </c>
      <c r="M57" s="55" t="str">
        <f t="shared" si="6"/>
        <v/>
      </c>
      <c r="O57" s="24" t="str">
        <f t="shared" ref="O57:O73" si="10">IF(OR(TRIM(B57)=0,TRIM(B57)=""),"",IFERROR(TRIM(INDEX(QryItemNamed,MATCH(TRIM(B57),ITEM,0),6)),""))</f>
        <v/>
      </c>
      <c r="P57" s="25"/>
      <c r="Q57" s="61" t="str">
        <f t="shared" ref="Q57:Q73" si="11">IF(OR(TRIM(B57)=0,TRIM(B57)=""),"",IFERROR(TRIM(INDEX(QryItemNamed,MATCH(TRIM(B57),ITEM,0),7)),""))</f>
        <v/>
      </c>
    </row>
    <row r="58" spans="2:17" ht="12.75" customHeight="1" x14ac:dyDescent="0.2">
      <c r="B58" s="48"/>
      <c r="C58" s="40"/>
      <c r="D58" s="36"/>
      <c r="E58" s="23"/>
      <c r="F58" s="58"/>
      <c r="G58" s="66"/>
      <c r="H58" s="63" t="str">
        <f t="shared" si="7"/>
        <v/>
      </c>
      <c r="I58" s="14" t="str">
        <f t="shared" si="8"/>
        <v/>
      </c>
      <c r="J58" s="15" t="str">
        <f t="shared" si="5"/>
        <v/>
      </c>
      <c r="K58" s="15" t="str">
        <f t="shared" si="9"/>
        <v/>
      </c>
      <c r="L58" s="16" t="str">
        <f>IF(OR(TRIM(B58)=0,TRIM(B58)=""),IF(C58="","",C58),IF(IFERROR(TRIM(INDEX(QryItemNamed,MATCH(TRIM(B58),ITEM,0),2)),"")="Y",TRIM(RIGHT(IFERROR(TRIM(INDEX(QryItemNamed,MATCH(TRIM(B58),ITEM,0),4)),"123456789012"),LEN(IFERROR(TRIM(INDEX(QryItemNamed,MATCH(TRIM(B58),ITEM,0),4)),"123456789012"))-9))&amp;C58,IFERROR(TRIM(INDEX(QryItemNamed,MATCH(TRIM(B58),ITEM,0),4))&amp;C58,"ITEM CODE DOES NOT EXIST IN ITEM MASTER")))</f>
        <v/>
      </c>
      <c r="M58" s="55" t="str">
        <f t="shared" si="6"/>
        <v/>
      </c>
      <c r="O58" s="24" t="str">
        <f t="shared" si="10"/>
        <v/>
      </c>
      <c r="P58" s="25"/>
      <c r="Q58" s="61" t="str">
        <f t="shared" si="11"/>
        <v/>
      </c>
    </row>
    <row r="59" spans="2:17" ht="12.75" customHeight="1" x14ac:dyDescent="0.2">
      <c r="B59" s="48"/>
      <c r="C59" s="40"/>
      <c r="D59" s="36"/>
      <c r="E59" s="23"/>
      <c r="F59" s="58"/>
      <c r="G59" s="66"/>
      <c r="H59" s="63" t="str">
        <f t="shared" si="7"/>
        <v/>
      </c>
      <c r="I59" s="14" t="str">
        <f t="shared" si="8"/>
        <v/>
      </c>
      <c r="J59" s="15" t="str">
        <f t="shared" si="5"/>
        <v/>
      </c>
      <c r="K59" s="15" t="str">
        <f t="shared" si="9"/>
        <v/>
      </c>
      <c r="L59" s="16" t="str">
        <f>IF(OR(TRIM(B59)=0,TRIM(B59)=""),IF(C59="","",C59),IF(IFERROR(TRIM(INDEX(QryItemNamed,MATCH(TRIM(B59),ITEM,0),2)),"")="Y",TRIM(RIGHT(IFERROR(TRIM(INDEX(QryItemNamed,MATCH(TRIM(B59),ITEM,0),4)),"123456789012"),LEN(IFERROR(TRIM(INDEX(QryItemNamed,MATCH(TRIM(B59),ITEM,0),4)),"123456789012"))-9))&amp;C59,IFERROR(TRIM(INDEX(QryItemNamed,MATCH(TRIM(B59),ITEM,0),4))&amp;C59,"ITEM CODE DOES NOT EXIST IN ITEM MASTER")))</f>
        <v/>
      </c>
      <c r="M59" s="55" t="str">
        <f t="shared" si="6"/>
        <v/>
      </c>
      <c r="O59" s="24" t="str">
        <f t="shared" si="10"/>
        <v/>
      </c>
      <c r="P59" s="25"/>
      <c r="Q59" s="61" t="str">
        <f t="shared" si="11"/>
        <v/>
      </c>
    </row>
    <row r="60" spans="2:17" ht="12.75" customHeight="1" x14ac:dyDescent="0.2">
      <c r="B60" s="48"/>
      <c r="C60" s="40"/>
      <c r="D60" s="36"/>
      <c r="E60" s="23"/>
      <c r="F60" s="58"/>
      <c r="G60" s="66"/>
      <c r="H60" s="63" t="str">
        <f t="shared" si="7"/>
        <v/>
      </c>
      <c r="I60" s="14" t="str">
        <f t="shared" si="8"/>
        <v/>
      </c>
      <c r="J60" s="15" t="str">
        <f t="shared" si="5"/>
        <v/>
      </c>
      <c r="K60" s="15" t="str">
        <f t="shared" si="9"/>
        <v/>
      </c>
      <c r="L60" s="16" t="str">
        <f>IF(OR(TRIM(B60)=0,TRIM(B60)=""),IF(C60="","",C60),IF(IFERROR(TRIM(INDEX(QryItemNamed,MATCH(TRIM(B60),ITEM,0),2)),"")="Y",TRIM(RIGHT(IFERROR(TRIM(INDEX(QryItemNamed,MATCH(TRIM(B60),ITEM,0),4)),"123456789012"),LEN(IFERROR(TRIM(INDEX(QryItemNamed,MATCH(TRIM(B60),ITEM,0),4)),"123456789012"))-9))&amp;C60,IFERROR(TRIM(INDEX(QryItemNamed,MATCH(TRIM(B60),ITEM,0),4))&amp;C60,"ITEM CODE DOES NOT EXIST IN ITEM MASTER")))</f>
        <v/>
      </c>
      <c r="M60" s="55" t="str">
        <f t="shared" si="6"/>
        <v/>
      </c>
      <c r="O60" s="24" t="str">
        <f t="shared" si="10"/>
        <v/>
      </c>
      <c r="P60" s="25"/>
      <c r="Q60" s="61" t="str">
        <f t="shared" si="11"/>
        <v/>
      </c>
    </row>
    <row r="61" spans="2:17" ht="12.75" customHeight="1" x14ac:dyDescent="0.2">
      <c r="B61" s="48"/>
      <c r="C61" s="40"/>
      <c r="D61" s="36"/>
      <c r="E61" s="23"/>
      <c r="F61" s="58"/>
      <c r="G61" s="66"/>
      <c r="H61" s="63" t="str">
        <f t="shared" si="7"/>
        <v/>
      </c>
      <c r="I61" s="14" t="str">
        <f t="shared" si="8"/>
        <v/>
      </c>
      <c r="J61" s="15" t="str">
        <f t="shared" si="5"/>
        <v/>
      </c>
      <c r="K61" s="15" t="str">
        <f t="shared" si="9"/>
        <v/>
      </c>
      <c r="L61" s="16" t="str">
        <f>IF(OR(TRIM(B61)=0,TRIM(B61)=""),IF(C61="","",C61),IF(IFERROR(TRIM(INDEX(QryItemNamed,MATCH(TRIM(B61),ITEM,0),2)),"")="Y",TRIM(RIGHT(IFERROR(TRIM(INDEX(QryItemNamed,MATCH(TRIM(B61),ITEM,0),4)),"123456789012"),LEN(IFERROR(TRIM(INDEX(QryItemNamed,MATCH(TRIM(B61),ITEM,0),4)),"123456789012"))-9))&amp;C61,IFERROR(TRIM(INDEX(QryItemNamed,MATCH(TRIM(B61),ITEM,0),4))&amp;C61,"ITEM CODE DOES NOT EXIST IN ITEM MASTER")))</f>
        <v/>
      </c>
      <c r="M61" s="55" t="str">
        <f t="shared" si="6"/>
        <v/>
      </c>
      <c r="O61" s="24" t="str">
        <f t="shared" si="10"/>
        <v/>
      </c>
      <c r="P61" s="25"/>
      <c r="Q61" s="61" t="str">
        <f t="shared" si="11"/>
        <v/>
      </c>
    </row>
    <row r="62" spans="2:17" ht="12.75" customHeight="1" x14ac:dyDescent="0.2">
      <c r="B62" s="48"/>
      <c r="C62" s="40"/>
      <c r="D62" s="36"/>
      <c r="E62" s="23"/>
      <c r="F62" s="58"/>
      <c r="G62" s="66"/>
      <c r="H62" s="63" t="str">
        <f t="shared" si="7"/>
        <v/>
      </c>
      <c r="I62" s="14" t="str">
        <f t="shared" si="8"/>
        <v/>
      </c>
      <c r="J62" s="15" t="str">
        <f t="shared" si="5"/>
        <v/>
      </c>
      <c r="K62" s="15" t="str">
        <f t="shared" si="9"/>
        <v/>
      </c>
      <c r="L62" s="16" t="str">
        <f>IF(OR(TRIM(B62)=0,TRIM(B62)=""),IF(C62="","",C62),IF(IFERROR(TRIM(INDEX(QryItemNamed,MATCH(TRIM(B62),ITEM,0),2)),"")="Y",TRIM(RIGHT(IFERROR(TRIM(INDEX(QryItemNamed,MATCH(TRIM(B62),ITEM,0),4)),"123456789012"),LEN(IFERROR(TRIM(INDEX(QryItemNamed,MATCH(TRIM(B62),ITEM,0),4)),"123456789012"))-9))&amp;C62,IFERROR(TRIM(INDEX(QryItemNamed,MATCH(TRIM(B62),ITEM,0),4))&amp;C62,"ITEM CODE DOES NOT EXIST IN ITEM MASTER")))</f>
        <v/>
      </c>
      <c r="M62" s="55" t="str">
        <f t="shared" si="6"/>
        <v/>
      </c>
      <c r="O62" s="24" t="str">
        <f t="shared" si="10"/>
        <v/>
      </c>
      <c r="P62" s="25"/>
      <c r="Q62" s="61" t="str">
        <f t="shared" si="11"/>
        <v/>
      </c>
    </row>
    <row r="63" spans="2:17" ht="12.75" customHeight="1" x14ac:dyDescent="0.2">
      <c r="B63" s="48"/>
      <c r="C63" s="40"/>
      <c r="D63" s="36"/>
      <c r="E63" s="23"/>
      <c r="F63" s="58"/>
      <c r="G63" s="66"/>
      <c r="H63" s="63" t="str">
        <f t="shared" si="7"/>
        <v/>
      </c>
      <c r="I63" s="14" t="str">
        <f t="shared" si="8"/>
        <v/>
      </c>
      <c r="J63" s="15" t="str">
        <f t="shared" si="5"/>
        <v/>
      </c>
      <c r="K63" s="15" t="str">
        <f t="shared" si="9"/>
        <v/>
      </c>
      <c r="L63" s="16" t="str">
        <f>IF(OR(TRIM(B63)=0,TRIM(B63)=""),IF(C63="","",C63),IF(IFERROR(TRIM(INDEX(QryItemNamed,MATCH(TRIM(B63),ITEM,0),2)),"")="Y",TRIM(RIGHT(IFERROR(TRIM(INDEX(QryItemNamed,MATCH(TRIM(B63),ITEM,0),4)),"123456789012"),LEN(IFERROR(TRIM(INDEX(QryItemNamed,MATCH(TRIM(B63),ITEM,0),4)),"123456789012"))-9))&amp;C63,IFERROR(TRIM(INDEX(QryItemNamed,MATCH(TRIM(B63),ITEM,0),4))&amp;C63,"ITEM CODE DOES NOT EXIST IN ITEM MASTER")))</f>
        <v/>
      </c>
      <c r="M63" s="55" t="str">
        <f t="shared" si="6"/>
        <v/>
      </c>
      <c r="O63" s="24" t="str">
        <f t="shared" si="10"/>
        <v/>
      </c>
      <c r="P63" s="25"/>
      <c r="Q63" s="61" t="str">
        <f t="shared" si="11"/>
        <v/>
      </c>
    </row>
    <row r="64" spans="2:17" ht="12.75" customHeight="1" x14ac:dyDescent="0.2">
      <c r="B64" s="48"/>
      <c r="C64" s="40"/>
      <c r="D64" s="36"/>
      <c r="E64" s="23"/>
      <c r="F64" s="58"/>
      <c r="G64" s="66"/>
      <c r="H64" s="63" t="str">
        <f t="shared" si="7"/>
        <v/>
      </c>
      <c r="I64" s="14" t="str">
        <f t="shared" si="8"/>
        <v/>
      </c>
      <c r="J64" s="15" t="str">
        <f t="shared" si="5"/>
        <v/>
      </c>
      <c r="K64" s="15" t="str">
        <f t="shared" si="9"/>
        <v/>
      </c>
      <c r="L64" s="16" t="str">
        <f>IF(OR(TRIM(B64)=0,TRIM(B64)=""),IF(C64="","",C64),IF(IFERROR(TRIM(INDEX(QryItemNamed,MATCH(TRIM(B64),ITEM,0),2)),"")="Y",TRIM(RIGHT(IFERROR(TRIM(INDEX(QryItemNamed,MATCH(TRIM(B64),ITEM,0),4)),"123456789012"),LEN(IFERROR(TRIM(INDEX(QryItemNamed,MATCH(TRIM(B64),ITEM,0),4)),"123456789012"))-9))&amp;C64,IFERROR(TRIM(INDEX(QryItemNamed,MATCH(TRIM(B64),ITEM,0),4))&amp;C64,"ITEM CODE DOES NOT EXIST IN ITEM MASTER")))</f>
        <v/>
      </c>
      <c r="M64" s="55" t="str">
        <f t="shared" si="6"/>
        <v/>
      </c>
      <c r="O64" s="24" t="str">
        <f t="shared" si="10"/>
        <v/>
      </c>
      <c r="P64" s="25"/>
      <c r="Q64" s="61" t="str">
        <f t="shared" si="11"/>
        <v/>
      </c>
    </row>
    <row r="65" spans="2:17" ht="12.75" customHeight="1" x14ac:dyDescent="0.2">
      <c r="B65" s="48"/>
      <c r="C65" s="40"/>
      <c r="D65" s="36"/>
      <c r="E65" s="23"/>
      <c r="F65" s="58"/>
      <c r="G65" s="66"/>
      <c r="H65" s="63" t="str">
        <f t="shared" si="7"/>
        <v/>
      </c>
      <c r="I65" s="14" t="str">
        <f t="shared" si="8"/>
        <v/>
      </c>
      <c r="J65" s="15" t="str">
        <f t="shared" si="5"/>
        <v/>
      </c>
      <c r="K65" s="15" t="str">
        <f t="shared" si="9"/>
        <v/>
      </c>
      <c r="L65" s="16" t="str">
        <f>IF(OR(TRIM(B65)=0,TRIM(B65)=""),IF(C65="","",C65),IF(IFERROR(TRIM(INDEX(QryItemNamed,MATCH(TRIM(B65),ITEM,0),2)),"")="Y",TRIM(RIGHT(IFERROR(TRIM(INDEX(QryItemNamed,MATCH(TRIM(B65),ITEM,0),4)),"123456789012"),LEN(IFERROR(TRIM(INDEX(QryItemNamed,MATCH(TRIM(B65),ITEM,0),4)),"123456789012"))-9))&amp;C65,IFERROR(TRIM(INDEX(QryItemNamed,MATCH(TRIM(B65),ITEM,0),4))&amp;C65,"ITEM CODE DOES NOT EXIST IN ITEM MASTER")))</f>
        <v/>
      </c>
      <c r="M65" s="55" t="str">
        <f t="shared" si="6"/>
        <v/>
      </c>
      <c r="O65" s="24" t="str">
        <f t="shared" si="10"/>
        <v/>
      </c>
      <c r="P65" s="25"/>
      <c r="Q65" s="61" t="str">
        <f t="shared" si="11"/>
        <v/>
      </c>
    </row>
    <row r="66" spans="2:17" ht="12.75" customHeight="1" x14ac:dyDescent="0.2">
      <c r="B66" s="48"/>
      <c r="C66" s="40"/>
      <c r="D66" s="36"/>
      <c r="E66" s="23"/>
      <c r="F66" s="58"/>
      <c r="G66" s="66"/>
      <c r="H66" s="63" t="str">
        <f t="shared" si="7"/>
        <v/>
      </c>
      <c r="I66" s="14" t="str">
        <f t="shared" si="8"/>
        <v/>
      </c>
      <c r="J66" s="15" t="str">
        <f t="shared" si="5"/>
        <v/>
      </c>
      <c r="K66" s="15" t="str">
        <f t="shared" si="9"/>
        <v/>
      </c>
      <c r="L66" s="16" t="str">
        <f>IF(OR(TRIM(B66)=0,TRIM(B66)=""),IF(C66="","",C66),IF(IFERROR(TRIM(INDEX(QryItemNamed,MATCH(TRIM(B66),ITEM,0),2)),"")="Y",TRIM(RIGHT(IFERROR(TRIM(INDEX(QryItemNamed,MATCH(TRIM(B66),ITEM,0),4)),"123456789012"),LEN(IFERROR(TRIM(INDEX(QryItemNamed,MATCH(TRIM(B66),ITEM,0),4)),"123456789012"))-9))&amp;C66,IFERROR(TRIM(INDEX(QryItemNamed,MATCH(TRIM(B66),ITEM,0),4))&amp;C66,"ITEM CODE DOES NOT EXIST IN ITEM MASTER")))</f>
        <v/>
      </c>
      <c r="M66" s="55" t="str">
        <f t="shared" si="6"/>
        <v/>
      </c>
      <c r="O66" s="24" t="str">
        <f t="shared" si="10"/>
        <v/>
      </c>
      <c r="P66" s="25"/>
      <c r="Q66" s="61" t="str">
        <f t="shared" si="11"/>
        <v/>
      </c>
    </row>
    <row r="67" spans="2:17" ht="12.75" customHeight="1" x14ac:dyDescent="0.2">
      <c r="B67" s="48"/>
      <c r="C67" s="40"/>
      <c r="D67" s="36"/>
      <c r="E67" s="23"/>
      <c r="F67" s="58"/>
      <c r="G67" s="66"/>
      <c r="H67" s="63" t="str">
        <f t="shared" si="7"/>
        <v/>
      </c>
      <c r="I67" s="14" t="str">
        <f t="shared" si="8"/>
        <v/>
      </c>
      <c r="J67" s="15" t="str">
        <f t="shared" si="5"/>
        <v/>
      </c>
      <c r="K67" s="15" t="str">
        <f t="shared" si="9"/>
        <v/>
      </c>
      <c r="L67" s="16" t="str">
        <f>IF(OR(TRIM(B67)=0,TRIM(B67)=""),IF(C67="","",C67),IF(IFERROR(TRIM(INDEX(QryItemNamed,MATCH(TRIM(B67),ITEM,0),2)),"")="Y",TRIM(RIGHT(IFERROR(TRIM(INDEX(QryItemNamed,MATCH(TRIM(B67),ITEM,0),4)),"123456789012"),LEN(IFERROR(TRIM(INDEX(QryItemNamed,MATCH(TRIM(B67),ITEM,0),4)),"123456789012"))-9))&amp;C67,IFERROR(TRIM(INDEX(QryItemNamed,MATCH(TRIM(B67),ITEM,0),4))&amp;C67,"ITEM CODE DOES NOT EXIST IN ITEM MASTER")))</f>
        <v/>
      </c>
      <c r="M67" s="55" t="str">
        <f t="shared" si="6"/>
        <v/>
      </c>
      <c r="O67" s="24" t="str">
        <f t="shared" si="10"/>
        <v/>
      </c>
      <c r="P67" s="25"/>
      <c r="Q67" s="61" t="str">
        <f t="shared" si="11"/>
        <v/>
      </c>
    </row>
    <row r="68" spans="2:17" ht="12.75" customHeight="1" x14ac:dyDescent="0.2">
      <c r="B68" s="48"/>
      <c r="C68" s="40"/>
      <c r="D68" s="36"/>
      <c r="E68" s="23"/>
      <c r="F68" s="58"/>
      <c r="G68" s="66"/>
      <c r="H68" s="63" t="str">
        <f t="shared" si="7"/>
        <v/>
      </c>
      <c r="I68" s="14" t="str">
        <f t="shared" si="8"/>
        <v/>
      </c>
      <c r="J68" s="15" t="str">
        <f t="shared" si="5"/>
        <v/>
      </c>
      <c r="K68" s="15" t="str">
        <f t="shared" si="9"/>
        <v/>
      </c>
      <c r="L68" s="16" t="str">
        <f>IF(OR(TRIM(B68)=0,TRIM(B68)=""),IF(C68="","",C68),IF(IFERROR(TRIM(INDEX(QryItemNamed,MATCH(TRIM(B68),ITEM,0),2)),"")="Y",TRIM(RIGHT(IFERROR(TRIM(INDEX(QryItemNamed,MATCH(TRIM(B68),ITEM,0),4)),"123456789012"),LEN(IFERROR(TRIM(INDEX(QryItemNamed,MATCH(TRIM(B68),ITEM,0),4)),"123456789012"))-9))&amp;C68,IFERROR(TRIM(INDEX(QryItemNamed,MATCH(TRIM(B68),ITEM,0),4))&amp;C68,"ITEM CODE DOES NOT EXIST IN ITEM MASTER")))</f>
        <v/>
      </c>
      <c r="M68" s="55" t="str">
        <f t="shared" si="6"/>
        <v/>
      </c>
      <c r="O68" s="24" t="str">
        <f t="shared" si="10"/>
        <v/>
      </c>
      <c r="P68" s="25"/>
      <c r="Q68" s="61" t="str">
        <f t="shared" si="11"/>
        <v/>
      </c>
    </row>
    <row r="69" spans="2:17" ht="12.75" customHeight="1" x14ac:dyDescent="0.2">
      <c r="B69" s="48"/>
      <c r="C69" s="40"/>
      <c r="D69" s="36"/>
      <c r="E69" s="23"/>
      <c r="F69" s="58"/>
      <c r="G69" s="66"/>
      <c r="H69" s="63" t="str">
        <f t="shared" si="7"/>
        <v/>
      </c>
      <c r="I69" s="14" t="str">
        <f t="shared" si="8"/>
        <v/>
      </c>
      <c r="J69" s="15" t="str">
        <f t="shared" si="5"/>
        <v/>
      </c>
      <c r="K69" s="15" t="str">
        <f t="shared" si="9"/>
        <v/>
      </c>
      <c r="L69" s="16" t="str">
        <f>IF(OR(TRIM(B69)=0,TRIM(B69)=""),IF(C69="","",C69),IF(IFERROR(TRIM(INDEX(QryItemNamed,MATCH(TRIM(B69),ITEM,0),2)),"")="Y",TRIM(RIGHT(IFERROR(TRIM(INDEX(QryItemNamed,MATCH(TRIM(B69),ITEM,0),4)),"123456789012"),LEN(IFERROR(TRIM(INDEX(QryItemNamed,MATCH(TRIM(B69),ITEM,0),4)),"123456789012"))-9))&amp;C69,IFERROR(TRIM(INDEX(QryItemNamed,MATCH(TRIM(B69),ITEM,0),4))&amp;C69,"ITEM CODE DOES NOT EXIST IN ITEM MASTER")))</f>
        <v/>
      </c>
      <c r="M69" s="55" t="str">
        <f t="shared" si="6"/>
        <v/>
      </c>
      <c r="O69" s="24" t="str">
        <f t="shared" si="10"/>
        <v/>
      </c>
      <c r="P69" s="25"/>
      <c r="Q69" s="61" t="str">
        <f t="shared" si="11"/>
        <v/>
      </c>
    </row>
    <row r="70" spans="2:17" ht="12.75" customHeight="1" x14ac:dyDescent="0.2">
      <c r="B70" s="48"/>
      <c r="C70" s="40"/>
      <c r="D70" s="36"/>
      <c r="E70" s="23"/>
      <c r="F70" s="58"/>
      <c r="G70" s="66"/>
      <c r="H70" s="63" t="str">
        <f t="shared" si="7"/>
        <v/>
      </c>
      <c r="I70" s="14" t="str">
        <f t="shared" si="8"/>
        <v/>
      </c>
      <c r="J70" s="15" t="str">
        <f t="shared" si="5"/>
        <v/>
      </c>
      <c r="K70" s="15" t="str">
        <f t="shared" si="9"/>
        <v/>
      </c>
      <c r="L70" s="16" t="str">
        <f>IF(OR(TRIM(B70)=0,TRIM(B70)=""),IF(C70="","",C70),IF(IFERROR(TRIM(INDEX(QryItemNamed,MATCH(TRIM(B70),ITEM,0),2)),"")="Y",TRIM(RIGHT(IFERROR(TRIM(INDEX(QryItemNamed,MATCH(TRIM(B70),ITEM,0),4)),"123456789012"),LEN(IFERROR(TRIM(INDEX(QryItemNamed,MATCH(TRIM(B70),ITEM,0),4)),"123456789012"))-9))&amp;C70,IFERROR(TRIM(INDEX(QryItemNamed,MATCH(TRIM(B70),ITEM,0),4))&amp;C70,"ITEM CODE DOES NOT EXIST IN ITEM MASTER")))</f>
        <v/>
      </c>
      <c r="M70" s="55" t="str">
        <f t="shared" si="6"/>
        <v/>
      </c>
      <c r="O70" s="24" t="str">
        <f t="shared" si="10"/>
        <v/>
      </c>
      <c r="P70" s="25"/>
      <c r="Q70" s="61" t="str">
        <f t="shared" si="11"/>
        <v/>
      </c>
    </row>
    <row r="71" spans="2:17" ht="12.75" customHeight="1" x14ac:dyDescent="0.2">
      <c r="B71" s="48"/>
      <c r="C71" s="40"/>
      <c r="D71" s="37"/>
      <c r="E71" s="23"/>
      <c r="F71" s="58"/>
      <c r="G71" s="66"/>
      <c r="H71" s="63" t="str">
        <f t="shared" si="7"/>
        <v/>
      </c>
      <c r="I71" s="14" t="str">
        <f t="shared" si="8"/>
        <v/>
      </c>
      <c r="J71" s="15" t="str">
        <f t="shared" si="5"/>
        <v/>
      </c>
      <c r="K71" s="15" t="str">
        <f t="shared" si="9"/>
        <v/>
      </c>
      <c r="L71" s="16" t="str">
        <f>IF(OR(TRIM(B71)=0,TRIM(B71)=""),IF(C71="","",C71),IF(IFERROR(TRIM(INDEX(QryItemNamed,MATCH(TRIM(B71),ITEM,0),2)),"")="Y",TRIM(RIGHT(IFERROR(TRIM(INDEX(QryItemNamed,MATCH(TRIM(B71),ITEM,0),4)),"123456789012"),LEN(IFERROR(TRIM(INDEX(QryItemNamed,MATCH(TRIM(B71),ITEM,0),4)),"123456789012"))-9))&amp;C71,IFERROR(TRIM(INDEX(QryItemNamed,MATCH(TRIM(B71),ITEM,0),4))&amp;C71,"ITEM CODE DOES NOT EXIST IN ITEM MASTER")))</f>
        <v/>
      </c>
      <c r="M71" s="55" t="str">
        <f t="shared" si="6"/>
        <v/>
      </c>
      <c r="O71" s="24" t="str">
        <f t="shared" si="10"/>
        <v/>
      </c>
      <c r="P71" s="25"/>
      <c r="Q71" s="61" t="str">
        <f t="shared" si="11"/>
        <v/>
      </c>
    </row>
    <row r="72" spans="2:17" ht="12.75" customHeight="1" x14ac:dyDescent="0.2">
      <c r="B72" s="48"/>
      <c r="C72" s="40"/>
      <c r="D72" s="36"/>
      <c r="E72" s="23"/>
      <c r="F72" s="58"/>
      <c r="G72" s="66"/>
      <c r="H72" s="63" t="str">
        <f t="shared" si="7"/>
        <v/>
      </c>
      <c r="I72" s="14" t="str">
        <f t="shared" si="8"/>
        <v/>
      </c>
      <c r="J72" s="15" t="str">
        <f t="shared" si="5"/>
        <v/>
      </c>
      <c r="K72" s="15" t="str">
        <f t="shared" si="9"/>
        <v/>
      </c>
      <c r="L72" s="16" t="str">
        <f>IF(OR(TRIM(B72)=0,TRIM(B72)=""),IF(C72="","",C72),IF(IFERROR(TRIM(INDEX(QryItemNamed,MATCH(TRIM(B72),ITEM,0),2)),"")="Y",TRIM(RIGHT(IFERROR(TRIM(INDEX(QryItemNamed,MATCH(TRIM(B72),ITEM,0),4)),"123456789012"),LEN(IFERROR(TRIM(INDEX(QryItemNamed,MATCH(TRIM(B72),ITEM,0),4)),"123456789012"))-9))&amp;C72,IFERROR(TRIM(INDEX(QryItemNamed,MATCH(TRIM(B72),ITEM,0),4))&amp;C72,"ITEM CODE DOES NOT EXIST IN ITEM MASTER")))</f>
        <v/>
      </c>
      <c r="M72" s="55" t="str">
        <f t="shared" si="6"/>
        <v/>
      </c>
      <c r="O72" s="24" t="str">
        <f t="shared" si="10"/>
        <v/>
      </c>
      <c r="P72" s="25"/>
      <c r="Q72" s="61" t="str">
        <f t="shared" si="11"/>
        <v/>
      </c>
    </row>
    <row r="73" spans="2:17" ht="12.75" customHeight="1" thickBot="1" x14ac:dyDescent="0.25">
      <c r="B73" s="49"/>
      <c r="C73" s="41"/>
      <c r="D73" s="38"/>
      <c r="E73" s="23"/>
      <c r="F73" s="59"/>
      <c r="G73" s="67"/>
      <c r="H73" s="64" t="str">
        <f t="shared" si="7"/>
        <v/>
      </c>
      <c r="I73" s="17" t="str">
        <f t="shared" si="8"/>
        <v/>
      </c>
      <c r="J73" s="18" t="str">
        <f t="shared" si="5"/>
        <v/>
      </c>
      <c r="K73" s="18" t="str">
        <f t="shared" si="9"/>
        <v/>
      </c>
      <c r="L73" s="19" t="str">
        <f>IF(OR(TRIM(B73)=0,TRIM(B73)=""),IF(C73="","",C73),IF(IFERROR(TRIM(INDEX(QryItemNamed,MATCH(TRIM(B73),ITEM,0),2)),"")="Y",TRIM(RIGHT(IFERROR(TRIM(INDEX(QryItemNamed,MATCH(TRIM(B73),ITEM,0),4)),"123456789012"),LEN(IFERROR(TRIM(INDEX(QryItemNamed,MATCH(TRIM(B73),ITEM,0),4)),"123456789012"))-9))&amp;C73,IFERROR(TRIM(INDEX(QryItemNamed,MATCH(TRIM(B73),ITEM,0),4))&amp;C73,"ITEM CODE DOES NOT EXIST IN ITEM MASTER")))</f>
        <v/>
      </c>
      <c r="M73" s="56" t="str">
        <f t="shared" si="6"/>
        <v/>
      </c>
      <c r="O73" s="26" t="str">
        <f t="shared" si="10"/>
        <v/>
      </c>
      <c r="P73" s="27"/>
      <c r="Q73" s="61" t="str">
        <f t="shared" si="11"/>
        <v/>
      </c>
    </row>
  </sheetData>
  <sheetProtection sheet="1" objects="1" scenarios="1"/>
  <mergeCells count="14">
    <mergeCell ref="B17:G17"/>
    <mergeCell ref="J21:M22"/>
    <mergeCell ref="B23:B24"/>
    <mergeCell ref="O23:P24"/>
    <mergeCell ref="D23:D24"/>
    <mergeCell ref="C23:C24"/>
    <mergeCell ref="I23:I24"/>
    <mergeCell ref="J23:J24"/>
    <mergeCell ref="K23:K24"/>
    <mergeCell ref="L23:L24"/>
    <mergeCell ref="H17:L17"/>
    <mergeCell ref="M23:M24"/>
    <mergeCell ref="H23:H24"/>
    <mergeCell ref="F23:G23"/>
  </mergeCells>
  <phoneticPr fontId="0" type="noConversion"/>
  <conditionalFormatting sqref="L25:L73">
    <cfRule type="expression" priority="4" stopIfTrue="1">
      <formula>C24=""</formula>
    </cfRule>
    <cfRule type="expression" dxfId="1" priority="30">
      <formula>$L25="ITEM CODE DOES NOT EXIST IN ITEM MASTER"</formula>
    </cfRule>
  </conditionalFormatting>
  <conditionalFormatting sqref="C25:C73">
    <cfRule type="expression" priority="1" stopIfTrue="1">
      <formula>$B25=""</formula>
    </cfRule>
    <cfRule type="expression" dxfId="0" priority="3">
      <formula>$Q25=1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Retaining_Wall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2006-01-25T15:02:54Z</cp:lastPrinted>
  <dcterms:created xsi:type="dcterms:W3CDTF">2005-08-16T18:59:51Z</dcterms:created>
  <dcterms:modified xsi:type="dcterms:W3CDTF">2023-05-17T14:42:07Z</dcterms:modified>
</cp:coreProperties>
</file>