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E15B3212-5C60-457D-AAC7-FDE29D3213A0}" xr6:coauthVersionLast="47" xr6:coauthVersionMax="47" xr10:uidLastSave="{00000000-0000-0000-0000-000000000000}"/>
  <bookViews>
    <workbookView xWindow="-22620" yWindow="3420" windowWidth="21600" windowHeight="11295" xr2:uid="{00000000-000D-0000-FFFF-FFFF00000000}"/>
  </bookViews>
  <sheets>
    <sheet name="PAVEMENT MARKING &amp; SIGNING" sheetId="1" r:id="rId1"/>
    <sheet name="VOID" sheetId="2" r:id="rId2"/>
  </sheets>
  <definedNames>
    <definedName name="_xlnm.Print_Area" localSheetId="0">'PAVEMENT MARKING &amp; SIGNING'!$A$1:$AF$76</definedName>
    <definedName name="_xlnm.Print_Area" localSheetId="1">VOID!$A$1:$AC$75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5" i="1" l="1"/>
  <c r="Y44" i="1"/>
  <c r="Z43" i="1"/>
  <c r="W42" i="1"/>
  <c r="X41" i="1"/>
  <c r="X40" i="1"/>
  <c r="V39" i="1"/>
  <c r="X38" i="1"/>
  <c r="X37" i="1"/>
  <c r="W36" i="1"/>
  <c r="V35" i="1"/>
  <c r="Q32" i="1"/>
  <c r="P31" i="1"/>
  <c r="S27" i="1"/>
  <c r="S76" i="1" l="1"/>
  <c r="AF76" i="1"/>
  <c r="Z76" i="1"/>
  <c r="N76" i="1"/>
  <c r="O76" i="1"/>
  <c r="R76" i="1"/>
  <c r="T76" i="1"/>
  <c r="M17" i="1"/>
  <c r="M20" i="1"/>
  <c r="M21" i="1"/>
  <c r="M22" i="1"/>
  <c r="M15" i="1"/>
  <c r="X76" i="1" l="1"/>
  <c r="Y76" i="1"/>
  <c r="V76" i="1"/>
  <c r="P76" i="1"/>
  <c r="L76" i="1"/>
  <c r="G75" i="2" l="1"/>
  <c r="H75" i="2"/>
  <c r="I75" i="2"/>
  <c r="I18" i="2"/>
  <c r="H17" i="2"/>
  <c r="G24" i="2"/>
  <c r="G16" i="2"/>
  <c r="F23" i="2"/>
  <c r="F15" i="2"/>
  <c r="AB75" i="2"/>
  <c r="AC75" i="2"/>
  <c r="U75" i="2"/>
  <c r="Q75" i="2"/>
  <c r="P75" i="2"/>
  <c r="M75" i="2"/>
  <c r="L75" i="2"/>
  <c r="K75" i="2"/>
  <c r="J75" i="2"/>
  <c r="F75" i="2" l="1"/>
  <c r="J76" i="1" l="1"/>
  <c r="M76" i="1"/>
  <c r="K76" i="1"/>
</calcChain>
</file>

<file path=xl/sharedStrings.xml><?xml version="1.0" encoding="utf-8"?>
<sst xmlns="http://schemas.openxmlformats.org/spreadsheetml/2006/main" count="132" uniqueCount="67">
  <si>
    <t>ITEM NO.</t>
  </si>
  <si>
    <t>SHEET NO.</t>
  </si>
  <si>
    <t>REFERENCE NO.</t>
  </si>
  <si>
    <t>STATION</t>
  </si>
  <si>
    <t>SIDE</t>
  </si>
  <si>
    <t>FROM</t>
  </si>
  <si>
    <t>TO</t>
  </si>
  <si>
    <t>FT</t>
  </si>
  <si>
    <t>SQ FT</t>
  </si>
  <si>
    <t>EACH</t>
  </si>
  <si>
    <t>TOTALS CARRIED TO GENERAL SUMMARY</t>
  </si>
  <si>
    <t>SIGN, FLAT SHEET</t>
  </si>
  <si>
    <t>RT</t>
  </si>
  <si>
    <t>CODE</t>
  </si>
  <si>
    <t>LT</t>
  </si>
  <si>
    <t>SIZE
INCHES</t>
  </si>
  <si>
    <t>x</t>
  </si>
  <si>
    <t>W</t>
  </si>
  <si>
    <t>H</t>
  </si>
  <si>
    <t>MILE</t>
  </si>
  <si>
    <t>EDGE LINE, 6", TYPE 1</t>
  </si>
  <si>
    <t>CENTER LINE, TYPE 1</t>
  </si>
  <si>
    <t>EDGE LINE, 6"</t>
  </si>
  <si>
    <t>CENTER LINE</t>
  </si>
  <si>
    <t>BOTH</t>
  </si>
  <si>
    <t>CL</t>
  </si>
  <si>
    <t>EW-1</t>
  </si>
  <si>
    <t>CV-1</t>
  </si>
  <si>
    <t>CV-2</t>
  </si>
  <si>
    <t>CV-3</t>
  </si>
  <si>
    <t>OM-3L-12</t>
  </si>
  <si>
    <t>OM-3R-12</t>
  </si>
  <si>
    <t>D10-H5a-30</t>
  </si>
  <si>
    <t>W13-1P-30</t>
  </si>
  <si>
    <t>EY-1</t>
  </si>
  <si>
    <t>IR-480</t>
  </si>
  <si>
    <t>EW-2</t>
  </si>
  <si>
    <t>EY-2</t>
  </si>
  <si>
    <t>LL-1</t>
  </si>
  <si>
    <t>LL-2</t>
  </si>
  <si>
    <t>LL-3</t>
  </si>
  <si>
    <t>LL-4</t>
  </si>
  <si>
    <t>DL-1</t>
  </si>
  <si>
    <t>CH-1</t>
  </si>
  <si>
    <t>CH-2</t>
  </si>
  <si>
    <t>W1-11-48</t>
  </si>
  <si>
    <t>GROUND MOUNTED SUPPORT,
NO. 2 POST</t>
  </si>
  <si>
    <t>GROUND MOUNTED SUPPORT,
NO. 3 POST</t>
  </si>
  <si>
    <t>REMOVAL OF GROUND MOUNTED
POST SUPPORT AND DISPOSAL</t>
  </si>
  <si>
    <t>S-1</t>
  </si>
  <si>
    <t>S-2</t>
  </si>
  <si>
    <t>S-3</t>
  </si>
  <si>
    <t>S-4</t>
  </si>
  <si>
    <t>73-76</t>
  </si>
  <si>
    <t>74-75</t>
  </si>
  <si>
    <t>77-80</t>
  </si>
  <si>
    <t>77-78</t>
  </si>
  <si>
    <t>78-80</t>
  </si>
  <si>
    <t>CHEVRON MARKING</t>
  </si>
  <si>
    <t xml:space="preserve">CHANNELIZING LINE, 12" </t>
  </si>
  <si>
    <t>EDGE LINE, 6" (WHITE)</t>
  </si>
  <si>
    <t>EDGE LINE, 6" (YELLOW)</t>
  </si>
  <si>
    <t>WET REFLECTIVE EPOXY PAVEMENT MARKING, EDGE LINE, 6" (WHITE)</t>
  </si>
  <si>
    <t>WET REFLECTIVE EPOXY PAVEMENT MARKING, EDGE LINE, 6" (YELLOW)</t>
  </si>
  <si>
    <t>WET REFLECTIVE EPOXY PAVEMENT MARKING, LANE LINE, 6"</t>
  </si>
  <si>
    <t>WET REFLECTIVE EPOXY PAVEMENT MARKING, CHANNELIZING LINE, 12"</t>
  </si>
  <si>
    <t>WET REFLECTIVE EPOXY PAVEMENT MARKING, DOTTED LINE,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</si>
</sst>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+00.00"/>
    <numFmt numFmtId="165" formatCode="0.0"/>
    <numFmt numFmtId="166" formatCode="00\+00.0"/>
    <numFmt numFmtId="167" formatCode="0\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0" borderId="0" xfId="1"/>
    <xf numFmtId="1" fontId="1" fillId="0" borderId="3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2" fontId="1" fillId="0" borderId="3" xfId="1" applyNumberFormat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165" fontId="1" fillId="0" borderId="3" xfId="1" applyNumberForma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166" fontId="1" fillId="0" borderId="2" xfId="1" applyNumberFormat="1" applyBorder="1" applyAlignment="1">
      <alignment horizontal="center" vertical="center"/>
    </xf>
    <xf numFmtId="1" fontId="1" fillId="0" borderId="2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 textRotation="90" wrapText="1"/>
    </xf>
    <xf numFmtId="0" fontId="1" fillId="0" borderId="6" xfId="1" applyBorder="1" applyAlignment="1">
      <alignment horizontal="center" vertical="center" textRotation="90" wrapText="1"/>
    </xf>
    <xf numFmtId="0" fontId="1" fillId="0" borderId="5" xfId="1" applyBorder="1" applyAlignment="1">
      <alignment horizontal="center" vertical="center" textRotation="90" wrapText="1"/>
    </xf>
    <xf numFmtId="0" fontId="1" fillId="0" borderId="2" xfId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2" fillId="2" borderId="24" xfId="1" applyFont="1" applyFill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1" fontId="1" fillId="0" borderId="23" xfId="1" applyNumberFormat="1" applyBorder="1" applyAlignment="1">
      <alignment horizontal="center" vertical="center"/>
    </xf>
    <xf numFmtId="0" fontId="1" fillId="0" borderId="17" xfId="1" applyBorder="1" applyAlignment="1">
      <alignment horizontal="center"/>
    </xf>
    <xf numFmtId="0" fontId="2" fillId="0" borderId="17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0" fillId="0" borderId="26" xfId="0" applyBorder="1"/>
    <xf numFmtId="0" fontId="1" fillId="0" borderId="26" xfId="1" applyBorder="1" applyAlignment="1">
      <alignment horizontal="center" vertical="center"/>
    </xf>
    <xf numFmtId="1" fontId="1" fillId="0" borderId="28" xfId="1" applyNumberFormat="1" applyBorder="1" applyAlignment="1">
      <alignment horizontal="center" vertical="center"/>
    </xf>
    <xf numFmtId="2" fontId="1" fillId="0" borderId="28" xfId="1" applyNumberFormat="1" applyBorder="1" applyAlignment="1">
      <alignment horizontal="center" vertical="center"/>
    </xf>
    <xf numFmtId="2" fontId="1" fillId="0" borderId="32" xfId="1" applyNumberFormat="1" applyBorder="1" applyAlignment="1">
      <alignment horizontal="center" vertical="center"/>
    </xf>
    <xf numFmtId="0" fontId="1" fillId="0" borderId="29" xfId="1" applyBorder="1" applyAlignment="1">
      <alignment horizontal="center" vertical="center" textRotation="90" wrapText="1"/>
    </xf>
    <xf numFmtId="0" fontId="1" fillId="0" borderId="30" xfId="1" applyBorder="1" applyAlignment="1">
      <alignment horizontal="center" vertical="center" textRotation="90" wrapText="1"/>
    </xf>
    <xf numFmtId="0" fontId="1" fillId="0" borderId="25" xfId="1" applyBorder="1" applyAlignment="1">
      <alignment horizontal="center" vertical="center" textRotation="90" wrapText="1"/>
    </xf>
    <xf numFmtId="0" fontId="1" fillId="0" borderId="4" xfId="1" applyBorder="1" applyAlignment="1">
      <alignment horizontal="center" vertical="center" textRotation="90" wrapText="1"/>
    </xf>
    <xf numFmtId="0" fontId="1" fillId="0" borderId="6" xfId="1" applyBorder="1" applyAlignment="1">
      <alignment horizontal="center" vertical="center" textRotation="90" wrapText="1"/>
    </xf>
    <xf numFmtId="0" fontId="1" fillId="0" borderId="5" xfId="1" applyBorder="1" applyAlignment="1">
      <alignment horizontal="center" vertical="center" textRotation="90" wrapText="1"/>
    </xf>
    <xf numFmtId="0" fontId="1" fillId="0" borderId="2" xfId="1" applyBorder="1" applyAlignment="1">
      <alignment horizontal="center" vertical="center" textRotation="90" wrapText="1"/>
    </xf>
    <xf numFmtId="0" fontId="1" fillId="0" borderId="27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/>
    </xf>
    <xf numFmtId="0" fontId="2" fillId="0" borderId="21" xfId="1" applyFont="1" applyBorder="1" applyAlignment="1">
      <alignment horizontal="center" vertical="center" textRotation="90"/>
    </xf>
    <xf numFmtId="0" fontId="2" fillId="0" borderId="35" xfId="1" applyFont="1" applyBorder="1" applyAlignment="1">
      <alignment horizontal="center" vertical="center" textRotation="90"/>
    </xf>
    <xf numFmtId="0" fontId="2" fillId="0" borderId="37" xfId="1" applyFont="1" applyBorder="1" applyAlignment="1">
      <alignment horizontal="center" vertical="center" textRotation="90"/>
    </xf>
    <xf numFmtId="0" fontId="2" fillId="0" borderId="6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38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64" fontId="1" fillId="2" borderId="2" xfId="1" applyNumberForma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64" fontId="1" fillId="0" borderId="26" xfId="1" applyNumberFormat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textRotation="90" wrapText="1"/>
    </xf>
    <xf numFmtId="0" fontId="2" fillId="0" borderId="20" xfId="1" applyFont="1" applyBorder="1" applyAlignment="1">
      <alignment horizontal="center" vertical="center" textRotation="90" wrapText="1"/>
    </xf>
    <xf numFmtId="164" fontId="1" fillId="2" borderId="5" xfId="1" applyNumberForma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textRotation="90"/>
    </xf>
    <xf numFmtId="0" fontId="2" fillId="0" borderId="22" xfId="1" applyFont="1" applyBorder="1" applyAlignment="1">
      <alignment horizontal="center" vertical="center" textRotation="90"/>
    </xf>
    <xf numFmtId="0" fontId="2" fillId="0" borderId="4" xfId="1" applyFont="1" applyBorder="1" applyAlignment="1">
      <alignment horizontal="center" vertical="center" textRotation="90"/>
    </xf>
    <xf numFmtId="0" fontId="2" fillId="0" borderId="14" xfId="1" applyFont="1" applyBorder="1" applyAlignment="1">
      <alignment horizontal="center" vertical="center" textRotation="90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6"/>
  <sheetViews>
    <sheetView tabSelected="1" zoomScale="115" zoomScaleNormal="115" zoomScaleSheetLayoutView="100" workbookViewId="0">
      <pane ySplit="13" topLeftCell="A14" activePane="bottomLeft" state="frozen"/>
      <selection pane="bottomLeft" sqref="A1:A1048576"/>
    </sheetView>
  </sheetViews>
  <sheetFormatPr defaultRowHeight="15" x14ac:dyDescent="0.25"/>
  <cols>
    <col min="1" max="1" width="9.140625" customWidth="1"/>
    <col min="2" max="2" width="8.42578125" customWidth="1"/>
    <col min="3" max="4" width="13.7109375" customWidth="1"/>
    <col min="5" max="5" width="8.42578125" customWidth="1"/>
    <col min="6" max="6" width="17.85546875" customWidth="1"/>
    <col min="7" max="7" width="3.7109375" bestFit="1" customWidth="1"/>
    <col min="8" max="8" width="2.28515625" bestFit="1" customWidth="1"/>
    <col min="9" max="9" width="3.7109375" customWidth="1"/>
    <col min="10" max="35" width="8.7109375" customWidth="1"/>
  </cols>
  <sheetData>
    <row r="1" spans="1:34" ht="12.75" customHeight="1" x14ac:dyDescent="0.25">
      <c r="A1" s="75" t="s">
        <v>1</v>
      </c>
      <c r="B1" s="78" t="s">
        <v>2</v>
      </c>
      <c r="C1" s="81" t="s">
        <v>3</v>
      </c>
      <c r="D1" s="82"/>
      <c r="E1" s="87" t="s">
        <v>4</v>
      </c>
      <c r="F1" s="90" t="s">
        <v>13</v>
      </c>
      <c r="G1" s="93" t="s">
        <v>15</v>
      </c>
      <c r="H1" s="94"/>
      <c r="I1" s="95"/>
      <c r="J1" s="10"/>
      <c r="K1" s="60">
        <v>630</v>
      </c>
      <c r="L1" s="61"/>
      <c r="M1" s="61"/>
      <c r="N1" s="62"/>
      <c r="O1" s="10"/>
      <c r="P1" s="60">
        <v>646</v>
      </c>
      <c r="Q1" s="61"/>
      <c r="R1" s="62"/>
      <c r="S1" s="10"/>
      <c r="T1" s="10"/>
      <c r="U1" s="45"/>
      <c r="V1" s="60">
        <v>807</v>
      </c>
      <c r="W1" s="61"/>
      <c r="X1" s="61"/>
      <c r="Y1" s="61"/>
      <c r="Z1" s="62"/>
      <c r="AA1" s="46"/>
      <c r="AB1" s="21"/>
      <c r="AC1" s="21"/>
      <c r="AD1" s="21"/>
      <c r="AE1" s="21"/>
      <c r="AF1" s="39"/>
      <c r="AH1" s="1"/>
    </row>
    <row r="2" spans="1:34" ht="18" customHeight="1" x14ac:dyDescent="0.25">
      <c r="A2" s="76"/>
      <c r="B2" s="79"/>
      <c r="C2" s="83"/>
      <c r="D2" s="84"/>
      <c r="E2" s="88"/>
      <c r="F2" s="91"/>
      <c r="G2" s="96"/>
      <c r="H2" s="97"/>
      <c r="I2" s="98"/>
      <c r="J2" s="56"/>
      <c r="K2" s="59" t="s">
        <v>46</v>
      </c>
      <c r="L2" s="59" t="s">
        <v>47</v>
      </c>
      <c r="M2" s="59" t="s">
        <v>11</v>
      </c>
      <c r="N2" s="59" t="s">
        <v>48</v>
      </c>
      <c r="O2" s="59"/>
      <c r="P2" s="59" t="s">
        <v>60</v>
      </c>
      <c r="Q2" s="59" t="s">
        <v>61</v>
      </c>
      <c r="R2" s="59" t="s">
        <v>58</v>
      </c>
      <c r="S2" s="56" t="s">
        <v>59</v>
      </c>
      <c r="T2" s="59"/>
      <c r="U2" s="59"/>
      <c r="V2" s="56" t="s">
        <v>62</v>
      </c>
      <c r="W2" s="56" t="s">
        <v>63</v>
      </c>
      <c r="X2" s="56" t="s">
        <v>64</v>
      </c>
      <c r="Y2" s="56" t="s">
        <v>65</v>
      </c>
      <c r="Z2" s="56" t="s">
        <v>66</v>
      </c>
      <c r="AA2" s="56"/>
      <c r="AB2" s="56"/>
      <c r="AC2" s="56"/>
      <c r="AD2" s="56"/>
      <c r="AE2" s="56"/>
      <c r="AF2" s="53"/>
      <c r="AG2" s="1"/>
    </row>
    <row r="3" spans="1:34" ht="18" customHeight="1" x14ac:dyDescent="0.25">
      <c r="A3" s="76"/>
      <c r="B3" s="79"/>
      <c r="C3" s="83"/>
      <c r="D3" s="84"/>
      <c r="E3" s="88"/>
      <c r="F3" s="91"/>
      <c r="G3" s="96"/>
      <c r="H3" s="97"/>
      <c r="I3" s="98"/>
      <c r="J3" s="57"/>
      <c r="K3" s="59"/>
      <c r="L3" s="59"/>
      <c r="M3" s="59"/>
      <c r="N3" s="59"/>
      <c r="O3" s="59"/>
      <c r="P3" s="59"/>
      <c r="Q3" s="59"/>
      <c r="R3" s="59"/>
      <c r="S3" s="57"/>
      <c r="T3" s="59"/>
      <c r="U3" s="59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4"/>
      <c r="AG3" s="1"/>
    </row>
    <row r="4" spans="1:34" ht="18" customHeight="1" x14ac:dyDescent="0.25">
      <c r="A4" s="76"/>
      <c r="B4" s="79"/>
      <c r="C4" s="83"/>
      <c r="D4" s="84"/>
      <c r="E4" s="88"/>
      <c r="F4" s="91"/>
      <c r="G4" s="96"/>
      <c r="H4" s="97"/>
      <c r="I4" s="98"/>
      <c r="J4" s="57"/>
      <c r="K4" s="59"/>
      <c r="L4" s="59"/>
      <c r="M4" s="59"/>
      <c r="N4" s="59"/>
      <c r="O4" s="59"/>
      <c r="P4" s="59"/>
      <c r="Q4" s="59"/>
      <c r="R4" s="59"/>
      <c r="S4" s="57"/>
      <c r="T4" s="59"/>
      <c r="U4" s="59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4"/>
      <c r="AG4" s="1"/>
    </row>
    <row r="5" spans="1:34" ht="18" customHeight="1" x14ac:dyDescent="0.25">
      <c r="A5" s="76"/>
      <c r="B5" s="79"/>
      <c r="C5" s="83"/>
      <c r="D5" s="84"/>
      <c r="E5" s="88"/>
      <c r="F5" s="91"/>
      <c r="G5" s="96"/>
      <c r="H5" s="97"/>
      <c r="I5" s="98"/>
      <c r="J5" s="57"/>
      <c r="K5" s="59"/>
      <c r="L5" s="59"/>
      <c r="M5" s="59"/>
      <c r="N5" s="59"/>
      <c r="O5" s="59"/>
      <c r="P5" s="59"/>
      <c r="Q5" s="59"/>
      <c r="R5" s="59"/>
      <c r="S5" s="57"/>
      <c r="T5" s="59"/>
      <c r="U5" s="59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4"/>
      <c r="AG5" s="1"/>
    </row>
    <row r="6" spans="1:34" ht="18" customHeight="1" x14ac:dyDescent="0.25">
      <c r="A6" s="76"/>
      <c r="B6" s="79"/>
      <c r="C6" s="83"/>
      <c r="D6" s="84"/>
      <c r="E6" s="88"/>
      <c r="F6" s="91"/>
      <c r="G6" s="96"/>
      <c r="H6" s="97"/>
      <c r="I6" s="98"/>
      <c r="J6" s="57"/>
      <c r="K6" s="59"/>
      <c r="L6" s="59"/>
      <c r="M6" s="59"/>
      <c r="N6" s="59"/>
      <c r="O6" s="59"/>
      <c r="P6" s="59"/>
      <c r="Q6" s="59"/>
      <c r="R6" s="59"/>
      <c r="S6" s="57"/>
      <c r="T6" s="59"/>
      <c r="U6" s="59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4"/>
      <c r="AG6" s="1"/>
    </row>
    <row r="7" spans="1:34" ht="11.65" customHeight="1" x14ac:dyDescent="0.25">
      <c r="A7" s="76"/>
      <c r="B7" s="79"/>
      <c r="C7" s="83"/>
      <c r="D7" s="84"/>
      <c r="E7" s="88"/>
      <c r="F7" s="91"/>
      <c r="G7" s="96"/>
      <c r="H7" s="97"/>
      <c r="I7" s="98"/>
      <c r="J7" s="57"/>
      <c r="K7" s="59"/>
      <c r="L7" s="59"/>
      <c r="M7" s="59"/>
      <c r="N7" s="59"/>
      <c r="O7" s="59"/>
      <c r="P7" s="59"/>
      <c r="Q7" s="59"/>
      <c r="R7" s="59"/>
      <c r="S7" s="57"/>
      <c r="T7" s="59"/>
      <c r="U7" s="59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4"/>
      <c r="AG7" s="1"/>
    </row>
    <row r="8" spans="1:34" ht="18" customHeight="1" x14ac:dyDescent="0.25">
      <c r="A8" s="76"/>
      <c r="B8" s="79"/>
      <c r="C8" s="83"/>
      <c r="D8" s="84"/>
      <c r="E8" s="88"/>
      <c r="F8" s="91"/>
      <c r="G8" s="96"/>
      <c r="H8" s="97"/>
      <c r="I8" s="98"/>
      <c r="J8" s="57"/>
      <c r="K8" s="59"/>
      <c r="L8" s="59"/>
      <c r="M8" s="59"/>
      <c r="N8" s="59"/>
      <c r="O8" s="59"/>
      <c r="P8" s="59"/>
      <c r="Q8" s="59"/>
      <c r="R8" s="59"/>
      <c r="S8" s="57"/>
      <c r="T8" s="59"/>
      <c r="U8" s="59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4"/>
      <c r="AG8" s="1"/>
    </row>
    <row r="9" spans="1:34" ht="18" customHeight="1" x14ac:dyDescent="0.25">
      <c r="A9" s="76"/>
      <c r="B9" s="79"/>
      <c r="C9" s="83"/>
      <c r="D9" s="84"/>
      <c r="E9" s="88"/>
      <c r="F9" s="91"/>
      <c r="G9" s="96"/>
      <c r="H9" s="97"/>
      <c r="I9" s="98"/>
      <c r="J9" s="57"/>
      <c r="K9" s="59"/>
      <c r="L9" s="59"/>
      <c r="M9" s="59"/>
      <c r="N9" s="59"/>
      <c r="O9" s="59"/>
      <c r="P9" s="59"/>
      <c r="Q9" s="59"/>
      <c r="R9" s="59"/>
      <c r="S9" s="57"/>
      <c r="T9" s="59"/>
      <c r="U9" s="59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4"/>
      <c r="AG9" s="1"/>
    </row>
    <row r="10" spans="1:34" ht="18" customHeight="1" x14ac:dyDescent="0.25">
      <c r="A10" s="76"/>
      <c r="B10" s="79"/>
      <c r="C10" s="83"/>
      <c r="D10" s="84"/>
      <c r="E10" s="88"/>
      <c r="F10" s="91"/>
      <c r="G10" s="96"/>
      <c r="H10" s="97"/>
      <c r="I10" s="98"/>
      <c r="J10" s="57"/>
      <c r="K10" s="59"/>
      <c r="L10" s="59"/>
      <c r="M10" s="59"/>
      <c r="N10" s="59"/>
      <c r="O10" s="59"/>
      <c r="P10" s="59"/>
      <c r="Q10" s="59"/>
      <c r="R10" s="59"/>
      <c r="S10" s="57"/>
      <c r="T10" s="59"/>
      <c r="U10" s="59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4"/>
      <c r="AG10" s="1"/>
    </row>
    <row r="11" spans="1:34" ht="14.65" customHeight="1" x14ac:dyDescent="0.25">
      <c r="A11" s="76"/>
      <c r="B11" s="79"/>
      <c r="C11" s="83"/>
      <c r="D11" s="84"/>
      <c r="E11" s="88"/>
      <c r="F11" s="91"/>
      <c r="G11" s="96"/>
      <c r="H11" s="97"/>
      <c r="I11" s="98"/>
      <c r="J11" s="57"/>
      <c r="K11" s="59"/>
      <c r="L11" s="59"/>
      <c r="M11" s="59"/>
      <c r="N11" s="59"/>
      <c r="O11" s="59"/>
      <c r="P11" s="59"/>
      <c r="Q11" s="59"/>
      <c r="R11" s="59"/>
      <c r="S11" s="57"/>
      <c r="T11" s="59"/>
      <c r="U11" s="59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4"/>
      <c r="AG11" s="1"/>
    </row>
    <row r="12" spans="1:34" ht="18" customHeight="1" x14ac:dyDescent="0.25">
      <c r="A12" s="76"/>
      <c r="B12" s="79"/>
      <c r="C12" s="83"/>
      <c r="D12" s="84"/>
      <c r="E12" s="88"/>
      <c r="F12" s="91"/>
      <c r="G12" s="99"/>
      <c r="H12" s="100"/>
      <c r="I12" s="101"/>
      <c r="J12" s="58"/>
      <c r="K12" s="59"/>
      <c r="L12" s="59"/>
      <c r="M12" s="59"/>
      <c r="N12" s="59"/>
      <c r="O12" s="59"/>
      <c r="P12" s="59"/>
      <c r="Q12" s="59"/>
      <c r="R12" s="59"/>
      <c r="S12" s="58"/>
      <c r="T12" s="59"/>
      <c r="U12" s="59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5"/>
      <c r="AG12" s="1"/>
    </row>
    <row r="13" spans="1:34" ht="12.75" customHeight="1" x14ac:dyDescent="0.25">
      <c r="A13" s="77"/>
      <c r="B13" s="80"/>
      <c r="C13" s="85"/>
      <c r="D13" s="86"/>
      <c r="E13" s="89"/>
      <c r="F13" s="92"/>
      <c r="G13" s="4" t="s">
        <v>17</v>
      </c>
      <c r="H13" s="4" t="s">
        <v>16</v>
      </c>
      <c r="I13" s="4" t="s">
        <v>18</v>
      </c>
      <c r="J13" s="4"/>
      <c r="K13" s="4" t="s">
        <v>7</v>
      </c>
      <c r="L13" s="4" t="s">
        <v>7</v>
      </c>
      <c r="M13" s="4" t="s">
        <v>8</v>
      </c>
      <c r="N13" s="4" t="s">
        <v>9</v>
      </c>
      <c r="O13" s="4"/>
      <c r="P13" s="4" t="s">
        <v>19</v>
      </c>
      <c r="Q13" s="4" t="s">
        <v>19</v>
      </c>
      <c r="R13" s="4" t="s">
        <v>7</v>
      </c>
      <c r="S13" s="4" t="s">
        <v>7</v>
      </c>
      <c r="T13" s="4"/>
      <c r="U13" s="4"/>
      <c r="V13" s="4" t="s">
        <v>19</v>
      </c>
      <c r="W13" s="4" t="s">
        <v>19</v>
      </c>
      <c r="X13" s="4" t="s">
        <v>19</v>
      </c>
      <c r="Y13" s="4" t="s">
        <v>7</v>
      </c>
      <c r="Z13" s="4" t="s">
        <v>7</v>
      </c>
      <c r="AA13" s="34"/>
      <c r="AB13" s="48"/>
      <c r="AC13" s="48"/>
      <c r="AD13" s="48"/>
      <c r="AE13" s="48"/>
      <c r="AF13" s="40"/>
      <c r="AG13" s="1"/>
    </row>
    <row r="14" spans="1:34" ht="12.75" customHeight="1" x14ac:dyDescent="0.25">
      <c r="A14" s="41"/>
      <c r="B14" s="35"/>
      <c r="C14" s="102"/>
      <c r="D14" s="102"/>
      <c r="E14" s="36"/>
      <c r="F14" s="35"/>
      <c r="G14" s="35"/>
      <c r="H14" s="35"/>
      <c r="I14" s="35"/>
      <c r="J14" s="4"/>
      <c r="K14" s="36"/>
      <c r="L14" s="36"/>
      <c r="M14" s="36"/>
      <c r="N14" s="36"/>
      <c r="O14" s="36"/>
      <c r="P14" s="36"/>
      <c r="Q14" s="36"/>
      <c r="R14" s="36"/>
      <c r="S14" s="4"/>
      <c r="T14" s="36"/>
      <c r="U14" s="4"/>
      <c r="V14" s="4"/>
      <c r="W14" s="4"/>
      <c r="X14" s="4"/>
      <c r="Y14" s="4"/>
      <c r="Z14" s="37"/>
      <c r="AA14" s="34"/>
      <c r="AB14" s="48"/>
      <c r="AC14" s="48"/>
      <c r="AD14" s="48"/>
      <c r="AE14" s="48"/>
      <c r="AF14" s="40"/>
      <c r="AG14" s="1"/>
    </row>
    <row r="15" spans="1:34" ht="12.75" customHeight="1" x14ac:dyDescent="0.25">
      <c r="A15" s="64">
        <v>74</v>
      </c>
      <c r="B15" s="67" t="s">
        <v>49</v>
      </c>
      <c r="C15" s="63">
        <v>32942.54</v>
      </c>
      <c r="D15" s="63"/>
      <c r="E15" s="4" t="s">
        <v>14</v>
      </c>
      <c r="F15" s="4" t="s">
        <v>30</v>
      </c>
      <c r="G15" s="32">
        <v>12</v>
      </c>
      <c r="H15" s="33" t="s">
        <v>16</v>
      </c>
      <c r="I15" s="32">
        <v>36</v>
      </c>
      <c r="J15" s="4"/>
      <c r="K15" s="4">
        <v>13.5</v>
      </c>
      <c r="L15" s="34"/>
      <c r="M15" s="4">
        <f>ROUNDUP((G15*I15)*(1/144),2)</f>
        <v>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37"/>
      <c r="AA15" s="34"/>
      <c r="AB15" s="48"/>
      <c r="AC15" s="48"/>
      <c r="AD15" s="48"/>
      <c r="AE15" s="48"/>
      <c r="AF15" s="40"/>
      <c r="AG15" s="6"/>
    </row>
    <row r="16" spans="1:34" ht="12.75" customHeight="1" x14ac:dyDescent="0.25">
      <c r="A16" s="66"/>
      <c r="B16" s="68"/>
      <c r="C16" s="63">
        <v>32959.64</v>
      </c>
      <c r="D16" s="63"/>
      <c r="E16" s="4" t="s">
        <v>14</v>
      </c>
      <c r="F16" s="4"/>
      <c r="G16" s="32"/>
      <c r="H16" s="33"/>
      <c r="I16" s="32"/>
      <c r="J16" s="4"/>
      <c r="K16" s="30"/>
      <c r="L16" s="30"/>
      <c r="M16" s="4"/>
      <c r="N16" s="4">
        <v>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37"/>
      <c r="AA16" s="34"/>
      <c r="AB16" s="48"/>
      <c r="AC16" s="48"/>
      <c r="AD16" s="48"/>
      <c r="AE16" s="48"/>
      <c r="AF16" s="40"/>
      <c r="AG16" s="6"/>
    </row>
    <row r="17" spans="1:34" ht="12.75" customHeight="1" x14ac:dyDescent="0.25">
      <c r="A17" s="64">
        <v>74</v>
      </c>
      <c r="B17" s="67" t="s">
        <v>50</v>
      </c>
      <c r="C17" s="63">
        <v>32981.03</v>
      </c>
      <c r="D17" s="63"/>
      <c r="E17" s="4" t="s">
        <v>12</v>
      </c>
      <c r="F17" s="4" t="s">
        <v>31</v>
      </c>
      <c r="G17" s="32">
        <v>12</v>
      </c>
      <c r="H17" s="33" t="s">
        <v>16</v>
      </c>
      <c r="I17" s="32">
        <v>36</v>
      </c>
      <c r="J17" s="4"/>
      <c r="K17" s="4">
        <v>13.5</v>
      </c>
      <c r="L17" s="30"/>
      <c r="M17" s="4">
        <f t="shared" ref="M17:M22" si="0">ROUNDUP((G17*I17)*(1/144),2)</f>
        <v>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37"/>
      <c r="AA17" s="34"/>
      <c r="AB17" s="48"/>
      <c r="AC17" s="48"/>
      <c r="AD17" s="48"/>
      <c r="AE17" s="48"/>
      <c r="AF17" s="40"/>
      <c r="AG17" s="6"/>
    </row>
    <row r="18" spans="1:34" ht="12.75" customHeight="1" x14ac:dyDescent="0.25">
      <c r="A18" s="66"/>
      <c r="B18" s="68"/>
      <c r="C18" s="63">
        <v>32993.120000000003</v>
      </c>
      <c r="D18" s="63"/>
      <c r="E18" s="4" t="s">
        <v>12</v>
      </c>
      <c r="F18" s="4"/>
      <c r="G18" s="32"/>
      <c r="H18" s="33"/>
      <c r="I18" s="32"/>
      <c r="J18" s="4"/>
      <c r="K18" s="30"/>
      <c r="L18" s="30"/>
      <c r="M18" s="4"/>
      <c r="N18" s="4">
        <v>1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37"/>
      <c r="AA18" s="34"/>
      <c r="AB18" s="48"/>
      <c r="AC18" s="48"/>
      <c r="AD18" s="48"/>
      <c r="AE18" s="48"/>
      <c r="AF18" s="40"/>
      <c r="AG18" s="6"/>
    </row>
    <row r="19" spans="1:34" ht="12.75" customHeight="1" x14ac:dyDescent="0.25">
      <c r="A19" s="64">
        <v>75</v>
      </c>
      <c r="B19" s="67" t="s">
        <v>51</v>
      </c>
      <c r="C19" s="63">
        <v>33437.15</v>
      </c>
      <c r="D19" s="63"/>
      <c r="E19" s="4" t="s">
        <v>12</v>
      </c>
      <c r="F19" s="4"/>
      <c r="G19" s="32"/>
      <c r="H19" s="33"/>
      <c r="I19" s="32"/>
      <c r="J19" s="4"/>
      <c r="K19" s="30"/>
      <c r="L19" s="30"/>
      <c r="M19" s="4"/>
      <c r="N19" s="4">
        <v>1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37"/>
      <c r="AA19" s="34"/>
      <c r="AB19" s="48"/>
      <c r="AC19" s="48"/>
      <c r="AD19" s="48"/>
      <c r="AE19" s="48"/>
      <c r="AF19" s="40"/>
      <c r="AG19" s="6"/>
    </row>
    <row r="20" spans="1:34" ht="12.75" customHeight="1" x14ac:dyDescent="0.25">
      <c r="A20" s="66"/>
      <c r="B20" s="68"/>
      <c r="C20" s="63">
        <v>33450</v>
      </c>
      <c r="D20" s="63"/>
      <c r="E20" s="4" t="s">
        <v>12</v>
      </c>
      <c r="F20" s="4" t="s">
        <v>32</v>
      </c>
      <c r="G20" s="32">
        <v>30</v>
      </c>
      <c r="H20" s="33" t="s">
        <v>16</v>
      </c>
      <c r="I20" s="32">
        <v>30</v>
      </c>
      <c r="J20" s="4"/>
      <c r="K20" s="4">
        <v>13</v>
      </c>
      <c r="L20" s="4"/>
      <c r="M20" s="4">
        <f t="shared" si="0"/>
        <v>6.25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37"/>
      <c r="AA20" s="34"/>
      <c r="AB20" s="48"/>
      <c r="AC20" s="48"/>
      <c r="AD20" s="48"/>
      <c r="AE20" s="48"/>
      <c r="AF20" s="40"/>
      <c r="AG20" s="6"/>
    </row>
    <row r="21" spans="1:34" ht="12.75" customHeight="1" x14ac:dyDescent="0.25">
      <c r="A21" s="64">
        <v>75</v>
      </c>
      <c r="B21" s="67" t="s">
        <v>52</v>
      </c>
      <c r="C21" s="63">
        <v>33641.53</v>
      </c>
      <c r="D21" s="63"/>
      <c r="E21" s="4" t="s">
        <v>12</v>
      </c>
      <c r="F21" s="4" t="s">
        <v>33</v>
      </c>
      <c r="G21" s="32">
        <v>30</v>
      </c>
      <c r="H21" s="33" t="s">
        <v>16</v>
      </c>
      <c r="I21" s="32">
        <v>30</v>
      </c>
      <c r="J21" s="4"/>
      <c r="K21" s="4"/>
      <c r="L21" s="67">
        <v>29</v>
      </c>
      <c r="M21" s="4">
        <f t="shared" si="0"/>
        <v>6.25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37"/>
      <c r="AA21" s="34"/>
      <c r="AB21" s="48"/>
      <c r="AC21" s="48"/>
      <c r="AD21" s="48"/>
      <c r="AE21" s="48"/>
      <c r="AF21" s="40"/>
      <c r="AG21" s="6"/>
    </row>
    <row r="22" spans="1:34" ht="12.75" customHeight="1" x14ac:dyDescent="0.25">
      <c r="A22" s="65"/>
      <c r="B22" s="72"/>
      <c r="C22" s="63">
        <v>33641.53</v>
      </c>
      <c r="D22" s="63"/>
      <c r="E22" s="4" t="s">
        <v>12</v>
      </c>
      <c r="F22" s="4" t="s">
        <v>45</v>
      </c>
      <c r="G22" s="32">
        <v>48</v>
      </c>
      <c r="H22" s="33" t="s">
        <v>16</v>
      </c>
      <c r="I22" s="32">
        <v>48</v>
      </c>
      <c r="J22" s="4"/>
      <c r="K22" s="4"/>
      <c r="L22" s="68"/>
      <c r="M22" s="4">
        <f t="shared" si="0"/>
        <v>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37"/>
      <c r="AA22" s="34"/>
      <c r="AB22" s="48"/>
      <c r="AC22" s="48"/>
      <c r="AD22" s="48"/>
      <c r="AE22" s="48"/>
      <c r="AF22" s="40"/>
      <c r="AG22" s="6"/>
    </row>
    <row r="23" spans="1:34" ht="12.75" customHeight="1" x14ac:dyDescent="0.25">
      <c r="A23" s="66"/>
      <c r="B23" s="68"/>
      <c r="C23" s="63">
        <v>33641.53</v>
      </c>
      <c r="D23" s="63"/>
      <c r="E23" s="4" t="s">
        <v>12</v>
      </c>
      <c r="F23" s="4"/>
      <c r="G23" s="32"/>
      <c r="H23" s="33"/>
      <c r="I23" s="32"/>
      <c r="J23" s="4"/>
      <c r="K23" s="4"/>
      <c r="L23" s="4"/>
      <c r="M23" s="4"/>
      <c r="N23" s="4">
        <v>2</v>
      </c>
      <c r="O23" s="4"/>
      <c r="P23" s="16"/>
      <c r="Q23" s="16"/>
      <c r="R23" s="16"/>
      <c r="S23" s="4"/>
      <c r="T23" s="4"/>
      <c r="U23" s="4"/>
      <c r="V23" s="4"/>
      <c r="W23" s="4"/>
      <c r="X23" s="4"/>
      <c r="Y23" s="4"/>
      <c r="Z23" s="37"/>
      <c r="AA23" s="34"/>
      <c r="AB23" s="48"/>
      <c r="AC23" s="48"/>
      <c r="AD23" s="48"/>
      <c r="AE23" s="48"/>
      <c r="AF23" s="40"/>
      <c r="AG23" s="5"/>
    </row>
    <row r="24" spans="1:34" ht="12.75" customHeight="1" x14ac:dyDescent="0.25">
      <c r="A24" s="13"/>
      <c r="B24" s="4"/>
      <c r="C24" s="63"/>
      <c r="D24" s="6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37"/>
      <c r="AA24" s="34"/>
      <c r="AB24" s="48"/>
      <c r="AC24" s="48"/>
      <c r="AD24" s="48"/>
      <c r="AE24" s="48"/>
      <c r="AF24" s="40"/>
      <c r="AG24" s="6"/>
    </row>
    <row r="25" spans="1:34" ht="12.75" customHeight="1" x14ac:dyDescent="0.25">
      <c r="A25" s="13"/>
      <c r="B25" s="4"/>
      <c r="C25" s="38"/>
      <c r="D25" s="3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6"/>
      <c r="S25" s="26"/>
      <c r="T25" s="4"/>
      <c r="U25" s="26"/>
      <c r="V25" s="26"/>
      <c r="W25" s="26"/>
      <c r="X25" s="26"/>
      <c r="Y25" s="26"/>
      <c r="Z25" s="26"/>
      <c r="AA25" s="37"/>
      <c r="AB25" s="24"/>
      <c r="AC25" s="24"/>
      <c r="AD25" s="24"/>
      <c r="AE25" s="24"/>
      <c r="AF25" s="40"/>
      <c r="AG25" s="6"/>
    </row>
    <row r="26" spans="1:34" ht="12.75" customHeight="1" x14ac:dyDescent="0.25">
      <c r="A26" s="13"/>
      <c r="B26" s="4"/>
      <c r="C26" s="38" t="s">
        <v>5</v>
      </c>
      <c r="D26" s="16" t="s">
        <v>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37"/>
      <c r="AA26" s="34"/>
      <c r="AB26" s="48"/>
      <c r="AC26" s="48"/>
      <c r="AD26" s="48"/>
      <c r="AE26" s="48"/>
      <c r="AF26" s="40"/>
      <c r="AG26" s="6"/>
    </row>
    <row r="27" spans="1:34" ht="12.75" customHeight="1" x14ac:dyDescent="0.25">
      <c r="A27" s="13">
        <v>73</v>
      </c>
      <c r="B27" s="4" t="s">
        <v>43</v>
      </c>
      <c r="C27" s="38">
        <v>32486.85</v>
      </c>
      <c r="D27" s="38">
        <v>32610</v>
      </c>
      <c r="E27" s="4" t="s">
        <v>12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6"/>
      <c r="S27" s="26">
        <f>D27-C27</f>
        <v>123.15000000000146</v>
      </c>
      <c r="T27" s="4"/>
      <c r="U27" s="26"/>
      <c r="V27" s="26"/>
      <c r="W27" s="26"/>
      <c r="X27" s="26"/>
      <c r="Y27" s="26"/>
      <c r="Z27" s="26"/>
      <c r="AA27" s="37"/>
      <c r="AB27" s="24"/>
      <c r="AC27" s="24"/>
      <c r="AD27" s="24"/>
      <c r="AE27" s="24"/>
      <c r="AF27" s="40"/>
      <c r="AG27" s="6"/>
    </row>
    <row r="28" spans="1:34" ht="12.75" customHeight="1" x14ac:dyDescent="0.25">
      <c r="A28" s="13">
        <v>73</v>
      </c>
      <c r="B28" s="4" t="s">
        <v>27</v>
      </c>
      <c r="C28" s="38">
        <v>32486.85</v>
      </c>
      <c r="D28" s="38">
        <v>32534.85</v>
      </c>
      <c r="E28" s="4" t="s">
        <v>12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16"/>
      <c r="Q28" s="16"/>
      <c r="R28" s="26">
        <v>15</v>
      </c>
      <c r="S28" s="4"/>
      <c r="T28" s="16"/>
      <c r="U28" s="16"/>
      <c r="V28" s="4"/>
      <c r="W28" s="4"/>
      <c r="X28" s="4"/>
      <c r="Y28" s="4"/>
      <c r="Z28" s="37"/>
      <c r="AA28" s="34"/>
      <c r="AB28" s="48"/>
      <c r="AC28" s="48"/>
      <c r="AD28" s="48"/>
      <c r="AE28" s="48"/>
      <c r="AF28" s="40"/>
      <c r="AG28" s="6"/>
    </row>
    <row r="29" spans="1:34" ht="12.75" customHeight="1" x14ac:dyDescent="0.25">
      <c r="A29" s="13">
        <v>73</v>
      </c>
      <c r="B29" s="4" t="s">
        <v>28</v>
      </c>
      <c r="C29" s="38">
        <v>32534.85</v>
      </c>
      <c r="D29" s="38">
        <v>32610</v>
      </c>
      <c r="E29" s="4" t="s">
        <v>12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16"/>
      <c r="Q29" s="16"/>
      <c r="R29" s="26">
        <v>50</v>
      </c>
      <c r="S29" s="4"/>
      <c r="T29" s="16"/>
      <c r="U29" s="16"/>
      <c r="V29" s="4"/>
      <c r="W29" s="4"/>
      <c r="X29" s="4"/>
      <c r="Y29" s="4"/>
      <c r="Z29" s="37"/>
      <c r="AA29" s="34"/>
      <c r="AB29" s="48"/>
      <c r="AC29" s="48"/>
      <c r="AD29" s="48"/>
      <c r="AE29" s="48"/>
      <c r="AF29" s="40"/>
      <c r="AG29" s="6"/>
    </row>
    <row r="30" spans="1:34" ht="12.75" customHeight="1" x14ac:dyDescent="0.25">
      <c r="A30" s="47" t="s">
        <v>53</v>
      </c>
      <c r="B30" s="4" t="s">
        <v>29</v>
      </c>
      <c r="C30" s="38">
        <v>32610</v>
      </c>
      <c r="D30" s="38">
        <v>33885.300000000003</v>
      </c>
      <c r="E30" s="4" t="s">
        <v>12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6">
        <v>650</v>
      </c>
      <c r="S30" s="34"/>
      <c r="T30" s="4"/>
      <c r="U30" s="26"/>
      <c r="V30" s="26"/>
      <c r="W30" s="26"/>
      <c r="X30" s="26"/>
      <c r="Y30" s="26"/>
      <c r="Z30" s="26"/>
      <c r="AA30" s="37"/>
      <c r="AB30" s="24"/>
      <c r="AC30" s="24"/>
      <c r="AD30" s="24"/>
      <c r="AE30" s="24"/>
      <c r="AF30" s="40"/>
      <c r="AG30" s="6"/>
    </row>
    <row r="31" spans="1:34" ht="12.75" customHeight="1" x14ac:dyDescent="0.25">
      <c r="A31" s="47" t="s">
        <v>53</v>
      </c>
      <c r="B31" s="4" t="s">
        <v>26</v>
      </c>
      <c r="C31" s="38">
        <v>32610</v>
      </c>
      <c r="D31" s="38">
        <v>33885.300000000003</v>
      </c>
      <c r="E31" s="4" t="s">
        <v>12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16">
        <f>ROUNDUP((D31-C31)/5280,2)</f>
        <v>0.25</v>
      </c>
      <c r="Q31" s="16"/>
      <c r="R31" s="16"/>
      <c r="S31" s="4"/>
      <c r="T31" s="16"/>
      <c r="U31" s="16"/>
      <c r="V31" s="4"/>
      <c r="W31" s="4"/>
      <c r="X31" s="4"/>
      <c r="Y31" s="4"/>
      <c r="Z31" s="37"/>
      <c r="AA31" s="34"/>
      <c r="AB31" s="48"/>
      <c r="AC31" s="48"/>
      <c r="AD31" s="48"/>
      <c r="AE31" s="48"/>
      <c r="AF31" s="40"/>
      <c r="AH31" s="1"/>
    </row>
    <row r="32" spans="1:34" ht="12.75" customHeight="1" x14ac:dyDescent="0.25">
      <c r="A32" s="47" t="s">
        <v>54</v>
      </c>
      <c r="B32" s="4" t="s">
        <v>34</v>
      </c>
      <c r="C32" s="38">
        <v>32850</v>
      </c>
      <c r="D32" s="38">
        <v>33533.5</v>
      </c>
      <c r="E32" s="4" t="s">
        <v>14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16"/>
      <c r="Q32" s="16">
        <f>ROUNDUP((D32-C32)/5280,2)</f>
        <v>0.13</v>
      </c>
      <c r="R32" s="16"/>
      <c r="S32" s="4"/>
      <c r="T32" s="16"/>
      <c r="U32" s="16"/>
      <c r="V32" s="4"/>
      <c r="W32" s="4"/>
      <c r="X32" s="4"/>
      <c r="Y32" s="4"/>
      <c r="Z32" s="37"/>
      <c r="AA32" s="34"/>
      <c r="AB32" s="48"/>
      <c r="AC32" s="48"/>
      <c r="AD32" s="48"/>
      <c r="AE32" s="48"/>
      <c r="AF32" s="40"/>
      <c r="AH32" s="1"/>
    </row>
    <row r="33" spans="1:35" ht="12.75" customHeight="1" x14ac:dyDescent="0.25">
      <c r="A33" s="13"/>
      <c r="B33" s="4"/>
      <c r="C33" s="38"/>
      <c r="D33" s="38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6"/>
      <c r="Q33" s="16"/>
      <c r="R33" s="16"/>
      <c r="S33" s="4"/>
      <c r="T33" s="16"/>
      <c r="U33" s="16"/>
      <c r="V33" s="4"/>
      <c r="W33" s="4"/>
      <c r="X33" s="4"/>
      <c r="Y33" s="4"/>
      <c r="Z33" s="37"/>
      <c r="AA33" s="34"/>
      <c r="AB33" s="48"/>
      <c r="AC33" s="48"/>
      <c r="AD33" s="48"/>
      <c r="AE33" s="48"/>
      <c r="AF33" s="40"/>
      <c r="AI33" s="6"/>
    </row>
    <row r="34" spans="1:35" ht="12.75" customHeight="1" x14ac:dyDescent="0.25">
      <c r="A34" s="13"/>
      <c r="B34" s="69" t="s">
        <v>35</v>
      </c>
      <c r="C34" s="70"/>
      <c r="D34" s="7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6"/>
      <c r="T34" s="16"/>
      <c r="U34" s="26"/>
      <c r="V34" s="26"/>
      <c r="W34" s="26"/>
      <c r="X34" s="26"/>
      <c r="Y34" s="26"/>
      <c r="Z34" s="26"/>
      <c r="AA34" s="4"/>
      <c r="AB34" s="49"/>
      <c r="AC34" s="49"/>
      <c r="AD34" s="49"/>
      <c r="AE34" s="49"/>
      <c r="AF34" s="15"/>
      <c r="AI34" s="6"/>
    </row>
    <row r="35" spans="1:35" ht="12.75" customHeight="1" x14ac:dyDescent="0.25">
      <c r="A35" s="47" t="s">
        <v>55</v>
      </c>
      <c r="B35" s="4" t="s">
        <v>26</v>
      </c>
      <c r="C35" s="38">
        <v>47750</v>
      </c>
      <c r="D35" s="38">
        <v>49452</v>
      </c>
      <c r="E35" s="4" t="s">
        <v>12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6"/>
      <c r="T35" s="16"/>
      <c r="U35" s="26"/>
      <c r="V35" s="16">
        <f>(D35-C35)/5280</f>
        <v>0.32234848484848483</v>
      </c>
      <c r="W35" s="26"/>
      <c r="X35" s="26"/>
      <c r="Y35" s="26"/>
      <c r="Z35" s="26"/>
      <c r="AA35" s="4"/>
      <c r="AB35" s="49"/>
      <c r="AC35" s="49"/>
      <c r="AD35" s="49"/>
      <c r="AE35" s="49"/>
      <c r="AF35" s="15"/>
      <c r="AI35" s="6"/>
    </row>
    <row r="36" spans="1:35" ht="12.75" customHeight="1" x14ac:dyDescent="0.25">
      <c r="A36" s="47" t="s">
        <v>55</v>
      </c>
      <c r="B36" s="4" t="s">
        <v>34</v>
      </c>
      <c r="C36" s="38">
        <v>47750</v>
      </c>
      <c r="D36" s="38">
        <v>49452</v>
      </c>
      <c r="E36" s="4" t="s">
        <v>12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6"/>
      <c r="T36" s="16"/>
      <c r="U36" s="26"/>
      <c r="V36" s="26"/>
      <c r="W36" s="16">
        <f>(D36-C36)/5280</f>
        <v>0.32234848484848483</v>
      </c>
      <c r="X36" s="26"/>
      <c r="Y36" s="26"/>
      <c r="Z36" s="26"/>
      <c r="AA36" s="4"/>
      <c r="AB36" s="49"/>
      <c r="AC36" s="49"/>
      <c r="AD36" s="49"/>
      <c r="AE36" s="49"/>
      <c r="AF36" s="15"/>
      <c r="AI36" s="1"/>
    </row>
    <row r="37" spans="1:35" ht="12.75" customHeight="1" x14ac:dyDescent="0.25">
      <c r="A37" s="47" t="s">
        <v>55</v>
      </c>
      <c r="B37" s="4" t="s">
        <v>38</v>
      </c>
      <c r="C37" s="38">
        <v>47750</v>
      </c>
      <c r="D37" s="38">
        <v>49452</v>
      </c>
      <c r="E37" s="4" t="s">
        <v>12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6"/>
      <c r="T37" s="16"/>
      <c r="U37" s="26"/>
      <c r="V37" s="26"/>
      <c r="W37" s="26"/>
      <c r="X37" s="16">
        <f t="shared" ref="X37" si="1">(D37-C37)/5280</f>
        <v>0.32234848484848483</v>
      </c>
      <c r="Y37" s="26"/>
      <c r="Z37" s="26"/>
      <c r="AA37" s="4"/>
      <c r="AB37" s="49"/>
      <c r="AC37" s="49"/>
      <c r="AD37" s="49"/>
      <c r="AE37" s="49"/>
      <c r="AF37" s="15"/>
      <c r="AI37" s="1"/>
    </row>
    <row r="38" spans="1:35" ht="12.75" customHeight="1" x14ac:dyDescent="0.25">
      <c r="A38" s="47" t="s">
        <v>55</v>
      </c>
      <c r="B38" s="4" t="s">
        <v>39</v>
      </c>
      <c r="C38" s="38">
        <v>47750</v>
      </c>
      <c r="D38" s="38">
        <v>49452</v>
      </c>
      <c r="E38" s="4" t="s">
        <v>12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6"/>
      <c r="T38" s="16"/>
      <c r="U38" s="26"/>
      <c r="V38" s="26"/>
      <c r="W38" s="26"/>
      <c r="X38" s="16">
        <f>(D38-C38)/5280</f>
        <v>0.32234848484848483</v>
      </c>
      <c r="Y38" s="26"/>
      <c r="Z38" s="26"/>
      <c r="AA38" s="4"/>
      <c r="AB38" s="49"/>
      <c r="AC38" s="49"/>
      <c r="AD38" s="49"/>
      <c r="AE38" s="49"/>
      <c r="AF38" s="15"/>
      <c r="AI38" s="1"/>
    </row>
    <row r="39" spans="1:35" ht="12.75" customHeight="1" x14ac:dyDescent="0.25">
      <c r="A39" s="47" t="s">
        <v>55</v>
      </c>
      <c r="B39" s="4" t="s">
        <v>36</v>
      </c>
      <c r="C39" s="38">
        <v>48065</v>
      </c>
      <c r="D39" s="38">
        <v>49534</v>
      </c>
      <c r="E39" s="4" t="s">
        <v>14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6"/>
      <c r="T39" s="16"/>
      <c r="U39" s="26"/>
      <c r="V39" s="16">
        <f>(D39-C39)/5280</f>
        <v>0.27821969696969695</v>
      </c>
      <c r="W39" s="26"/>
      <c r="X39" s="26"/>
      <c r="Y39" s="26"/>
      <c r="Z39" s="26"/>
      <c r="AA39" s="4"/>
      <c r="AB39" s="49"/>
      <c r="AC39" s="49"/>
      <c r="AD39" s="49"/>
      <c r="AE39" s="49"/>
      <c r="AF39" s="15"/>
      <c r="AI39" s="1"/>
    </row>
    <row r="40" spans="1:35" ht="12.75" customHeight="1" x14ac:dyDescent="0.25">
      <c r="A40" s="47" t="s">
        <v>55</v>
      </c>
      <c r="B40" s="4" t="s">
        <v>40</v>
      </c>
      <c r="C40" s="38">
        <v>48065</v>
      </c>
      <c r="D40" s="38">
        <v>49600</v>
      </c>
      <c r="E40" s="4" t="s">
        <v>14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6"/>
      <c r="T40" s="16"/>
      <c r="U40" s="26"/>
      <c r="V40" s="26"/>
      <c r="W40" s="26"/>
      <c r="X40" s="16">
        <f>(D40-C40)/5280</f>
        <v>0.29071969696969696</v>
      </c>
      <c r="Y40" s="26"/>
      <c r="Z40" s="26"/>
      <c r="AA40" s="4"/>
      <c r="AB40" s="49"/>
      <c r="AC40" s="49"/>
      <c r="AD40" s="49"/>
      <c r="AE40" s="49"/>
      <c r="AF40" s="15"/>
      <c r="AI40" s="1"/>
    </row>
    <row r="41" spans="1:35" ht="12.75" customHeight="1" x14ac:dyDescent="0.25">
      <c r="A41" s="47" t="s">
        <v>55</v>
      </c>
      <c r="B41" s="4" t="s">
        <v>41</v>
      </c>
      <c r="C41" s="38">
        <v>48065</v>
      </c>
      <c r="D41" s="38">
        <v>49600</v>
      </c>
      <c r="E41" s="4" t="s">
        <v>14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6"/>
      <c r="T41" s="16"/>
      <c r="U41" s="26"/>
      <c r="V41" s="26"/>
      <c r="W41" s="26"/>
      <c r="X41" s="16">
        <f t="shared" ref="X41" si="2">(D41-C41)/5280</f>
        <v>0.29071969696969696</v>
      </c>
      <c r="Y41" s="26"/>
      <c r="Z41" s="26"/>
      <c r="AA41" s="4"/>
      <c r="AB41" s="49"/>
      <c r="AC41" s="49"/>
      <c r="AD41" s="49"/>
      <c r="AE41" s="49"/>
      <c r="AF41" s="15"/>
      <c r="AI41" s="1"/>
    </row>
    <row r="42" spans="1:35" ht="12.75" customHeight="1" x14ac:dyDescent="0.25">
      <c r="A42" s="47" t="s">
        <v>55</v>
      </c>
      <c r="B42" s="4" t="s">
        <v>37</v>
      </c>
      <c r="C42" s="38">
        <v>48065</v>
      </c>
      <c r="D42" s="38">
        <v>49600</v>
      </c>
      <c r="E42" s="4" t="s">
        <v>14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6"/>
      <c r="T42" s="16"/>
      <c r="U42" s="26"/>
      <c r="V42" s="26"/>
      <c r="W42" s="16">
        <f>(D42-C42)/5280</f>
        <v>0.29071969696969696</v>
      </c>
      <c r="X42" s="26"/>
      <c r="Y42" s="26"/>
      <c r="Z42" s="26"/>
      <c r="AA42" s="4"/>
      <c r="AB42" s="49"/>
      <c r="AC42" s="49"/>
      <c r="AD42" s="49"/>
      <c r="AE42" s="49"/>
      <c r="AF42" s="15"/>
      <c r="AI42" s="1"/>
    </row>
    <row r="43" spans="1:35" ht="12.75" customHeight="1" x14ac:dyDescent="0.25">
      <c r="A43" s="47" t="s">
        <v>56</v>
      </c>
      <c r="B43" s="4" t="s">
        <v>42</v>
      </c>
      <c r="C43" s="38">
        <v>48065</v>
      </c>
      <c r="D43" s="38">
        <v>48698</v>
      </c>
      <c r="E43" s="4" t="s">
        <v>14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6"/>
      <c r="T43" s="16"/>
      <c r="U43" s="26"/>
      <c r="V43" s="26"/>
      <c r="W43" s="26"/>
      <c r="X43" s="26"/>
      <c r="Y43" s="26"/>
      <c r="Z43" s="26">
        <f>D43-C43</f>
        <v>633</v>
      </c>
      <c r="AA43" s="4"/>
      <c r="AB43" s="49"/>
      <c r="AC43" s="49"/>
      <c r="AD43" s="49"/>
      <c r="AE43" s="49"/>
      <c r="AF43" s="15"/>
      <c r="AI43" s="6"/>
    </row>
    <row r="44" spans="1:35" ht="12.75" customHeight="1" x14ac:dyDescent="0.25">
      <c r="A44" s="47" t="s">
        <v>57</v>
      </c>
      <c r="B44" s="4" t="s">
        <v>43</v>
      </c>
      <c r="C44" s="38">
        <v>48698</v>
      </c>
      <c r="D44" s="38">
        <v>49534</v>
      </c>
      <c r="E44" s="4" t="s">
        <v>14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6"/>
      <c r="T44" s="26"/>
      <c r="U44" s="26"/>
      <c r="V44" s="26"/>
      <c r="W44" s="26"/>
      <c r="X44" s="26"/>
      <c r="Y44" s="26">
        <f>D44-C44</f>
        <v>836</v>
      </c>
      <c r="Z44" s="26"/>
      <c r="AA44" s="4"/>
      <c r="AB44" s="49"/>
      <c r="AC44" s="49"/>
      <c r="AD44" s="49"/>
      <c r="AE44" s="49"/>
      <c r="AF44" s="15"/>
      <c r="AI44" s="6"/>
    </row>
    <row r="45" spans="1:35" ht="12.75" customHeight="1" x14ac:dyDescent="0.25">
      <c r="A45" s="47" t="s">
        <v>57</v>
      </c>
      <c r="B45" s="4" t="s">
        <v>44</v>
      </c>
      <c r="C45" s="38">
        <v>48698</v>
      </c>
      <c r="D45" s="38">
        <v>49600</v>
      </c>
      <c r="E45" s="4" t="s">
        <v>14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6"/>
      <c r="T45" s="26"/>
      <c r="U45" s="26"/>
      <c r="V45" s="26"/>
      <c r="W45" s="26"/>
      <c r="X45" s="26"/>
      <c r="Y45" s="26">
        <f>D45-C45</f>
        <v>902</v>
      </c>
      <c r="Z45" s="26"/>
      <c r="AA45" s="4"/>
      <c r="AB45" s="49"/>
      <c r="AC45" s="49"/>
      <c r="AD45" s="49"/>
      <c r="AE45" s="49"/>
      <c r="AF45" s="15"/>
      <c r="AI45" s="6"/>
    </row>
    <row r="46" spans="1:35" ht="12.75" customHeight="1" x14ac:dyDescent="0.25">
      <c r="A46" s="13"/>
      <c r="B46" s="4"/>
      <c r="C46" s="38"/>
      <c r="D46" s="3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6"/>
      <c r="T46" s="16"/>
      <c r="U46" s="26"/>
      <c r="V46" s="26"/>
      <c r="W46" s="26"/>
      <c r="X46" s="26"/>
      <c r="Y46" s="26"/>
      <c r="Z46" s="26"/>
      <c r="AA46" s="4"/>
      <c r="AB46" s="49"/>
      <c r="AC46" s="49"/>
      <c r="AD46" s="49"/>
      <c r="AE46" s="49"/>
      <c r="AF46" s="15"/>
      <c r="AI46" s="6"/>
    </row>
    <row r="47" spans="1:35" ht="12.75" customHeight="1" x14ac:dyDescent="0.25">
      <c r="A47" s="13"/>
      <c r="B47" s="4"/>
      <c r="C47" s="38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6"/>
      <c r="T47" s="16"/>
      <c r="U47" s="26"/>
      <c r="V47" s="16"/>
      <c r="W47" s="26"/>
      <c r="X47" s="26"/>
      <c r="Y47" s="26"/>
      <c r="Z47" s="26"/>
      <c r="AA47" s="4"/>
      <c r="AB47" s="49"/>
      <c r="AC47" s="49"/>
      <c r="AD47" s="49"/>
      <c r="AE47" s="49"/>
      <c r="AF47" s="15"/>
      <c r="AI47" s="6"/>
    </row>
    <row r="48" spans="1:35" ht="12.75" customHeight="1" x14ac:dyDescent="0.25">
      <c r="A48" s="13"/>
      <c r="B48" s="4"/>
      <c r="C48" s="38"/>
      <c r="D48" s="3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6"/>
      <c r="T48" s="16"/>
      <c r="U48" s="26"/>
      <c r="V48" s="26"/>
      <c r="W48" s="16"/>
      <c r="X48" s="26"/>
      <c r="Y48" s="26"/>
      <c r="Z48" s="26"/>
      <c r="AA48" s="4"/>
      <c r="AB48" s="49"/>
      <c r="AC48" s="49"/>
      <c r="AD48" s="49"/>
      <c r="AE48" s="49"/>
      <c r="AF48" s="15"/>
      <c r="AI48" s="6"/>
    </row>
    <row r="49" spans="1:35" ht="12.75" customHeight="1" x14ac:dyDescent="0.25">
      <c r="A49" s="13"/>
      <c r="B49" s="4"/>
      <c r="C49" s="38"/>
      <c r="D49" s="3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6"/>
      <c r="T49" s="16"/>
      <c r="U49" s="26"/>
      <c r="V49" s="26"/>
      <c r="W49" s="26"/>
      <c r="X49" s="16"/>
      <c r="Y49" s="26"/>
      <c r="Z49" s="26"/>
      <c r="AA49" s="4"/>
      <c r="AB49" s="49"/>
      <c r="AC49" s="49"/>
      <c r="AD49" s="49"/>
      <c r="AE49" s="49"/>
      <c r="AF49" s="15"/>
      <c r="AI49" s="6"/>
    </row>
    <row r="50" spans="1:35" ht="12.75" customHeight="1" x14ac:dyDescent="0.25">
      <c r="A50" s="13"/>
      <c r="B50" s="4"/>
      <c r="C50" s="38"/>
      <c r="D50" s="3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6"/>
      <c r="T50" s="16"/>
      <c r="U50" s="26"/>
      <c r="V50" s="26"/>
      <c r="W50" s="26"/>
      <c r="X50" s="16"/>
      <c r="Y50" s="26"/>
      <c r="Z50" s="26"/>
      <c r="AA50" s="4"/>
      <c r="AB50" s="49"/>
      <c r="AC50" s="49"/>
      <c r="AD50" s="49"/>
      <c r="AE50" s="49"/>
      <c r="AF50" s="15"/>
      <c r="AI50" s="6"/>
    </row>
    <row r="51" spans="1:35" ht="12.75" customHeight="1" x14ac:dyDescent="0.25">
      <c r="A51" s="13"/>
      <c r="B51" s="4"/>
      <c r="C51" s="38"/>
      <c r="D51" s="3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6"/>
      <c r="T51" s="16"/>
      <c r="U51" s="26"/>
      <c r="V51" s="16"/>
      <c r="W51" s="26"/>
      <c r="X51" s="26"/>
      <c r="Y51" s="26"/>
      <c r="Z51" s="26"/>
      <c r="AA51" s="4"/>
      <c r="AB51" s="49"/>
      <c r="AC51" s="49"/>
      <c r="AD51" s="49"/>
      <c r="AE51" s="49"/>
      <c r="AF51" s="15"/>
      <c r="AI51" s="6"/>
    </row>
    <row r="52" spans="1:35" ht="12.75" customHeight="1" x14ac:dyDescent="0.25">
      <c r="A52" s="13"/>
      <c r="B52" s="4"/>
      <c r="C52" s="38"/>
      <c r="D52" s="3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6"/>
      <c r="T52" s="16"/>
      <c r="U52" s="26"/>
      <c r="V52" s="26"/>
      <c r="W52" s="26"/>
      <c r="X52" s="16"/>
      <c r="Y52" s="26"/>
      <c r="Z52" s="26"/>
      <c r="AA52" s="4"/>
      <c r="AB52" s="49"/>
      <c r="AC52" s="49"/>
      <c r="AD52" s="49"/>
      <c r="AE52" s="49"/>
      <c r="AF52" s="15"/>
      <c r="AI52" s="6"/>
    </row>
    <row r="53" spans="1:35" ht="12.75" customHeight="1" x14ac:dyDescent="0.25">
      <c r="A53" s="13"/>
      <c r="B53" s="4"/>
      <c r="C53" s="38"/>
      <c r="D53" s="3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6"/>
      <c r="T53" s="16"/>
      <c r="U53" s="26"/>
      <c r="V53" s="26"/>
      <c r="W53" s="26"/>
      <c r="X53" s="26"/>
      <c r="Y53" s="26"/>
      <c r="Z53" s="26"/>
      <c r="AA53" s="4"/>
      <c r="AB53" s="49"/>
      <c r="AC53" s="49"/>
      <c r="AD53" s="49"/>
      <c r="AE53" s="49"/>
      <c r="AF53" s="15"/>
      <c r="AI53" s="6"/>
    </row>
    <row r="54" spans="1:35" ht="12.75" customHeight="1" x14ac:dyDescent="0.25">
      <c r="A54" s="13"/>
      <c r="B54" s="4"/>
      <c r="C54" s="38"/>
      <c r="D54" s="3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6"/>
      <c r="T54" s="26"/>
      <c r="U54" s="26"/>
      <c r="V54" s="26"/>
      <c r="W54" s="26"/>
      <c r="X54" s="26"/>
      <c r="Y54" s="26"/>
      <c r="Z54" s="26"/>
      <c r="AA54" s="4"/>
      <c r="AB54" s="49"/>
      <c r="AC54" s="49"/>
      <c r="AD54" s="49"/>
      <c r="AE54" s="49"/>
      <c r="AF54" s="15"/>
      <c r="AI54" s="6"/>
    </row>
    <row r="55" spans="1:35" ht="12.75" customHeight="1" x14ac:dyDescent="0.25">
      <c r="A55" s="13"/>
      <c r="B55" s="4"/>
      <c r="C55" s="38"/>
      <c r="D55" s="3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6"/>
      <c r="T55" s="26"/>
      <c r="U55" s="26"/>
      <c r="V55" s="26"/>
      <c r="W55" s="26"/>
      <c r="X55" s="26"/>
      <c r="Y55" s="26"/>
      <c r="Z55" s="26"/>
      <c r="AA55" s="4"/>
      <c r="AB55" s="49"/>
      <c r="AC55" s="49"/>
      <c r="AD55" s="49"/>
      <c r="AE55" s="49"/>
      <c r="AF55" s="15"/>
      <c r="AI55" s="6"/>
    </row>
    <row r="56" spans="1:35" ht="12.75" customHeight="1" x14ac:dyDescent="0.25">
      <c r="A56" s="13"/>
      <c r="B56" s="4"/>
      <c r="C56" s="38"/>
      <c r="D56" s="3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6"/>
      <c r="T56" s="16"/>
      <c r="U56" s="26"/>
      <c r="V56" s="26"/>
      <c r="W56" s="26"/>
      <c r="X56" s="26"/>
      <c r="Y56" s="26"/>
      <c r="Z56" s="26"/>
      <c r="AA56" s="4"/>
      <c r="AB56" s="49"/>
      <c r="AC56" s="49"/>
      <c r="AD56" s="49"/>
      <c r="AE56" s="49"/>
      <c r="AF56" s="15"/>
      <c r="AI56" s="6"/>
    </row>
    <row r="57" spans="1:35" ht="12.75" customHeight="1" x14ac:dyDescent="0.25">
      <c r="A57" s="13"/>
      <c r="B57" s="4"/>
      <c r="C57" s="38"/>
      <c r="D57" s="3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6"/>
      <c r="T57" s="16"/>
      <c r="U57" s="26"/>
      <c r="V57" s="26"/>
      <c r="W57" s="26"/>
      <c r="X57" s="26"/>
      <c r="Y57" s="26"/>
      <c r="Z57" s="26"/>
      <c r="AA57" s="4"/>
      <c r="AB57" s="49"/>
      <c r="AC57" s="49"/>
      <c r="AD57" s="49"/>
      <c r="AE57" s="49"/>
      <c r="AF57" s="15"/>
      <c r="AI57" s="6"/>
    </row>
    <row r="58" spans="1:35" ht="12.75" customHeight="1" x14ac:dyDescent="0.25">
      <c r="A58" s="13"/>
      <c r="B58" s="4"/>
      <c r="C58" s="38"/>
      <c r="D58" s="3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6"/>
      <c r="T58" s="16"/>
      <c r="U58" s="26"/>
      <c r="V58" s="26"/>
      <c r="W58" s="26"/>
      <c r="X58" s="26"/>
      <c r="Y58" s="26"/>
      <c r="Z58" s="26"/>
      <c r="AA58" s="4"/>
      <c r="AB58" s="49"/>
      <c r="AC58" s="49"/>
      <c r="AD58" s="49"/>
      <c r="AE58" s="49"/>
      <c r="AF58" s="15"/>
      <c r="AI58" s="6"/>
    </row>
    <row r="59" spans="1:35" ht="12.75" customHeight="1" x14ac:dyDescent="0.25">
      <c r="A59" s="13"/>
      <c r="B59" s="4"/>
      <c r="C59" s="38"/>
      <c r="D59" s="3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6"/>
      <c r="T59" s="16"/>
      <c r="U59" s="26"/>
      <c r="V59" s="26"/>
      <c r="W59" s="26"/>
      <c r="X59" s="26"/>
      <c r="Y59" s="26"/>
      <c r="Z59" s="26"/>
      <c r="AA59" s="4"/>
      <c r="AB59" s="49"/>
      <c r="AC59" s="49"/>
      <c r="AD59" s="49"/>
      <c r="AE59" s="49"/>
      <c r="AF59" s="15"/>
      <c r="AI59" s="6"/>
    </row>
    <row r="60" spans="1:35" ht="12.75" customHeight="1" x14ac:dyDescent="0.25">
      <c r="A60" s="13"/>
      <c r="B60" s="4"/>
      <c r="C60" s="38"/>
      <c r="D60" s="3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6"/>
      <c r="T60" s="16"/>
      <c r="U60" s="26"/>
      <c r="V60" s="26"/>
      <c r="W60" s="26"/>
      <c r="X60" s="26"/>
      <c r="Y60" s="26"/>
      <c r="Z60" s="26"/>
      <c r="AA60" s="4"/>
      <c r="AB60" s="49"/>
      <c r="AC60" s="49"/>
      <c r="AD60" s="49"/>
      <c r="AE60" s="49"/>
      <c r="AF60" s="15"/>
      <c r="AI60" s="6"/>
    </row>
    <row r="61" spans="1:35" ht="12.75" customHeight="1" x14ac:dyDescent="0.25">
      <c r="A61" s="13"/>
      <c r="B61" s="4"/>
      <c r="C61" s="38"/>
      <c r="D61" s="3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6"/>
      <c r="T61" s="16"/>
      <c r="U61" s="26"/>
      <c r="V61" s="26"/>
      <c r="W61" s="26"/>
      <c r="X61" s="26"/>
      <c r="Y61" s="26"/>
      <c r="Z61" s="26"/>
      <c r="AA61" s="4"/>
      <c r="AB61" s="49"/>
      <c r="AC61" s="49"/>
      <c r="AD61" s="49"/>
      <c r="AE61" s="49"/>
      <c r="AF61" s="15"/>
      <c r="AI61" s="6"/>
    </row>
    <row r="62" spans="1:35" ht="12.75" customHeight="1" x14ac:dyDescent="0.25">
      <c r="A62" s="13"/>
      <c r="B62" s="4"/>
      <c r="C62" s="38"/>
      <c r="D62" s="3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6"/>
      <c r="T62" s="16"/>
      <c r="U62" s="26"/>
      <c r="V62" s="26"/>
      <c r="W62" s="26"/>
      <c r="X62" s="26"/>
      <c r="Y62" s="26"/>
      <c r="Z62" s="26"/>
      <c r="AA62" s="4"/>
      <c r="AB62" s="49"/>
      <c r="AC62" s="49"/>
      <c r="AD62" s="49"/>
      <c r="AE62" s="49"/>
      <c r="AF62" s="15"/>
      <c r="AI62" s="6"/>
    </row>
    <row r="63" spans="1:35" ht="12.75" customHeight="1" x14ac:dyDescent="0.25">
      <c r="A63" s="13"/>
      <c r="B63" s="4"/>
      <c r="C63" s="38"/>
      <c r="D63" s="3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6"/>
      <c r="T63" s="16"/>
      <c r="U63" s="26"/>
      <c r="V63" s="26"/>
      <c r="W63" s="26"/>
      <c r="X63" s="26"/>
      <c r="Y63" s="26"/>
      <c r="Z63" s="26"/>
      <c r="AA63" s="4"/>
      <c r="AB63" s="49"/>
      <c r="AC63" s="49"/>
      <c r="AD63" s="49"/>
      <c r="AE63" s="49"/>
      <c r="AF63" s="15"/>
      <c r="AI63" s="6"/>
    </row>
    <row r="64" spans="1:35" ht="12.75" customHeight="1" x14ac:dyDescent="0.25">
      <c r="A64" s="13"/>
      <c r="B64" s="4"/>
      <c r="C64" s="38"/>
      <c r="D64" s="3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6"/>
      <c r="T64" s="16"/>
      <c r="U64" s="26"/>
      <c r="V64" s="26"/>
      <c r="W64" s="26"/>
      <c r="X64" s="26"/>
      <c r="Y64" s="26"/>
      <c r="Z64" s="26"/>
      <c r="AA64" s="4"/>
      <c r="AB64" s="49"/>
      <c r="AC64" s="49"/>
      <c r="AD64" s="49"/>
      <c r="AE64" s="49"/>
      <c r="AF64" s="15"/>
      <c r="AI64" s="6"/>
    </row>
    <row r="65" spans="1:35" ht="12.75" customHeight="1" x14ac:dyDescent="0.25">
      <c r="A65" s="13"/>
      <c r="B65" s="4"/>
      <c r="C65" s="38"/>
      <c r="D65" s="3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6"/>
      <c r="T65" s="16"/>
      <c r="U65" s="26"/>
      <c r="V65" s="26"/>
      <c r="W65" s="26"/>
      <c r="X65" s="26"/>
      <c r="Y65" s="26"/>
      <c r="Z65" s="26"/>
      <c r="AA65" s="4"/>
      <c r="AB65" s="49"/>
      <c r="AC65" s="49"/>
      <c r="AD65" s="49"/>
      <c r="AE65" s="49"/>
      <c r="AF65" s="15"/>
      <c r="AI65" s="6"/>
    </row>
    <row r="66" spans="1:35" ht="12.75" customHeight="1" x14ac:dyDescent="0.25">
      <c r="A66" s="13"/>
      <c r="B66" s="4"/>
      <c r="C66" s="38"/>
      <c r="D66" s="3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6"/>
      <c r="T66" s="16"/>
      <c r="U66" s="26"/>
      <c r="V66" s="26"/>
      <c r="W66" s="26"/>
      <c r="X66" s="26"/>
      <c r="Y66" s="26"/>
      <c r="Z66" s="26"/>
      <c r="AA66" s="4"/>
      <c r="AB66" s="49"/>
      <c r="AC66" s="49"/>
      <c r="AD66" s="49"/>
      <c r="AE66" s="49"/>
      <c r="AF66" s="15"/>
      <c r="AI66" s="6"/>
    </row>
    <row r="67" spans="1:35" ht="12.75" customHeight="1" x14ac:dyDescent="0.25">
      <c r="A67" s="13"/>
      <c r="B67" s="4"/>
      <c r="C67" s="38"/>
      <c r="D67" s="3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6"/>
      <c r="T67" s="16"/>
      <c r="U67" s="26"/>
      <c r="V67" s="26"/>
      <c r="W67" s="26"/>
      <c r="X67" s="26"/>
      <c r="Y67" s="26"/>
      <c r="Z67" s="26"/>
      <c r="AA67" s="4"/>
      <c r="AB67" s="49"/>
      <c r="AC67" s="49"/>
      <c r="AD67" s="49"/>
      <c r="AE67" s="49"/>
      <c r="AF67" s="15"/>
      <c r="AI67" s="6"/>
    </row>
    <row r="68" spans="1:35" ht="12.75" customHeight="1" x14ac:dyDescent="0.25">
      <c r="A68" s="13"/>
      <c r="B68" s="4"/>
      <c r="C68" s="38"/>
      <c r="D68" s="3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6"/>
      <c r="T68" s="16"/>
      <c r="U68" s="26"/>
      <c r="V68" s="26"/>
      <c r="W68" s="26"/>
      <c r="X68" s="26"/>
      <c r="Y68" s="26"/>
      <c r="Z68" s="26"/>
      <c r="AA68" s="4"/>
      <c r="AB68" s="49"/>
      <c r="AC68" s="49"/>
      <c r="AD68" s="49"/>
      <c r="AE68" s="49"/>
      <c r="AF68" s="15"/>
      <c r="AI68" s="6"/>
    </row>
    <row r="69" spans="1:35" ht="12.75" customHeight="1" x14ac:dyDescent="0.25">
      <c r="A69" s="13"/>
      <c r="B69" s="4"/>
      <c r="C69" s="38"/>
      <c r="D69" s="3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6"/>
      <c r="T69" s="16"/>
      <c r="U69" s="26"/>
      <c r="V69" s="26"/>
      <c r="W69" s="26"/>
      <c r="X69" s="26"/>
      <c r="Y69" s="26"/>
      <c r="Z69" s="26"/>
      <c r="AA69" s="4"/>
      <c r="AB69" s="49"/>
      <c r="AC69" s="49"/>
      <c r="AD69" s="49"/>
      <c r="AE69" s="49"/>
      <c r="AF69" s="15"/>
      <c r="AI69" s="6"/>
    </row>
    <row r="70" spans="1:35" ht="12.75" customHeight="1" x14ac:dyDescent="0.25">
      <c r="A70" s="13"/>
      <c r="B70" s="4"/>
      <c r="C70" s="38"/>
      <c r="D70" s="3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6"/>
      <c r="T70" s="16"/>
      <c r="U70" s="26"/>
      <c r="V70" s="26"/>
      <c r="W70" s="26"/>
      <c r="X70" s="26"/>
      <c r="Y70" s="26"/>
      <c r="Z70" s="26"/>
      <c r="AA70" s="4"/>
      <c r="AB70" s="49"/>
      <c r="AC70" s="49"/>
      <c r="AD70" s="49"/>
      <c r="AE70" s="49"/>
      <c r="AF70" s="15"/>
      <c r="AI70" s="6"/>
    </row>
    <row r="71" spans="1:35" ht="12.75" customHeight="1" x14ac:dyDescent="0.25">
      <c r="A71" s="13"/>
      <c r="B71" s="4"/>
      <c r="C71" s="38"/>
      <c r="D71" s="3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6"/>
      <c r="T71" s="16"/>
      <c r="U71" s="26"/>
      <c r="V71" s="26"/>
      <c r="W71" s="26"/>
      <c r="X71" s="26"/>
      <c r="Y71" s="26"/>
      <c r="Z71" s="26"/>
      <c r="AA71" s="4"/>
      <c r="AB71" s="49"/>
      <c r="AC71" s="49"/>
      <c r="AD71" s="49"/>
      <c r="AE71" s="49"/>
      <c r="AF71" s="15"/>
      <c r="AI71" s="6"/>
    </row>
    <row r="72" spans="1:35" ht="12.75" customHeight="1" x14ac:dyDescent="0.25">
      <c r="A72" s="13"/>
      <c r="B72" s="4"/>
      <c r="C72" s="38"/>
      <c r="D72" s="3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6"/>
      <c r="T72" s="16"/>
      <c r="U72" s="26"/>
      <c r="V72" s="26"/>
      <c r="W72" s="26"/>
      <c r="X72" s="26"/>
      <c r="Y72" s="26"/>
      <c r="Z72" s="26"/>
      <c r="AA72" s="4"/>
      <c r="AB72" s="49"/>
      <c r="AC72" s="49"/>
      <c r="AD72" s="49"/>
      <c r="AE72" s="49"/>
      <c r="AF72" s="15"/>
      <c r="AI72" s="6"/>
    </row>
    <row r="73" spans="1:35" ht="12.75" customHeight="1" x14ac:dyDescent="0.25">
      <c r="A73" s="13"/>
      <c r="B73" s="4"/>
      <c r="C73" s="38"/>
      <c r="D73" s="3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6"/>
      <c r="T73" s="16"/>
      <c r="U73" s="26"/>
      <c r="V73" s="26"/>
      <c r="W73" s="26"/>
      <c r="X73" s="26"/>
      <c r="Y73" s="26"/>
      <c r="Z73" s="26"/>
      <c r="AA73" s="4"/>
      <c r="AB73" s="49"/>
      <c r="AC73" s="49"/>
      <c r="AD73" s="49"/>
      <c r="AE73" s="49"/>
      <c r="AF73" s="15"/>
      <c r="AI73" s="6"/>
    </row>
    <row r="74" spans="1:35" ht="12.75" customHeight="1" x14ac:dyDescent="0.25">
      <c r="A74" s="13"/>
      <c r="B74" s="4"/>
      <c r="C74" s="38"/>
      <c r="D74" s="3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6"/>
      <c r="T74" s="16"/>
      <c r="U74" s="4"/>
      <c r="V74" s="16"/>
      <c r="W74" s="16"/>
      <c r="X74" s="4"/>
      <c r="Y74" s="4"/>
      <c r="Z74" s="4"/>
      <c r="AA74" s="4"/>
      <c r="AB74" s="49"/>
      <c r="AC74" s="49"/>
      <c r="AD74" s="49"/>
      <c r="AE74" s="49"/>
      <c r="AF74" s="15"/>
      <c r="AI74" s="6"/>
    </row>
    <row r="75" spans="1:35" ht="12.75" customHeight="1" x14ac:dyDescent="0.25">
      <c r="A75" s="13"/>
      <c r="B75" s="4"/>
      <c r="C75" s="38"/>
      <c r="D75" s="3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6"/>
      <c r="T75" s="16"/>
      <c r="U75" s="4"/>
      <c r="V75" s="16"/>
      <c r="W75" s="16"/>
      <c r="X75" s="4"/>
      <c r="Y75" s="4"/>
      <c r="Z75" s="4"/>
      <c r="AA75" s="4"/>
      <c r="AB75" s="49"/>
      <c r="AC75" s="49"/>
      <c r="AD75" s="49"/>
      <c r="AE75" s="49"/>
      <c r="AF75" s="15"/>
      <c r="AI75" s="6"/>
    </row>
    <row r="76" spans="1:35" ht="13.9" customHeight="1" thickBot="1" x14ac:dyDescent="0.3">
      <c r="A76" s="73" t="s">
        <v>10</v>
      </c>
      <c r="B76" s="74"/>
      <c r="C76" s="74"/>
      <c r="D76" s="74"/>
      <c r="E76" s="74"/>
      <c r="F76" s="74"/>
      <c r="G76" s="74"/>
      <c r="H76" s="74"/>
      <c r="I76" s="74"/>
      <c r="J76" s="42" t="str">
        <f>IF(SUM(J31:J75)&gt;0,SUM(J31:J75),"")</f>
        <v/>
      </c>
      <c r="K76" s="42">
        <f>IF(SUM(K14:K75)&gt;0,SUM(K14:K75),"")</f>
        <v>40</v>
      </c>
      <c r="L76" s="42">
        <f>IF(SUM(L14:L75)&gt;0,SUM(L14:L75),"")</f>
        <v>29</v>
      </c>
      <c r="M76" s="42">
        <f>IF(SUM(M14:M75)&gt;0,SUM(M14:M75),"")</f>
        <v>34.5</v>
      </c>
      <c r="N76" s="42">
        <f>IF(SUM(N14:N75)&gt;0,SUM(N14:N75),"")</f>
        <v>5</v>
      </c>
      <c r="O76" s="42" t="str">
        <f>IF(SUM(O14:O75)&gt;0,SUM(O14:O75),"")</f>
        <v/>
      </c>
      <c r="P76" s="51">
        <f>SUM(P14:Q75)</f>
        <v>0.38</v>
      </c>
      <c r="Q76" s="52"/>
      <c r="R76" s="42">
        <f>IF(SUM(R14:R75)&gt;0,SUM(R14:R75),"")</f>
        <v>715</v>
      </c>
      <c r="S76" s="42">
        <f>IF(SUM(S14:S75)&gt;0,SUM(S14:S75),"")</f>
        <v>123.15000000000146</v>
      </c>
      <c r="T76" s="42" t="str">
        <f>IF(SUM(T14:T75)&gt;0,SUM(T14:T75),"")</f>
        <v/>
      </c>
      <c r="U76" s="42"/>
      <c r="V76" s="51">
        <f>SUM(V15:W75)</f>
        <v>1.2136363636363636</v>
      </c>
      <c r="W76" s="52"/>
      <c r="X76" s="43">
        <f>SUM(X14:X75)</f>
        <v>1.2261363636363636</v>
      </c>
      <c r="Y76" s="42">
        <f t="shared" ref="Y76:Z76" si="3">SUM(Y14:Y75)</f>
        <v>1738</v>
      </c>
      <c r="Z76" s="42">
        <f t="shared" si="3"/>
        <v>633</v>
      </c>
      <c r="AA76" s="42"/>
      <c r="AB76" s="50"/>
      <c r="AC76" s="50"/>
      <c r="AD76" s="50"/>
      <c r="AE76" s="50"/>
      <c r="AF76" s="44" t="str">
        <f>IF(SUM(AF14:AF75)&gt;0,SUM(AF14:AF75),"")</f>
        <v/>
      </c>
      <c r="AI76" s="1"/>
    </row>
  </sheetData>
  <mergeCells count="56">
    <mergeCell ref="A19:A20"/>
    <mergeCell ref="A76:I76"/>
    <mergeCell ref="O2:O12"/>
    <mergeCell ref="A1:A13"/>
    <mergeCell ref="B1:B13"/>
    <mergeCell ref="J2:J12"/>
    <mergeCell ref="C1:D13"/>
    <mergeCell ref="E1:E13"/>
    <mergeCell ref="F1:F13"/>
    <mergeCell ref="G1:I12"/>
    <mergeCell ref="C14:D14"/>
    <mergeCell ref="C18:D18"/>
    <mergeCell ref="C17:D17"/>
    <mergeCell ref="C15:D15"/>
    <mergeCell ref="C16:D16"/>
    <mergeCell ref="K2:K12"/>
    <mergeCell ref="P76:Q76"/>
    <mergeCell ref="C24:D24"/>
    <mergeCell ref="A21:A23"/>
    <mergeCell ref="B15:B16"/>
    <mergeCell ref="B17:B18"/>
    <mergeCell ref="C23:D23"/>
    <mergeCell ref="C22:D22"/>
    <mergeCell ref="C21:D21"/>
    <mergeCell ref="C20:D20"/>
    <mergeCell ref="B34:D34"/>
    <mergeCell ref="B21:B23"/>
    <mergeCell ref="B19:B20"/>
    <mergeCell ref="L21:L22"/>
    <mergeCell ref="C19:D19"/>
    <mergeCell ref="A15:A16"/>
    <mergeCell ref="A17:A18"/>
    <mergeCell ref="R2:R12"/>
    <mergeCell ref="N2:N12"/>
    <mergeCell ref="V1:Z1"/>
    <mergeCell ref="M2:M12"/>
    <mergeCell ref="L2:L12"/>
    <mergeCell ref="Q2:Q12"/>
    <mergeCell ref="P2:P12"/>
    <mergeCell ref="P1:R1"/>
    <mergeCell ref="K1:N1"/>
    <mergeCell ref="V76:W76"/>
    <mergeCell ref="AF2:AF12"/>
    <mergeCell ref="S2:S12"/>
    <mergeCell ref="V2:V12"/>
    <mergeCell ref="W2:W12"/>
    <mergeCell ref="X2:X12"/>
    <mergeCell ref="Y2:Y12"/>
    <mergeCell ref="Z2:Z12"/>
    <mergeCell ref="T2:T12"/>
    <mergeCell ref="U2:U12"/>
    <mergeCell ref="AA2:AA12"/>
    <mergeCell ref="AB2:AB12"/>
    <mergeCell ref="AC2:AC12"/>
    <mergeCell ref="AD2:AD12"/>
    <mergeCell ref="AE2:AE12"/>
  </mergeCells>
  <pageMargins left="0.7" right="0.7" top="0.75" bottom="0.75" header="0.3" footer="0.3"/>
  <pageSetup paperSize="3" scale="85" orientation="landscape" r:id="rId1"/>
  <headerFooter>
    <oddHeader>&amp;C&amp;A</oddHeader>
    <oddFooter>&amp;C&amp;Z&amp;F_x000D_&amp;1#&amp;"Calibri"&amp;10&amp;K000000 Mott MacDonald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E62D-65F4-4E16-881F-B5FE2C1E72A5}">
  <sheetPr>
    <pageSetUpPr fitToPage="1"/>
  </sheetPr>
  <dimension ref="A1:AF75"/>
  <sheetViews>
    <sheetView showGridLines="0" view="pageBreakPreview" zoomScaleNormal="85" zoomScaleSheetLayoutView="100" workbookViewId="0">
      <pane ySplit="13" topLeftCell="A14" activePane="bottomLeft" state="frozen"/>
      <selection pane="bottomLeft" activeCell="E35" sqref="E35"/>
    </sheetView>
  </sheetViews>
  <sheetFormatPr defaultRowHeight="15" x14ac:dyDescent="0.25"/>
  <cols>
    <col min="1" max="2" width="8.7109375" customWidth="1"/>
    <col min="3" max="4" width="13.7109375" customWidth="1"/>
    <col min="5" max="5" width="10.7109375" customWidth="1"/>
    <col min="6" max="32" width="8.7109375" customWidth="1"/>
  </cols>
  <sheetData>
    <row r="1" spans="1:32" ht="12.75" customHeight="1" x14ac:dyDescent="0.25">
      <c r="A1" s="110" t="s">
        <v>0</v>
      </c>
      <c r="B1" s="111"/>
      <c r="C1" s="111"/>
      <c r="D1" s="111"/>
      <c r="E1" s="111"/>
      <c r="F1" s="10">
        <v>642</v>
      </c>
      <c r="G1" s="10">
        <v>642</v>
      </c>
      <c r="H1" s="10">
        <v>646</v>
      </c>
      <c r="I1" s="10">
        <v>646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21"/>
      <c r="AC1" s="11"/>
      <c r="AF1" s="1"/>
    </row>
    <row r="2" spans="1:32" ht="12.75" customHeight="1" x14ac:dyDescent="0.25">
      <c r="A2" s="112" t="s">
        <v>1</v>
      </c>
      <c r="B2" s="114" t="s">
        <v>2</v>
      </c>
      <c r="C2" s="116" t="s">
        <v>3</v>
      </c>
      <c r="D2" s="117"/>
      <c r="E2" s="116" t="s">
        <v>4</v>
      </c>
      <c r="F2" s="56" t="s">
        <v>20</v>
      </c>
      <c r="G2" s="56" t="s">
        <v>21</v>
      </c>
      <c r="H2" s="56" t="s">
        <v>22</v>
      </c>
      <c r="I2" s="56" t="s">
        <v>23</v>
      </c>
      <c r="J2" s="56"/>
      <c r="K2" s="56"/>
      <c r="L2" s="56"/>
      <c r="M2" s="56"/>
      <c r="N2" s="56"/>
      <c r="O2" s="56"/>
      <c r="P2" s="56"/>
      <c r="Q2" s="56"/>
      <c r="R2" s="27"/>
      <c r="S2" s="27"/>
      <c r="T2" s="27"/>
      <c r="U2" s="27"/>
      <c r="V2" s="27"/>
      <c r="W2" s="27"/>
      <c r="X2" s="27"/>
      <c r="Y2" s="27"/>
      <c r="Z2" s="27"/>
      <c r="AA2" s="27"/>
      <c r="AB2" s="107"/>
      <c r="AC2" s="108"/>
      <c r="AF2" s="1"/>
    </row>
    <row r="3" spans="1:32" ht="12.75" customHeight="1" x14ac:dyDescent="0.25">
      <c r="A3" s="76"/>
      <c r="B3" s="79"/>
      <c r="C3" s="88"/>
      <c r="D3" s="84"/>
      <c r="E3" s="8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28"/>
      <c r="S3" s="28"/>
      <c r="T3" s="28"/>
      <c r="U3" s="28"/>
      <c r="V3" s="28"/>
      <c r="W3" s="28"/>
      <c r="X3" s="28"/>
      <c r="Y3" s="28"/>
      <c r="Z3" s="28"/>
      <c r="AA3" s="28"/>
      <c r="AB3" s="107"/>
      <c r="AC3" s="108"/>
      <c r="AF3" s="1"/>
    </row>
    <row r="4" spans="1:32" ht="12.75" customHeight="1" x14ac:dyDescent="0.25">
      <c r="A4" s="76"/>
      <c r="B4" s="79"/>
      <c r="C4" s="88"/>
      <c r="D4" s="84"/>
      <c r="E4" s="88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28"/>
      <c r="S4" s="28"/>
      <c r="T4" s="28"/>
      <c r="U4" s="28"/>
      <c r="V4" s="28"/>
      <c r="W4" s="28"/>
      <c r="X4" s="28"/>
      <c r="Y4" s="28"/>
      <c r="Z4" s="28"/>
      <c r="AA4" s="28"/>
      <c r="AB4" s="107"/>
      <c r="AC4" s="108"/>
      <c r="AF4" s="1"/>
    </row>
    <row r="5" spans="1:32" ht="12.75" customHeight="1" x14ac:dyDescent="0.25">
      <c r="A5" s="76"/>
      <c r="B5" s="79"/>
      <c r="C5" s="88"/>
      <c r="D5" s="84"/>
      <c r="E5" s="88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28"/>
      <c r="S5" s="28"/>
      <c r="T5" s="28"/>
      <c r="U5" s="28"/>
      <c r="V5" s="28"/>
      <c r="W5" s="28"/>
      <c r="X5" s="28"/>
      <c r="Y5" s="28"/>
      <c r="Z5" s="28"/>
      <c r="AA5" s="28"/>
      <c r="AB5" s="107"/>
      <c r="AC5" s="108"/>
      <c r="AF5" s="1"/>
    </row>
    <row r="6" spans="1:32" ht="12.75" customHeight="1" x14ac:dyDescent="0.25">
      <c r="A6" s="76"/>
      <c r="B6" s="79"/>
      <c r="C6" s="88"/>
      <c r="D6" s="84"/>
      <c r="E6" s="88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28"/>
      <c r="S6" s="28"/>
      <c r="T6" s="28"/>
      <c r="U6" s="28"/>
      <c r="V6" s="28"/>
      <c r="W6" s="28"/>
      <c r="X6" s="28"/>
      <c r="Y6" s="28"/>
      <c r="Z6" s="28"/>
      <c r="AA6" s="28"/>
      <c r="AB6" s="107"/>
      <c r="AC6" s="108"/>
      <c r="AF6" s="1"/>
    </row>
    <row r="7" spans="1:32" ht="12.75" customHeight="1" x14ac:dyDescent="0.25">
      <c r="A7" s="76"/>
      <c r="B7" s="79"/>
      <c r="C7" s="88"/>
      <c r="D7" s="84"/>
      <c r="E7" s="8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28"/>
      <c r="S7" s="28"/>
      <c r="T7" s="28"/>
      <c r="U7" s="28"/>
      <c r="V7" s="28"/>
      <c r="W7" s="28"/>
      <c r="X7" s="28"/>
      <c r="Y7" s="28"/>
      <c r="Z7" s="28"/>
      <c r="AA7" s="28"/>
      <c r="AB7" s="107"/>
      <c r="AC7" s="108"/>
      <c r="AF7" s="1"/>
    </row>
    <row r="8" spans="1:32" ht="12.75" customHeight="1" x14ac:dyDescent="0.25">
      <c r="A8" s="76"/>
      <c r="B8" s="79"/>
      <c r="C8" s="88"/>
      <c r="D8" s="84"/>
      <c r="E8" s="88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28"/>
      <c r="S8" s="28"/>
      <c r="T8" s="28"/>
      <c r="U8" s="28"/>
      <c r="V8" s="28"/>
      <c r="W8" s="28"/>
      <c r="X8" s="28"/>
      <c r="Y8" s="28"/>
      <c r="Z8" s="28"/>
      <c r="AA8" s="28"/>
      <c r="AB8" s="107"/>
      <c r="AC8" s="108"/>
      <c r="AF8" s="1"/>
    </row>
    <row r="9" spans="1:32" ht="12.75" customHeight="1" x14ac:dyDescent="0.25">
      <c r="A9" s="76"/>
      <c r="B9" s="79"/>
      <c r="C9" s="88"/>
      <c r="D9" s="84"/>
      <c r="E9" s="8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28"/>
      <c r="S9" s="28"/>
      <c r="T9" s="28"/>
      <c r="U9" s="28"/>
      <c r="V9" s="28"/>
      <c r="W9" s="28"/>
      <c r="X9" s="28"/>
      <c r="Y9" s="28"/>
      <c r="Z9" s="28"/>
      <c r="AA9" s="28"/>
      <c r="AB9" s="107"/>
      <c r="AC9" s="108"/>
      <c r="AF9" s="1"/>
    </row>
    <row r="10" spans="1:32" ht="12.75" customHeight="1" x14ac:dyDescent="0.25">
      <c r="A10" s="76"/>
      <c r="B10" s="79"/>
      <c r="C10" s="88"/>
      <c r="D10" s="84"/>
      <c r="E10" s="8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107"/>
      <c r="AC10" s="108"/>
      <c r="AF10" s="1"/>
    </row>
    <row r="11" spans="1:32" ht="12.75" customHeight="1" x14ac:dyDescent="0.25">
      <c r="A11" s="76"/>
      <c r="B11" s="79"/>
      <c r="C11" s="88"/>
      <c r="D11" s="84"/>
      <c r="E11" s="8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107"/>
      <c r="AC11" s="108"/>
      <c r="AF11" s="1"/>
    </row>
    <row r="12" spans="1:32" ht="12.75" customHeight="1" x14ac:dyDescent="0.25">
      <c r="A12" s="76"/>
      <c r="B12" s="79"/>
      <c r="C12" s="89"/>
      <c r="D12" s="86"/>
      <c r="E12" s="8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107"/>
      <c r="AC12" s="108"/>
      <c r="AF12" s="1"/>
    </row>
    <row r="13" spans="1:32" ht="12.75" customHeight="1" thickBot="1" x14ac:dyDescent="0.3">
      <c r="A13" s="113"/>
      <c r="B13" s="115"/>
      <c r="C13" s="20" t="s">
        <v>5</v>
      </c>
      <c r="D13" s="20" t="s">
        <v>6</v>
      </c>
      <c r="E13" s="118"/>
      <c r="F13" s="3" t="s">
        <v>19</v>
      </c>
      <c r="G13" s="3" t="s">
        <v>19</v>
      </c>
      <c r="H13" s="3" t="s">
        <v>19</v>
      </c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22"/>
      <c r="AC13" s="12"/>
      <c r="AF13" s="1"/>
    </row>
    <row r="14" spans="1:32" ht="12.75" customHeight="1" x14ac:dyDescent="0.25">
      <c r="A14" s="17"/>
      <c r="B14" s="17"/>
      <c r="C14" s="109"/>
      <c r="D14" s="10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3"/>
      <c r="AC14" s="14"/>
      <c r="AF14" s="1"/>
    </row>
    <row r="15" spans="1:32" ht="12.75" customHeight="1" x14ac:dyDescent="0.25">
      <c r="A15" s="4"/>
      <c r="B15" s="4"/>
      <c r="C15" s="31">
        <v>87247.9</v>
      </c>
      <c r="D15" s="31">
        <v>87507</v>
      </c>
      <c r="E15" s="4" t="s">
        <v>24</v>
      </c>
      <c r="F15" s="16">
        <f>(D15-C15)*2/5280</f>
        <v>9.8143939393941601E-2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4"/>
      <c r="AC15" s="15"/>
      <c r="AF15" s="6"/>
    </row>
    <row r="16" spans="1:32" ht="12.75" customHeight="1" x14ac:dyDescent="0.25">
      <c r="A16" s="4"/>
      <c r="B16" s="4"/>
      <c r="C16" s="31">
        <v>87247.9</v>
      </c>
      <c r="D16" s="31">
        <v>87507</v>
      </c>
      <c r="E16" s="4" t="s">
        <v>25</v>
      </c>
      <c r="F16" s="16"/>
      <c r="G16" s="16">
        <f>(D16-C16)/5280</f>
        <v>4.9071969696970801E-2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4"/>
      <c r="AC16" s="15"/>
      <c r="AF16" s="6"/>
    </row>
    <row r="17" spans="1:32" ht="12.75" customHeight="1" x14ac:dyDescent="0.25">
      <c r="A17" s="4"/>
      <c r="B17" s="4"/>
      <c r="C17" s="31">
        <v>87507</v>
      </c>
      <c r="D17" s="31">
        <v>87709</v>
      </c>
      <c r="E17" s="4" t="s">
        <v>24</v>
      </c>
      <c r="F17" s="16"/>
      <c r="G17" s="16"/>
      <c r="H17" s="16">
        <f>(D17-C17)*2/5280</f>
        <v>7.6515151515151508E-2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24"/>
      <c r="AC17" s="15"/>
      <c r="AF17" s="6"/>
    </row>
    <row r="18" spans="1:32" ht="12.75" customHeight="1" x14ac:dyDescent="0.25">
      <c r="A18" s="4"/>
      <c r="B18" s="4"/>
      <c r="C18" s="31">
        <v>87507</v>
      </c>
      <c r="D18" s="31">
        <v>87709</v>
      </c>
      <c r="E18" s="4" t="s">
        <v>25</v>
      </c>
      <c r="F18" s="16"/>
      <c r="G18" s="16"/>
      <c r="H18" s="16"/>
      <c r="I18" s="16">
        <f>(D18-C18)/5280</f>
        <v>3.8257575757575754E-2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24"/>
      <c r="AC18" s="15"/>
      <c r="AF18" s="6"/>
    </row>
    <row r="19" spans="1:32" ht="12.75" customHeight="1" x14ac:dyDescent="0.25">
      <c r="A19" s="4"/>
      <c r="B19" s="4"/>
      <c r="C19" s="31"/>
      <c r="D19" s="31"/>
      <c r="E19" s="4"/>
      <c r="F19" s="16"/>
      <c r="G19" s="1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4"/>
      <c r="AC19" s="15"/>
      <c r="AF19" s="6"/>
    </row>
    <row r="20" spans="1:32" ht="12.75" customHeight="1" x14ac:dyDescent="0.25">
      <c r="A20" s="4"/>
      <c r="B20" s="4"/>
      <c r="C20" s="31"/>
      <c r="D20" s="31"/>
      <c r="E20" s="4"/>
      <c r="F20" s="16"/>
      <c r="G20" s="1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24"/>
      <c r="AC20" s="15"/>
      <c r="AF20" s="6"/>
    </row>
    <row r="21" spans="1:32" ht="12.75" customHeight="1" x14ac:dyDescent="0.25">
      <c r="A21" s="4"/>
      <c r="B21" s="4"/>
      <c r="C21" s="31"/>
      <c r="D21" s="31"/>
      <c r="E21" s="4"/>
      <c r="F21" s="16"/>
      <c r="G21" s="1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24"/>
      <c r="AC21" s="15"/>
      <c r="AF21" s="6"/>
    </row>
    <row r="22" spans="1:32" ht="12.75" customHeight="1" x14ac:dyDescent="0.25">
      <c r="A22" s="4"/>
      <c r="B22" s="4"/>
      <c r="C22" s="31"/>
      <c r="D22" s="31"/>
      <c r="E22" s="4"/>
      <c r="F22" s="16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24"/>
      <c r="AC22" s="15"/>
      <c r="AF22" s="6"/>
    </row>
    <row r="23" spans="1:32" ht="12.75" customHeight="1" x14ac:dyDescent="0.25">
      <c r="A23" s="13"/>
      <c r="B23" s="4"/>
      <c r="C23" s="31">
        <v>87709</v>
      </c>
      <c r="D23" s="31">
        <v>87953.16</v>
      </c>
      <c r="E23" s="4" t="s">
        <v>24</v>
      </c>
      <c r="F23" s="16">
        <f t="shared" ref="F23" si="0">(D23-C23)*2/5280</f>
        <v>9.2484848484849808E-2</v>
      </c>
      <c r="G23" s="16"/>
      <c r="H23" s="4"/>
      <c r="I23" s="2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24"/>
      <c r="AC23" s="15"/>
      <c r="AF23" s="6"/>
    </row>
    <row r="24" spans="1:32" ht="12.75" customHeight="1" x14ac:dyDescent="0.25">
      <c r="A24" s="13"/>
      <c r="B24" s="4"/>
      <c r="C24" s="31">
        <v>87709</v>
      </c>
      <c r="D24" s="31">
        <v>87953.16</v>
      </c>
      <c r="E24" s="4" t="s">
        <v>25</v>
      </c>
      <c r="F24" s="4"/>
      <c r="G24" s="16">
        <f t="shared" ref="G24" si="1">(D24-C24)/5280</f>
        <v>4.6242424242424904E-2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24"/>
      <c r="AC24" s="15"/>
      <c r="AF24" s="1"/>
    </row>
    <row r="25" spans="1:32" ht="12.75" customHeight="1" x14ac:dyDescent="0.25">
      <c r="A25" s="13"/>
      <c r="B25" s="4"/>
      <c r="C25" s="31"/>
      <c r="D25" s="3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24"/>
      <c r="AC25" s="15"/>
      <c r="AF25" s="1"/>
    </row>
    <row r="26" spans="1:32" ht="12.75" customHeight="1" x14ac:dyDescent="0.25">
      <c r="A26" s="13"/>
      <c r="B26" s="4"/>
      <c r="C26" s="31"/>
      <c r="D26" s="3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24"/>
      <c r="AC26" s="15"/>
      <c r="AF26" s="6"/>
    </row>
    <row r="27" spans="1:32" ht="12.75" customHeight="1" x14ac:dyDescent="0.25">
      <c r="A27" s="13"/>
      <c r="B27" s="4"/>
      <c r="C27" s="31"/>
      <c r="D27" s="3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24"/>
      <c r="AC27" s="15"/>
      <c r="AF27" s="6"/>
    </row>
    <row r="28" spans="1:32" ht="12.75" customHeight="1" x14ac:dyDescent="0.25">
      <c r="A28" s="4"/>
      <c r="B28" s="4"/>
      <c r="C28" s="105"/>
      <c r="D28" s="10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24"/>
      <c r="AC28" s="15"/>
      <c r="AF28" s="6"/>
    </row>
    <row r="29" spans="1:32" ht="12.75" customHeight="1" x14ac:dyDescent="0.25">
      <c r="A29" s="4"/>
      <c r="B29" s="4"/>
      <c r="C29" s="25"/>
      <c r="D29" s="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24"/>
      <c r="AC29" s="15"/>
      <c r="AF29" s="6"/>
    </row>
    <row r="30" spans="1:32" ht="12.75" customHeight="1" x14ac:dyDescent="0.25">
      <c r="A30" s="4"/>
      <c r="B30" s="4"/>
      <c r="C30" s="25"/>
      <c r="D30" s="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24"/>
      <c r="AC30" s="15"/>
      <c r="AF30" s="6"/>
    </row>
    <row r="31" spans="1:32" ht="12.75" customHeight="1" x14ac:dyDescent="0.25">
      <c r="A31" s="4"/>
      <c r="B31" s="4"/>
      <c r="C31" s="8"/>
      <c r="D31" s="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24"/>
      <c r="AC31" s="15"/>
      <c r="AF31" s="6"/>
    </row>
    <row r="32" spans="1:32" ht="12.75" customHeight="1" x14ac:dyDescent="0.25">
      <c r="A32" s="4"/>
      <c r="B32" s="4"/>
      <c r="C32" s="105"/>
      <c r="D32" s="10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24"/>
      <c r="AC32" s="15"/>
      <c r="AF32" s="6"/>
    </row>
    <row r="33" spans="1:32" ht="12.75" customHeight="1" x14ac:dyDescent="0.25">
      <c r="A33" s="4"/>
      <c r="B33" s="4"/>
      <c r="C33" s="25"/>
      <c r="D33" s="8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24"/>
      <c r="AC33" s="15"/>
      <c r="AF33" s="6"/>
    </row>
    <row r="34" spans="1:32" ht="12.75" customHeight="1" x14ac:dyDescent="0.25">
      <c r="A34" s="4"/>
      <c r="B34" s="4"/>
      <c r="C34" s="25"/>
      <c r="D34" s="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24"/>
      <c r="AC34" s="15"/>
      <c r="AF34" s="6"/>
    </row>
    <row r="35" spans="1:32" ht="12.75" customHeight="1" x14ac:dyDescent="0.25">
      <c r="A35" s="4"/>
      <c r="B35" s="4"/>
      <c r="C35" s="25"/>
      <c r="D35" s="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4"/>
      <c r="AC35" s="15"/>
      <c r="AF35" s="6"/>
    </row>
    <row r="36" spans="1:32" ht="12.75" customHeight="1" x14ac:dyDescent="0.25">
      <c r="A36" s="4"/>
      <c r="B36" s="30"/>
      <c r="C36" s="30"/>
      <c r="D36" s="30"/>
      <c r="E36" s="30"/>
      <c r="F36" s="30"/>
      <c r="G36" s="3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24"/>
      <c r="AC36" s="15"/>
      <c r="AF36" s="6"/>
    </row>
    <row r="37" spans="1:32" ht="12.75" customHeight="1" x14ac:dyDescent="0.25">
      <c r="A37" s="4"/>
      <c r="B37" s="30"/>
      <c r="C37" s="30"/>
      <c r="D37" s="30"/>
      <c r="E37" s="30"/>
      <c r="F37" s="30"/>
      <c r="G37" s="3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24"/>
      <c r="AC37" s="15"/>
      <c r="AF37" s="6"/>
    </row>
    <row r="38" spans="1:32" ht="12.75" customHeight="1" x14ac:dyDescent="0.25">
      <c r="A38" s="4"/>
      <c r="B38" s="30"/>
      <c r="C38" s="30"/>
      <c r="D38" s="30"/>
      <c r="E38" s="30"/>
      <c r="F38" s="30"/>
      <c r="G38" s="30"/>
      <c r="H38" s="4"/>
      <c r="I38" s="4"/>
      <c r="J38" s="4"/>
      <c r="K38" s="4"/>
      <c r="L38" s="4"/>
      <c r="M38" s="4"/>
      <c r="N38" s="16"/>
      <c r="O38" s="16"/>
      <c r="P38" s="1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24"/>
      <c r="AC38" s="15"/>
      <c r="AF38" s="1"/>
    </row>
    <row r="39" spans="1:32" ht="12.75" customHeight="1" x14ac:dyDescent="0.25">
      <c r="A39" s="4"/>
      <c r="B39" s="30"/>
      <c r="C39" s="30"/>
      <c r="D39" s="30"/>
      <c r="E39" s="30"/>
      <c r="F39" s="30"/>
      <c r="G39" s="3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4"/>
      <c r="AC39" s="15"/>
      <c r="AF39" s="6"/>
    </row>
    <row r="40" spans="1:32" ht="12.75" customHeight="1" x14ac:dyDescent="0.25">
      <c r="A40" s="4"/>
      <c r="B40" s="30"/>
      <c r="C40" s="30"/>
      <c r="D40" s="30"/>
      <c r="E40" s="30"/>
      <c r="F40" s="30"/>
      <c r="G40" s="3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4"/>
      <c r="AC40" s="15"/>
      <c r="AF40" s="6"/>
    </row>
    <row r="41" spans="1:32" ht="12.75" customHeight="1" x14ac:dyDescent="0.25">
      <c r="A41" s="4"/>
      <c r="B41" s="30"/>
      <c r="C41" s="30"/>
      <c r="D41" s="30"/>
      <c r="E41" s="30"/>
      <c r="F41" s="30"/>
      <c r="G41" s="3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4"/>
      <c r="AC41" s="15"/>
      <c r="AF41" s="6"/>
    </row>
    <row r="42" spans="1:32" ht="12.75" customHeight="1" x14ac:dyDescent="0.25">
      <c r="A42" s="4"/>
      <c r="B42" s="30"/>
      <c r="C42" s="30"/>
      <c r="D42" s="30"/>
      <c r="E42" s="30"/>
      <c r="F42" s="30"/>
      <c r="G42" s="3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4"/>
      <c r="AC42" s="15"/>
      <c r="AF42" s="6"/>
    </row>
    <row r="43" spans="1:32" ht="12.75" customHeight="1" x14ac:dyDescent="0.25">
      <c r="A43" s="4"/>
      <c r="B43" s="30"/>
      <c r="C43" s="30"/>
      <c r="D43" s="30"/>
      <c r="E43" s="30"/>
      <c r="F43" s="30"/>
      <c r="G43" s="3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24"/>
      <c r="AC43" s="15"/>
      <c r="AF43" s="6"/>
    </row>
    <row r="44" spans="1:32" ht="12.75" customHeight="1" x14ac:dyDescent="0.25">
      <c r="A44" s="4"/>
      <c r="B44" s="30"/>
      <c r="C44" s="30"/>
      <c r="D44" s="30"/>
      <c r="E44" s="30"/>
      <c r="F44" s="30"/>
      <c r="G44" s="3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4"/>
      <c r="AC44" s="15"/>
      <c r="AF44" s="6"/>
    </row>
    <row r="45" spans="1:32" ht="12.75" customHeight="1" x14ac:dyDescent="0.25">
      <c r="A45" s="4"/>
      <c r="B45" s="30"/>
      <c r="C45" s="30"/>
      <c r="D45" s="30"/>
      <c r="E45" s="30"/>
      <c r="F45" s="30"/>
      <c r="G45" s="3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4"/>
      <c r="AC45" s="15"/>
      <c r="AF45" s="6"/>
    </row>
    <row r="46" spans="1:32" ht="12.75" customHeight="1" x14ac:dyDescent="0.25">
      <c r="A46" s="4"/>
      <c r="B46" s="30"/>
      <c r="C46" s="30"/>
      <c r="D46" s="30"/>
      <c r="E46" s="30"/>
      <c r="F46" s="30"/>
      <c r="G46" s="3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24"/>
      <c r="AC46" s="15"/>
      <c r="AF46" s="6"/>
    </row>
    <row r="47" spans="1:32" ht="12.75" customHeight="1" x14ac:dyDescent="0.25">
      <c r="A47" s="4"/>
      <c r="B47" s="30"/>
      <c r="C47" s="30"/>
      <c r="D47" s="30"/>
      <c r="E47" s="30"/>
      <c r="F47" s="30"/>
      <c r="G47" s="3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24"/>
      <c r="AC47" s="15"/>
      <c r="AF47" s="6"/>
    </row>
    <row r="48" spans="1:32" ht="12.75" customHeight="1" x14ac:dyDescent="0.25">
      <c r="A48" s="4"/>
      <c r="B48" s="30"/>
      <c r="C48" s="30"/>
      <c r="D48" s="30"/>
      <c r="E48" s="30"/>
      <c r="F48" s="30"/>
      <c r="G48" s="3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4"/>
      <c r="AC48" s="15"/>
      <c r="AF48" s="6"/>
    </row>
    <row r="49" spans="1:32" ht="12.75" customHeight="1" x14ac:dyDescent="0.25">
      <c r="A49" s="4"/>
      <c r="B49" s="30"/>
      <c r="C49" s="30"/>
      <c r="D49" s="30"/>
      <c r="E49" s="30"/>
      <c r="F49" s="30"/>
      <c r="G49" s="3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4"/>
      <c r="AC49" s="15"/>
      <c r="AF49" s="6"/>
    </row>
    <row r="50" spans="1:32" ht="12.75" customHeight="1" x14ac:dyDescent="0.25">
      <c r="A50" s="4"/>
      <c r="B50" s="30"/>
      <c r="C50" s="30"/>
      <c r="D50" s="30"/>
      <c r="E50" s="30"/>
      <c r="F50" s="30"/>
      <c r="G50" s="3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4"/>
      <c r="AC50" s="15"/>
      <c r="AF50" s="6"/>
    </row>
    <row r="51" spans="1:32" ht="12.75" customHeight="1" x14ac:dyDescent="0.25">
      <c r="A51" s="4"/>
      <c r="B51" s="30"/>
      <c r="C51" s="30"/>
      <c r="D51" s="30"/>
      <c r="E51" s="30"/>
      <c r="F51" s="30"/>
      <c r="G51" s="3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4"/>
      <c r="AC51" s="15"/>
      <c r="AF51" s="6"/>
    </row>
    <row r="52" spans="1:32" ht="12.75" customHeight="1" x14ac:dyDescent="0.25">
      <c r="A52" s="4"/>
      <c r="B52" s="30"/>
      <c r="C52" s="30"/>
      <c r="D52" s="30"/>
      <c r="E52" s="30"/>
      <c r="F52" s="30"/>
      <c r="G52" s="3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4"/>
      <c r="AC52" s="15"/>
      <c r="AF52" s="6"/>
    </row>
    <row r="53" spans="1:32" ht="12.75" customHeight="1" x14ac:dyDescent="0.25">
      <c r="A53" s="4"/>
      <c r="B53" s="30"/>
      <c r="C53" s="30"/>
      <c r="D53" s="30"/>
      <c r="E53" s="30"/>
      <c r="F53" s="30"/>
      <c r="G53" s="3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4"/>
      <c r="AC53" s="15"/>
      <c r="AF53" s="6"/>
    </row>
    <row r="54" spans="1:32" ht="12.75" customHeight="1" x14ac:dyDescent="0.25">
      <c r="A54" s="4"/>
      <c r="B54" s="30"/>
      <c r="C54" s="30"/>
      <c r="D54" s="30"/>
      <c r="E54" s="30"/>
      <c r="F54" s="30"/>
      <c r="G54" s="3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24"/>
      <c r="AC54" s="15"/>
      <c r="AF54" s="6"/>
    </row>
    <row r="55" spans="1:32" ht="12.75" customHeight="1" x14ac:dyDescent="0.25">
      <c r="A55" s="4"/>
      <c r="B55" s="30"/>
      <c r="C55" s="30"/>
      <c r="D55" s="30"/>
      <c r="E55" s="30"/>
      <c r="F55" s="30"/>
      <c r="G55" s="3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4"/>
      <c r="AC55" s="15"/>
      <c r="AF55" s="6"/>
    </row>
    <row r="56" spans="1:32" ht="12.75" customHeight="1" x14ac:dyDescent="0.25">
      <c r="A56" s="4"/>
      <c r="B56" s="30"/>
      <c r="C56" s="30"/>
      <c r="D56" s="30"/>
      <c r="E56" s="30"/>
      <c r="F56" s="30"/>
      <c r="G56" s="3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4"/>
      <c r="AC56" s="15"/>
      <c r="AF56" s="6"/>
    </row>
    <row r="57" spans="1:32" ht="12.75" customHeight="1" x14ac:dyDescent="0.25">
      <c r="A57" s="4"/>
      <c r="B57" s="30"/>
      <c r="C57" s="30"/>
      <c r="D57" s="30"/>
      <c r="E57" s="30"/>
      <c r="F57" s="30"/>
      <c r="G57" s="3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4"/>
      <c r="AC57" s="15"/>
      <c r="AF57" s="6"/>
    </row>
    <row r="58" spans="1:32" ht="12.75" customHeight="1" x14ac:dyDescent="0.25">
      <c r="A58" s="4"/>
      <c r="B58" s="30"/>
      <c r="C58" s="30"/>
      <c r="D58" s="30"/>
      <c r="E58" s="30"/>
      <c r="F58" s="30"/>
      <c r="G58" s="3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4"/>
      <c r="AC58" s="15"/>
      <c r="AF58" s="6"/>
    </row>
    <row r="59" spans="1:32" ht="12.75" customHeight="1" x14ac:dyDescent="0.25">
      <c r="A59" s="4"/>
      <c r="B59" s="30"/>
      <c r="C59" s="30"/>
      <c r="D59" s="30"/>
      <c r="E59" s="30"/>
      <c r="F59" s="30"/>
      <c r="G59" s="3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24"/>
      <c r="AC59" s="15"/>
      <c r="AF59" s="6"/>
    </row>
    <row r="60" spans="1:32" ht="12.75" customHeight="1" x14ac:dyDescent="0.25">
      <c r="A60" s="4"/>
      <c r="B60" s="30"/>
      <c r="C60" s="30"/>
      <c r="D60" s="30"/>
      <c r="E60" s="30"/>
      <c r="F60" s="30"/>
      <c r="G60" s="3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24"/>
      <c r="AC60" s="15"/>
      <c r="AF60" s="6"/>
    </row>
    <row r="61" spans="1:32" ht="12.75" customHeight="1" x14ac:dyDescent="0.25">
      <c r="A61" s="4"/>
      <c r="B61" s="30"/>
      <c r="C61" s="30"/>
      <c r="D61" s="30"/>
      <c r="E61" s="30"/>
      <c r="F61" s="30"/>
      <c r="G61" s="3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24"/>
      <c r="AC61" s="15"/>
      <c r="AF61" s="6"/>
    </row>
    <row r="62" spans="1:32" ht="12.75" customHeight="1" x14ac:dyDescent="0.25">
      <c r="A62" s="4"/>
      <c r="B62" s="30"/>
      <c r="C62" s="30"/>
      <c r="D62" s="30"/>
      <c r="E62" s="30"/>
      <c r="F62" s="30"/>
      <c r="G62" s="3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24"/>
      <c r="AC62" s="15"/>
      <c r="AF62" s="6"/>
    </row>
    <row r="63" spans="1:32" ht="12.75" customHeight="1" x14ac:dyDescent="0.25">
      <c r="A63" s="4"/>
      <c r="B63" s="30"/>
      <c r="C63" s="30"/>
      <c r="D63" s="30"/>
      <c r="E63" s="30"/>
      <c r="F63" s="30"/>
      <c r="G63" s="3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24"/>
      <c r="AC63" s="15"/>
      <c r="AF63" s="6"/>
    </row>
    <row r="64" spans="1:32" ht="12.75" customHeight="1" x14ac:dyDescent="0.25">
      <c r="A64" s="4"/>
      <c r="B64" s="30"/>
      <c r="C64" s="30"/>
      <c r="D64" s="30"/>
      <c r="E64" s="30"/>
      <c r="F64" s="30"/>
      <c r="G64" s="3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4"/>
      <c r="AC64" s="15"/>
      <c r="AF64" s="6"/>
    </row>
    <row r="65" spans="1:32" ht="12.75" customHeight="1" x14ac:dyDescent="0.25">
      <c r="A65" s="4"/>
      <c r="B65" s="30"/>
      <c r="C65" s="30"/>
      <c r="D65" s="30"/>
      <c r="E65" s="30"/>
      <c r="F65" s="30"/>
      <c r="G65" s="3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24"/>
      <c r="AC65" s="15"/>
      <c r="AF65" s="6"/>
    </row>
    <row r="66" spans="1:32" ht="12.75" customHeight="1" x14ac:dyDescent="0.25">
      <c r="A66" s="4"/>
      <c r="B66" s="30"/>
      <c r="C66" s="30"/>
      <c r="D66" s="30"/>
      <c r="E66" s="30"/>
      <c r="F66" s="30"/>
      <c r="G66" s="3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24"/>
      <c r="AC66" s="15"/>
      <c r="AF66" s="6"/>
    </row>
    <row r="67" spans="1:32" ht="12.75" customHeight="1" x14ac:dyDescent="0.25">
      <c r="A67" s="4"/>
      <c r="B67" s="30"/>
      <c r="C67" s="30"/>
      <c r="D67" s="30"/>
      <c r="E67" s="30"/>
      <c r="F67" s="30"/>
      <c r="G67" s="3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24"/>
      <c r="AC67" s="15"/>
      <c r="AF67" s="6"/>
    </row>
    <row r="68" spans="1:32" ht="12.75" customHeight="1" x14ac:dyDescent="0.25">
      <c r="A68" s="4"/>
      <c r="B68" s="30"/>
      <c r="C68" s="30"/>
      <c r="D68" s="30"/>
      <c r="E68" s="30"/>
      <c r="F68" s="30"/>
      <c r="G68" s="3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24"/>
      <c r="AC68" s="15"/>
      <c r="AF68" s="6"/>
    </row>
    <row r="69" spans="1:32" ht="12.75" customHeight="1" x14ac:dyDescent="0.25">
      <c r="A69" s="4"/>
      <c r="B69" s="30"/>
      <c r="C69" s="30"/>
      <c r="D69" s="30"/>
      <c r="E69" s="30"/>
      <c r="F69" s="30"/>
      <c r="G69" s="3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24"/>
      <c r="AC69" s="15"/>
      <c r="AF69" s="6"/>
    </row>
    <row r="70" spans="1:32" ht="12.75" customHeight="1" x14ac:dyDescent="0.25">
      <c r="A70" s="4"/>
      <c r="B70" s="30"/>
      <c r="C70" s="30"/>
      <c r="D70" s="30"/>
      <c r="E70" s="30"/>
      <c r="F70" s="30"/>
      <c r="G70" s="3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24"/>
      <c r="AC70" s="15"/>
      <c r="AF70" s="6"/>
    </row>
    <row r="71" spans="1:32" ht="12.75" customHeight="1" x14ac:dyDescent="0.25">
      <c r="A71" s="4"/>
      <c r="B71" s="4"/>
      <c r="C71" s="8"/>
      <c r="D71" s="8"/>
      <c r="E71" s="4"/>
      <c r="F71" s="4"/>
      <c r="G71" s="4"/>
      <c r="H71" s="4"/>
      <c r="I71" s="2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4"/>
      <c r="AC71" s="15"/>
      <c r="AF71" s="6"/>
    </row>
    <row r="72" spans="1:32" ht="12.75" customHeight="1" x14ac:dyDescent="0.25">
      <c r="A72" s="4"/>
      <c r="B72" s="4"/>
      <c r="C72" s="25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24"/>
      <c r="AC72" s="15"/>
      <c r="AF72" s="6"/>
    </row>
    <row r="73" spans="1:32" ht="12.75" customHeight="1" x14ac:dyDescent="0.25">
      <c r="A73" s="4"/>
      <c r="B73" s="4"/>
      <c r="C73" s="25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4"/>
      <c r="AC73" s="15"/>
      <c r="AF73" s="6"/>
    </row>
    <row r="74" spans="1:32" ht="12.75" customHeight="1" thickBot="1" x14ac:dyDescent="0.3">
      <c r="A74" s="4"/>
      <c r="B74" s="4"/>
      <c r="C74" s="25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24"/>
      <c r="AC74" s="15"/>
      <c r="AF74" s="6"/>
    </row>
    <row r="75" spans="1:32" ht="13.9" customHeight="1" thickBot="1" x14ac:dyDescent="0.3">
      <c r="A75" s="103" t="s">
        <v>10</v>
      </c>
      <c r="B75" s="104"/>
      <c r="C75" s="104"/>
      <c r="D75" s="104"/>
      <c r="E75" s="104"/>
      <c r="F75" s="7">
        <f t="shared" ref="F75:M75" si="2">IF(SUM(F14:F74)&gt;0,SUM(F14:F74),"")</f>
        <v>0.19062878787879139</v>
      </c>
      <c r="G75" s="7">
        <f t="shared" si="2"/>
        <v>9.5314393939395697E-2</v>
      </c>
      <c r="H75" s="7">
        <f t="shared" si="2"/>
        <v>7.6515151515151508E-2</v>
      </c>
      <c r="I75" s="7">
        <f t="shared" si="2"/>
        <v>3.8257575757575754E-2</v>
      </c>
      <c r="J75" s="9" t="str">
        <f t="shared" si="2"/>
        <v/>
      </c>
      <c r="K75" s="2" t="str">
        <f t="shared" si="2"/>
        <v/>
      </c>
      <c r="L75" s="2" t="str">
        <f t="shared" si="2"/>
        <v/>
      </c>
      <c r="M75" s="2" t="str">
        <f t="shared" si="2"/>
        <v/>
      </c>
      <c r="N75" s="7"/>
      <c r="O75" s="7"/>
      <c r="P75" s="2" t="str">
        <f>IF(SUM(P14:P74)&gt;0,SUM(P14:P74),"")</f>
        <v/>
      </c>
      <c r="Q75" s="2" t="str">
        <f>IF(SUM(Q14:Q74)&gt;0,SUM(Q14:Q74),"")</f>
        <v/>
      </c>
      <c r="R75" s="2"/>
      <c r="S75" s="2"/>
      <c r="T75" s="2"/>
      <c r="U75" s="2" t="str">
        <f>IF(SUM(U14:U74)&gt;0,SUM(U14:U74),"")</f>
        <v/>
      </c>
      <c r="V75" s="2"/>
      <c r="W75" s="2"/>
      <c r="X75" s="2"/>
      <c r="Y75" s="2"/>
      <c r="Z75" s="2"/>
      <c r="AA75" s="2"/>
      <c r="AB75" s="2" t="str">
        <f>IF(SUM(AB14:AB74)&gt;0,SUM(AB14:AB74),"")</f>
        <v/>
      </c>
      <c r="AC75" s="2" t="str">
        <f>IF(SUM(AC14:AC74)&gt;0,SUM(AC14:AC74),"")</f>
        <v/>
      </c>
      <c r="AF75" s="1"/>
    </row>
  </sheetData>
  <mergeCells count="23">
    <mergeCell ref="A1:E1"/>
    <mergeCell ref="A2:A13"/>
    <mergeCell ref="B2:B13"/>
    <mergeCell ref="C2:D12"/>
    <mergeCell ref="E2:E13"/>
    <mergeCell ref="AB2:AB12"/>
    <mergeCell ref="C28:D28"/>
    <mergeCell ref="AC2:AC12"/>
    <mergeCell ref="C14:D14"/>
    <mergeCell ref="P2:P12"/>
    <mergeCell ref="Q2:Q12"/>
    <mergeCell ref="A75:E75"/>
    <mergeCell ref="L2:L12"/>
    <mergeCell ref="M2:M12"/>
    <mergeCell ref="N2:N12"/>
    <mergeCell ref="O2:O12"/>
    <mergeCell ref="F2:F12"/>
    <mergeCell ref="G2:G12"/>
    <mergeCell ref="H2:H12"/>
    <mergeCell ref="J2:J12"/>
    <mergeCell ref="I2:I12"/>
    <mergeCell ref="K2:K12"/>
    <mergeCell ref="C32:D32"/>
  </mergeCells>
  <pageMargins left="0.7" right="0.7" top="0.75" bottom="0.75" header="0.3" footer="0.3"/>
  <pageSetup paperSize="3" scale="74" orientation="landscape" r:id="rId1"/>
  <headerFooter>
    <oddHeader>&amp;C&amp;A</oddHeader>
    <oddFooter>&amp;C&amp;Z&amp;F_x000D_&amp;1#&amp;"Calibri"&amp;10&amp;K000000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PAVEMENT MARKING &amp; SIGNING</vt:lpstr>
      <vt:lpstr>VOID</vt:lpstr>
      <vt:lpstr>'PAVEMENT MARKING &amp; SIGNING'!Print_Area</vt:lpstr>
      <vt:lpstr>VOID!Print_Area</vt:lpstr>
    </vt:vector>
  </TitlesOfParts>
  <Manager/>
  <Company>Hatch Mott MacDonald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Todd Jakubowski</dc:creator>
  <cp:lastModifiedBy>Tomsic, Stephen</cp:lastModifiedBy>
  <cp:lastPrinted>2018-12-17T17:27:05Z</cp:lastPrinted>
  <dcterms:created xsi:type="dcterms:W3CDTF">2013-06-13T12:13:45Z</dcterms:created>
  <dcterms:modified xsi:type="dcterms:W3CDTF">2026-01-08T12:58:59Z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2024-06-03T18:33:05Z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8fcdc6a1-9858-4d34-ab22-f3454478facd</vt:lpwstr>
  </property>
  <property fmtid="{D5CDD505-2E9C-101B-9397-08002B2CF9AE}" pid="42" name="MSIP_Label_f49efa9f-42fe-4312-9503-c89a219c0830_ContentBits">
    <vt:lpwstr>2</vt:lpwstr>
  </property>
</Properties>
</file>