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O:\Public\OH\ODOT\2022\2022002\113744\400-Engineering\Roadway\EngData\"/>
    </mc:Choice>
  </mc:AlternateContent>
  <xr:revisionPtr revIDLastSave="0" documentId="13_ncr:1_{6455A403-E73C-406D-BB5B-F2AD588F3759}" xr6:coauthVersionLast="47" xr6:coauthVersionMax="47" xr10:uidLastSave="{00000000-0000-0000-0000-000000000000}"/>
  <bookViews>
    <workbookView xWindow="-120" yWindow="-120" windowWidth="29040" windowHeight="15720" tabRatio="674" xr2:uid="{00000000-000D-0000-FFFF-FFFF00000000}"/>
  </bookViews>
  <sheets>
    <sheet name="SUBSUMMARY" sheetId="16" r:id="rId1"/>
  </sheets>
  <externalReferences>
    <externalReference r:id="rId2"/>
  </externalReferences>
  <definedNames>
    <definedName name="_xlnm.Print_Area" localSheetId="0">SUBSUMMARY!$B$3:$AF$68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17" i="16" l="1"/>
  <c r="X59" i="16"/>
  <c r="X58" i="16"/>
  <c r="X67" i="16" s="1"/>
  <c r="W58" i="16"/>
  <c r="W67" i="16" s="1"/>
  <c r="U57" i="16"/>
  <c r="T57" i="16"/>
  <c r="S57" i="16"/>
  <c r="R57" i="16"/>
  <c r="U56" i="16"/>
  <c r="U55" i="16"/>
  <c r="C53" i="16"/>
  <c r="E53" i="16"/>
  <c r="AC52" i="16"/>
  <c r="O31" i="16" a="1"/>
  <c r="O31" i="16" s="1"/>
  <c r="K31" i="16"/>
  <c r="I31" i="16"/>
  <c r="AC30" i="16"/>
  <c r="V30" i="16"/>
  <c r="T30" i="16"/>
  <c r="R30" i="16"/>
  <c r="P30" i="16"/>
  <c r="K30" i="16"/>
  <c r="I30" i="16"/>
  <c r="H30" i="16"/>
  <c r="G30" i="16"/>
  <c r="F30" i="16"/>
  <c r="V29" i="16"/>
  <c r="H29" i="16"/>
  <c r="G29" i="16"/>
  <c r="V28" i="16"/>
  <c r="H27" i="16"/>
  <c r="V26" i="16"/>
  <c r="V25" i="16"/>
  <c r="V24" i="16"/>
  <c r="G23" i="16"/>
  <c r="U22" i="16"/>
  <c r="S22" i="16"/>
  <c r="Q22" i="16"/>
  <c r="O22" i="16"/>
  <c r="K22" i="16"/>
  <c r="J22" i="16"/>
  <c r="D22" i="16"/>
  <c r="C22" i="16"/>
  <c r="AC21" i="16"/>
  <c r="U21" i="16"/>
  <c r="S21" i="16"/>
  <c r="Q21" i="16"/>
  <c r="O21" i="16"/>
  <c r="K21" i="16"/>
  <c r="J21" i="16"/>
  <c r="AC20" i="16"/>
  <c r="U20" i="16"/>
  <c r="S20" i="16"/>
  <c r="Q20" i="16"/>
  <c r="O20" i="16"/>
  <c r="K20" i="16"/>
  <c r="J20" i="16"/>
  <c r="D20" i="16"/>
  <c r="S56" i="16"/>
  <c r="F28" i="16"/>
  <c r="P28" i="16"/>
  <c r="P25" i="16"/>
  <c r="R25" i="16"/>
  <c r="C20" i="16"/>
  <c r="AA19" i="16"/>
  <c r="U19" i="16"/>
  <c r="S19" i="16"/>
  <c r="Q19" i="16"/>
  <c r="O19" i="16"/>
  <c r="K19" i="16"/>
  <c r="J19" i="16"/>
  <c r="D19" i="16"/>
  <c r="C19" i="16"/>
  <c r="AC16" i="16"/>
  <c r="U16" i="16"/>
  <c r="S16" i="16"/>
  <c r="Q16" i="16"/>
  <c r="O16" i="16"/>
  <c r="K16" i="16"/>
  <c r="I16" i="16"/>
  <c r="C16" i="16"/>
  <c r="AC15" i="16"/>
  <c r="U15" i="16"/>
  <c r="S15" i="16"/>
  <c r="Q15" i="16"/>
  <c r="O15" i="16"/>
  <c r="K15" i="16"/>
  <c r="I15" i="16"/>
  <c r="B59" i="16"/>
  <c r="B58" i="16"/>
  <c r="B57" i="16"/>
  <c r="R56" i="16"/>
  <c r="B56" i="16"/>
  <c r="S55" i="16"/>
  <c r="R55" i="16"/>
  <c r="B55" i="16"/>
  <c r="B54" i="16"/>
  <c r="B53" i="16"/>
  <c r="B52" i="16"/>
  <c r="P29" i="16"/>
  <c r="P27" i="16"/>
  <c r="P26" i="16"/>
  <c r="P23" i="16"/>
  <c r="R29" i="16"/>
  <c r="R28" i="16"/>
  <c r="R27" i="16"/>
  <c r="R26" i="16"/>
  <c r="R23" i="16"/>
  <c r="T29" i="16"/>
  <c r="T27" i="16"/>
  <c r="T26" i="16"/>
  <c r="T25" i="16"/>
  <c r="T23" i="16"/>
  <c r="J15" i="16"/>
  <c r="H26" i="16"/>
  <c r="H23" i="16"/>
  <c r="G26" i="16"/>
  <c r="F29" i="16"/>
  <c r="U67" i="16" l="1"/>
  <c r="B30" i="16" l="1"/>
  <c r="B23" i="16"/>
  <c r="B21" i="16"/>
  <c r="B15" i="16"/>
  <c r="H25" i="16"/>
  <c r="H33" i="16" s="1"/>
  <c r="G25" i="16"/>
  <c r="B29" i="16" a="1"/>
  <c r="B29" i="16" s="1"/>
  <c r="B22" i="16"/>
  <c r="B20" i="16"/>
  <c r="B19" i="16"/>
  <c r="S67" i="16" l="1"/>
  <c r="B31" i="16"/>
  <c r="C21" i="16"/>
  <c r="AA67" i="16"/>
  <c r="AC67" i="16"/>
  <c r="K67" i="16"/>
  <c r="O67" i="16"/>
  <c r="T67" i="16"/>
  <c r="V67" i="16"/>
  <c r="Y67" i="16"/>
  <c r="Z67" i="16"/>
  <c r="D67" i="16"/>
  <c r="F67" i="16"/>
  <c r="AD33" i="16"/>
  <c r="B24" i="16"/>
  <c r="B25" i="16"/>
  <c r="B26" i="16"/>
  <c r="B27" i="16"/>
  <c r="B28" i="16"/>
  <c r="D21" i="16"/>
  <c r="D16" i="16"/>
  <c r="D15" i="16"/>
  <c r="C15" i="16"/>
  <c r="B16" i="16"/>
  <c r="B17" i="16"/>
  <c r="B18" i="16"/>
  <c r="R67" i="16"/>
  <c r="Q67" i="16"/>
  <c r="P67" i="16"/>
  <c r="G24" i="16" l="1"/>
  <c r="N33" i="16"/>
  <c r="N67" i="16"/>
  <c r="J67" i="16"/>
  <c r="M33" i="16"/>
  <c r="G67" i="16"/>
  <c r="H67" i="16"/>
  <c r="Z33" i="16"/>
  <c r="W33" i="16"/>
  <c r="Y33" i="16"/>
  <c r="X33" i="16"/>
  <c r="E33" i="16" l="1"/>
  <c r="G33" i="16" l="1"/>
  <c r="V23" i="16"/>
  <c r="V33" i="16" s="1"/>
  <c r="L52" i="16"/>
  <c r="L67" i="16" s="1"/>
  <c r="F33" i="16"/>
  <c r="M52" i="16"/>
  <c r="M67" i="16" s="1"/>
  <c r="I52" i="16"/>
  <c r="I67" i="16" s="1"/>
  <c r="L31" i="16"/>
  <c r="E54" i="16"/>
  <c r="E67" i="16" s="1"/>
  <c r="C54" i="16"/>
  <c r="C67" i="16" s="1"/>
  <c r="AB18" i="16" l="1"/>
  <c r="AB33" i="16" s="1"/>
  <c r="AC17" i="16"/>
  <c r="AC33" i="16" s="1"/>
  <c r="AA17" i="16" l="1"/>
  <c r="Q18" i="16" l="1"/>
  <c r="K18" i="16"/>
  <c r="S18" i="16"/>
  <c r="AA18" i="16"/>
  <c r="AA33" i="16" s="1"/>
  <c r="J18" i="16"/>
  <c r="O18" i="16"/>
  <c r="C18" i="16"/>
  <c r="U17" i="16"/>
  <c r="U33" i="16" s="1"/>
  <c r="J17" i="16"/>
  <c r="S17" i="16"/>
  <c r="I17" i="16"/>
  <c r="K17" i="16"/>
  <c r="Q17" i="16"/>
  <c r="O17" i="16"/>
  <c r="C17" i="16"/>
  <c r="Q33" i="16" l="1"/>
  <c r="K33" i="16"/>
  <c r="C33" i="16"/>
  <c r="O33" i="16"/>
  <c r="S33" i="16"/>
  <c r="D18" i="16"/>
  <c r="I33" i="16"/>
  <c r="D17" i="16"/>
  <c r="D33" i="16" l="1"/>
  <c r="AB52" i="16"/>
  <c r="AB67" i="16" s="1"/>
  <c r="P24" i="16"/>
  <c r="P33" i="16" s="1"/>
  <c r="T24" i="16"/>
  <c r="T33" i="16" s="1"/>
  <c r="R24" i="16"/>
  <c r="R33" i="1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<sst xmlns="http://schemas.openxmlformats.org/spreadsheetml/2006/main" count="97" uniqueCount="45">
  <si>
    <t>SHEET NO.</t>
  </si>
  <si>
    <t>TOTALS CARRIED TO THE GENERAL SUMMARY</t>
  </si>
  <si>
    <t>FT</t>
  </si>
  <si>
    <t>ANTI-SEGREGATION EQUIPMENT</t>
  </si>
  <si>
    <t xml:space="preserve">PAVEMENT SUBSUMMARY </t>
  </si>
  <si>
    <t>CY</t>
  </si>
  <si>
    <t>PROOF ROLLING 
(1 HOUR/2000 SY)</t>
  </si>
  <si>
    <t>HOUR</t>
  </si>
  <si>
    <t>SY</t>
  </si>
  <si>
    <t>NON-TRACKING TACK COAT
(0.055 GAL/SY - 2 APPLICATIONS)</t>
  </si>
  <si>
    <t>GAL</t>
  </si>
  <si>
    <t>LINEAR GRADING, AS PER PLAN</t>
  </si>
  <si>
    <t>STA</t>
  </si>
  <si>
    <t>WATER 
((A*0.300)/1000)</t>
  </si>
  <si>
    <t>SHOULDER PREPARATION</t>
  </si>
  <si>
    <t>MGAL</t>
  </si>
  <si>
    <t>SUBGRADE COMPACTION</t>
  </si>
  <si>
    <t>VARIABLE DEPTH AGGREGATE BASE</t>
  </si>
  <si>
    <t>9" ASPHALT CONCRETE BASE, PG64-22 (449)</t>
  </si>
  <si>
    <t>6" AGGREGATE BASE</t>
  </si>
  <si>
    <t>CURB,  TYPE 4-C</t>
  </si>
  <si>
    <t>8" ASPHALT CONCRETE BASE, PG64-22 (449)</t>
  </si>
  <si>
    <t>10" NON-REINFORCED CONCRETE PAVEMENT, CLASS QC 1P WITH QC/QA</t>
  </si>
  <si>
    <t>CALCULATED                            
JAN</t>
  </si>
  <si>
    <t>CHECKED                       
TMT</t>
  </si>
  <si>
    <t>8" CONCRETE WALK</t>
  </si>
  <si>
    <t>RUMBLE STRIPS, SHOULDER (ASPHALT CONCRETE)</t>
  </si>
  <si>
    <t>MILE</t>
  </si>
  <si>
    <t>SF</t>
  </si>
  <si>
    <t>01/NHS/21</t>
  </si>
  <si>
    <t>02/NHS/05</t>
  </si>
  <si>
    <t>PAVEMENT PLANING, ASPHALT CONCRETE, AS PER PLAN (1.5")</t>
  </si>
  <si>
    <t>PAVEMENT PLANING, ASPHALT CONCRETE, AS PER PLAN (1.75")</t>
  </si>
  <si>
    <t>PAVEMENT PLANING, ASPHALT CONCRETE, AS PER PLAN (3.25")</t>
  </si>
  <si>
    <t>VOID REDUCING ASPHALT MEMBRANE (VRAM)</t>
  </si>
  <si>
    <t>FRA-33-21.71</t>
  </si>
  <si>
    <t>MEDIAN MISC.: 4" COLUMBUS CONCRETE MEDIAN (TYPE 1)</t>
  </si>
  <si>
    <t>MEDIAN MISC.: 6" COLUMBUS CONCRETE MEDIAN (TYPE 1)</t>
  </si>
  <si>
    <t>1 3/4" ASPHALT CONCRETE INTERMEDIATE COURSE, 
12.5 MM, TYPE A (446)</t>
  </si>
  <si>
    <t>1 1/2" ASPHALT CONCRETE 
SURFACE COURSE, 12.5 MM, 
TYPE A (446), AS PER PLAN, PG70-22M</t>
  </si>
  <si>
    <t>COMPACTED AGGREGATE</t>
  </si>
  <si>
    <t>10" NON-REINFORCED CONCRETE PAVEMENT, CLASS QC MS</t>
  </si>
  <si>
    <t>2" ASPHALT CONCRETE INTERMEDIATE COURSE, TYPE 1, (449), (UNDER GUARDRAIL)</t>
  </si>
  <si>
    <t>INSPECTION AND COMPACTION TESTING OF UNBOUND MATERIALS</t>
  </si>
  <si>
    <t>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</si>
</sst>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2" x14ac:knownFonts="1">
    <font>
      <sz val="10"/>
      <name val="Arial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indexed="10"/>
      <name val="Arial"/>
      <family val="2"/>
    </font>
    <font>
      <sz val="9"/>
      <name val="Arial"/>
      <family val="2"/>
    </font>
    <font>
      <sz val="22"/>
      <name val="Arial"/>
      <family val="2"/>
    </font>
    <font>
      <b/>
      <sz val="14"/>
      <name val="Arial"/>
      <family val="2"/>
    </font>
    <font>
      <sz val="36"/>
      <color indexed="10"/>
      <name val="Arial"/>
      <family val="2"/>
    </font>
    <font>
      <sz val="10"/>
      <name val="Arial"/>
      <family val="2"/>
    </font>
    <font>
      <b/>
      <sz val="22"/>
      <name val="Arial"/>
      <family val="2"/>
    </font>
    <font>
      <strike/>
      <sz val="12"/>
      <name val="Arial"/>
      <family val="2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9" fillId="0" borderId="0"/>
    <xf numFmtId="0" fontId="9" fillId="0" borderId="0"/>
  </cellStyleXfs>
  <cellXfs count="104">
    <xf numFmtId="0" fontId="0" fillId="0" borderId="0" xfId="0"/>
    <xf numFmtId="0" fontId="2" fillId="0" borderId="0" xfId="0" applyFont="1"/>
    <xf numFmtId="0" fontId="4" fillId="0" borderId="0" xfId="0" applyFont="1" applyAlignment="1">
      <alignment horizontal="center" vertical="center"/>
    </xf>
    <xf numFmtId="0" fontId="4" fillId="0" borderId="0" xfId="0" applyFont="1"/>
    <xf numFmtId="0" fontId="3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0" xfId="0" quotePrefix="1" applyFont="1" applyAlignment="1">
      <alignment horizontal="center" vertical="center"/>
    </xf>
    <xf numFmtId="0" fontId="0" fillId="0" borderId="3" xfId="0" applyBorder="1"/>
    <xf numFmtId="0" fontId="0" fillId="0" borderId="4" xfId="0" applyBorder="1"/>
    <xf numFmtId="0" fontId="4" fillId="0" borderId="5" xfId="0" applyFont="1" applyBorder="1"/>
    <xf numFmtId="0" fontId="4" fillId="0" borderId="6" xfId="0" applyFont="1" applyBorder="1"/>
    <xf numFmtId="164" fontId="3" fillId="0" borderId="0" xfId="0" applyNumberFormat="1" applyFont="1"/>
    <xf numFmtId="2" fontId="4" fillId="0" borderId="0" xfId="0" applyNumberFormat="1" applyFont="1" applyAlignment="1">
      <alignment horizontal="center" vertical="center"/>
    </xf>
    <xf numFmtId="2" fontId="4" fillId="0" borderId="0" xfId="0" applyNumberFormat="1" applyFont="1"/>
    <xf numFmtId="2" fontId="0" fillId="0" borderId="0" xfId="0" applyNumberFormat="1"/>
    <xf numFmtId="1" fontId="3" fillId="0" borderId="2" xfId="0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/>
    </xf>
    <xf numFmtId="164" fontId="3" fillId="0" borderId="0" xfId="0" applyNumberFormat="1" applyFont="1" applyAlignment="1">
      <alignment horizontal="center"/>
    </xf>
    <xf numFmtId="0" fontId="3" fillId="0" borderId="12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3" fillId="0" borderId="13" xfId="1" applyFont="1" applyBorder="1" applyAlignment="1">
      <alignment horizontal="center" vertical="center"/>
    </xf>
    <xf numFmtId="0" fontId="3" fillId="0" borderId="10" xfId="1" applyFont="1" applyBorder="1" applyAlignment="1">
      <alignment horizontal="center" vertical="center"/>
    </xf>
    <xf numFmtId="0" fontId="3" fillId="0" borderId="8" xfId="1" applyFont="1" applyBorder="1" applyAlignment="1">
      <alignment horizontal="center" vertical="center"/>
    </xf>
    <xf numFmtId="1" fontId="3" fillId="0" borderId="11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vertical="center" textRotation="90" wrapText="1"/>
    </xf>
    <xf numFmtId="0" fontId="3" fillId="0" borderId="21" xfId="1" applyFont="1" applyBorder="1" applyAlignment="1">
      <alignment horizontal="center" vertical="center"/>
    </xf>
    <xf numFmtId="1" fontId="2" fillId="0" borderId="2" xfId="0" applyNumberFormat="1" applyFont="1" applyBorder="1" applyAlignment="1">
      <alignment vertical="center"/>
    </xf>
    <xf numFmtId="1" fontId="3" fillId="0" borderId="11" xfId="0" applyNumberFormat="1" applyFont="1" applyBorder="1" applyAlignment="1">
      <alignment vertical="center"/>
    </xf>
    <xf numFmtId="1" fontId="3" fillId="0" borderId="14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 textRotation="90" wrapText="1"/>
    </xf>
    <xf numFmtId="0" fontId="2" fillId="0" borderId="0" xfId="0" applyFont="1" applyAlignment="1">
      <alignment vertical="center" textRotation="90" wrapText="1"/>
    </xf>
    <xf numFmtId="1" fontId="3" fillId="0" borderId="14" xfId="0" applyNumberFormat="1" applyFont="1" applyBorder="1" applyAlignment="1">
      <alignment vertical="center"/>
    </xf>
    <xf numFmtId="0" fontId="2" fillId="0" borderId="7" xfId="1" applyFont="1" applyBorder="1" applyAlignment="1">
      <alignment horizontal="center" vertical="center" textRotation="90" wrapText="1"/>
    </xf>
    <xf numFmtId="0" fontId="2" fillId="0" borderId="15" xfId="1" applyFont="1" applyBorder="1" applyAlignment="1">
      <alignment horizontal="center" vertical="center" textRotation="90" wrapText="1"/>
    </xf>
    <xf numFmtId="0" fontId="2" fillId="0" borderId="11" xfId="1" applyFont="1" applyBorder="1" applyAlignment="1">
      <alignment horizontal="center" vertical="center" textRotation="90" wrapText="1"/>
    </xf>
    <xf numFmtId="0" fontId="3" fillId="0" borderId="1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2" fillId="0" borderId="20" xfId="1" applyFont="1" applyBorder="1" applyAlignment="1">
      <alignment horizontal="center" vertical="center" textRotation="90" wrapText="1"/>
    </xf>
    <xf numFmtId="0" fontId="2" fillId="0" borderId="27" xfId="1" applyFont="1" applyBorder="1" applyAlignment="1">
      <alignment horizontal="center" vertical="center" textRotation="90" wrapText="1"/>
    </xf>
    <xf numFmtId="0" fontId="2" fillId="0" borderId="18" xfId="1" applyFont="1" applyBorder="1" applyAlignment="1">
      <alignment horizontal="center" vertical="center" textRotation="90" wrapText="1"/>
    </xf>
    <xf numFmtId="0" fontId="2" fillId="0" borderId="19" xfId="1" applyFont="1" applyBorder="1" applyAlignment="1">
      <alignment horizontal="center" vertical="center" textRotation="90" wrapText="1"/>
    </xf>
    <xf numFmtId="0" fontId="2" fillId="0" borderId="21" xfId="1" applyFont="1" applyBorder="1" applyAlignment="1">
      <alignment horizontal="center" vertical="center" textRotation="90" wrapText="1"/>
    </xf>
    <xf numFmtId="0" fontId="2" fillId="0" borderId="26" xfId="1" applyFont="1" applyBorder="1" applyAlignment="1">
      <alignment horizontal="center" vertical="center" textRotation="90" wrapText="1"/>
    </xf>
    <xf numFmtId="0" fontId="3" fillId="0" borderId="8" xfId="1" applyFont="1" applyBorder="1" applyAlignment="1">
      <alignment horizontal="center" vertical="center"/>
    </xf>
    <xf numFmtId="0" fontId="3" fillId="0" borderId="25" xfId="1" applyFont="1" applyBorder="1" applyAlignment="1">
      <alignment horizontal="center" vertical="center"/>
    </xf>
    <xf numFmtId="0" fontId="3" fillId="0" borderId="13" xfId="1" applyFont="1" applyBorder="1" applyAlignment="1">
      <alignment horizontal="center" vertical="center"/>
    </xf>
    <xf numFmtId="0" fontId="3" fillId="0" borderId="24" xfId="1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 textRotation="90" wrapText="1"/>
    </xf>
    <xf numFmtId="0" fontId="2" fillId="0" borderId="27" xfId="0" applyFont="1" applyBorder="1" applyAlignment="1">
      <alignment horizontal="center" vertical="center" textRotation="90" wrapText="1"/>
    </xf>
    <xf numFmtId="0" fontId="2" fillId="0" borderId="18" xfId="0" applyFont="1" applyBorder="1" applyAlignment="1">
      <alignment horizontal="center" vertical="center" textRotation="90" wrapText="1"/>
    </xf>
    <xf numFmtId="0" fontId="2" fillId="0" borderId="19" xfId="0" applyFont="1" applyBorder="1" applyAlignment="1">
      <alignment horizontal="center" vertical="center" textRotation="90" wrapText="1"/>
    </xf>
    <xf numFmtId="0" fontId="2" fillId="0" borderId="21" xfId="0" applyFont="1" applyBorder="1" applyAlignment="1">
      <alignment horizontal="center" vertical="center" textRotation="90" wrapText="1"/>
    </xf>
    <xf numFmtId="0" fontId="2" fillId="0" borderId="26" xfId="0" applyFont="1" applyBorder="1" applyAlignment="1">
      <alignment horizontal="center" vertical="center" textRotation="90" wrapText="1"/>
    </xf>
    <xf numFmtId="1" fontId="2" fillId="0" borderId="14" xfId="0" applyNumberFormat="1" applyFont="1" applyBorder="1" applyAlignment="1">
      <alignment horizontal="center" vertical="center"/>
    </xf>
    <xf numFmtId="1" fontId="2" fillId="0" borderId="15" xfId="0" applyNumberFormat="1" applyFont="1" applyBorder="1" applyAlignment="1">
      <alignment horizontal="center" vertical="center"/>
    </xf>
    <xf numFmtId="1" fontId="2" fillId="0" borderId="12" xfId="0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2" fillId="0" borderId="0" xfId="1" applyFont="1" applyAlignment="1">
      <alignment horizontal="center" vertical="center" textRotation="90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textRotation="90" wrapText="1"/>
    </xf>
    <xf numFmtId="0" fontId="2" fillId="0" borderId="0" xfId="2" applyFont="1" applyAlignment="1">
      <alignment horizontal="center" vertical="center" textRotation="90" wrapText="1"/>
    </xf>
    <xf numFmtId="0" fontId="7" fillId="0" borderId="14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11" xfId="0" applyFont="1" applyBorder="1"/>
    <xf numFmtId="0" fontId="7" fillId="0" borderId="12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textRotation="90" wrapText="1"/>
    </xf>
    <xf numFmtId="0" fontId="0" fillId="0" borderId="15" xfId="0" applyBorder="1" applyAlignment="1">
      <alignment horizontal="center" vertical="center" textRotation="90"/>
    </xf>
    <xf numFmtId="0" fontId="10" fillId="0" borderId="16" xfId="0" applyFont="1" applyBorder="1" applyAlignment="1">
      <alignment horizontal="center" vertical="center" textRotation="90"/>
    </xf>
    <xf numFmtId="0" fontId="10" fillId="0" borderId="17" xfId="0" applyFont="1" applyBorder="1"/>
    <xf numFmtId="0" fontId="10" fillId="0" borderId="18" xfId="0" applyFont="1" applyBorder="1"/>
    <xf numFmtId="0" fontId="10" fillId="0" borderId="19" xfId="0" applyFont="1" applyBorder="1"/>
    <xf numFmtId="0" fontId="7" fillId="0" borderId="15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textRotation="90" wrapText="1"/>
    </xf>
    <xf numFmtId="0" fontId="2" fillId="0" borderId="15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3" fillId="0" borderId="7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top"/>
    </xf>
    <xf numFmtId="0" fontId="6" fillId="0" borderId="25" xfId="0" applyFont="1" applyBorder="1" applyAlignment="1">
      <alignment horizontal="center" vertical="top"/>
    </xf>
    <xf numFmtId="0" fontId="10" fillId="0" borderId="16" xfId="1" applyFont="1" applyBorder="1" applyAlignment="1">
      <alignment horizontal="center" vertical="center" textRotation="90"/>
    </xf>
    <xf numFmtId="0" fontId="10" fillId="0" borderId="17" xfId="1" applyFont="1" applyBorder="1" applyAlignment="1">
      <alignment horizontal="center" vertical="center" textRotation="90"/>
    </xf>
    <xf numFmtId="0" fontId="10" fillId="0" borderId="18" xfId="1" applyFont="1" applyBorder="1" applyAlignment="1">
      <alignment horizontal="center" vertical="center" textRotation="90"/>
    </xf>
    <xf numFmtId="0" fontId="10" fillId="0" borderId="19" xfId="1" applyFont="1" applyBorder="1" applyAlignment="1">
      <alignment horizontal="center" vertical="center" textRotation="90"/>
    </xf>
    <xf numFmtId="1" fontId="2" fillId="0" borderId="16" xfId="0" applyNumberFormat="1" applyFont="1" applyBorder="1" applyAlignment="1">
      <alignment horizontal="center" vertical="center"/>
    </xf>
    <xf numFmtId="1" fontId="2" fillId="0" borderId="17" xfId="0" applyNumberFormat="1" applyFont="1" applyBorder="1" applyAlignment="1">
      <alignment horizontal="center" vertical="center"/>
    </xf>
    <xf numFmtId="1" fontId="2" fillId="0" borderId="18" xfId="0" applyNumberFormat="1" applyFont="1" applyBorder="1" applyAlignment="1">
      <alignment horizontal="center" vertical="center"/>
    </xf>
    <xf numFmtId="1" fontId="2" fillId="0" borderId="19" xfId="0" applyNumberFormat="1" applyFont="1" applyBorder="1" applyAlignment="1">
      <alignment horizontal="center" vertical="center"/>
    </xf>
    <xf numFmtId="1" fontId="2" fillId="0" borderId="22" xfId="0" applyNumberFormat="1" applyFont="1" applyBorder="1" applyAlignment="1">
      <alignment horizontal="center" vertical="center"/>
    </xf>
    <xf numFmtId="1" fontId="2" fillId="0" borderId="23" xfId="0" applyNumberFormat="1" applyFont="1" applyBorder="1" applyAlignment="1">
      <alignment horizontal="center" vertical="center"/>
    </xf>
    <xf numFmtId="0" fontId="6" fillId="0" borderId="13" xfId="0" applyFont="1" applyBorder="1" applyAlignment="1">
      <alignment horizontal="center"/>
    </xf>
    <xf numFmtId="0" fontId="6" fillId="0" borderId="24" xfId="0" applyFont="1" applyBorder="1" applyAlignment="1">
      <alignment horizontal="center"/>
    </xf>
    <xf numFmtId="0" fontId="2" fillId="0" borderId="2" xfId="1" applyFont="1" applyBorder="1" applyAlignment="1">
      <alignment horizontal="center" vertical="center" textRotation="90" wrapText="1"/>
    </xf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30</xdr:col>
      <xdr:colOff>26670</xdr:colOff>
      <xdr:row>66</xdr:row>
      <xdr:rowOff>187036</xdr:rowOff>
    </xdr:from>
    <xdr:to>
      <xdr:col>31</xdr:col>
      <xdr:colOff>419100</xdr:colOff>
      <xdr:row>67</xdr:row>
      <xdr:rowOff>491836</xdr:rowOff>
    </xdr:to>
    <xdr:sp macro="" textlink="">
      <xdr:nvSpPr>
        <xdr:cNvPr id="13101" name="Oval 6">
          <a:extLst>
            <a:ext uri="{FF2B5EF4-FFF2-40B4-BE49-F238E27FC236}">
              <a16:creationId xmlns:a16="http://schemas.microsoft.com/office/drawing/2014/main" id="{621778D8-073C-4A8F-4A5E-5353544178C1}"/>
            </a:ext>
          </a:extLst>
        </xdr:cNvPr>
        <xdr:cNvSpPr>
          <a:spLocks noChangeAspect="1" noChangeArrowheads="1"/>
        </xdr:cNvSpPr>
      </xdr:nvSpPr>
      <xdr:spPr bwMode="auto">
        <a:xfrm>
          <a:off x="35130625" y="19514127"/>
          <a:ext cx="842702" cy="893618"/>
        </a:xfrm>
        <a:prstGeom prst="ellipse">
          <a:avLst/>
        </a:prstGeom>
        <a:noFill/>
        <a:ln w="63500" cmpd="dbl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O:\Public\OH\ODOT\2022\2022002\113744\400-Engineering\Roadway\EngData\113744%20OFFICE%20CALCS_PAVEMENT.xls" TargetMode="External"/><Relationship Id="rId1" Type="http://schemas.openxmlformats.org/officeDocument/2006/relationships/externalLinkPath" Target="113744%20OFFICE%20CALCS_PAVEMEN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VMT Pg 2"/>
      <sheetName val="PVMT Pg 3"/>
      <sheetName val="PVMT Pg 4"/>
      <sheetName val="PVMT Pg 5"/>
      <sheetName val="PVMT Pg 6"/>
      <sheetName val="PVMT Pg 7"/>
      <sheetName val="PVMT Pg 8"/>
      <sheetName val="PVMT Pg 9"/>
      <sheetName val="PVMT Pg 10"/>
      <sheetName val="PVMT Pg 11"/>
      <sheetName val="PVMT Pg 12"/>
      <sheetName val="PVMT Pg 13"/>
      <sheetName val="PVMT Pg 14"/>
      <sheetName val="PVMT Pg 15"/>
      <sheetName val="PVMT Pg 16"/>
      <sheetName val="PVMT Pg 17"/>
      <sheetName val="PVMT Pg 18"/>
      <sheetName val="PVMT Pg 19"/>
      <sheetName val="PVMT Pg 20"/>
      <sheetName val="PVMT Pg 21"/>
      <sheetName val="PVMT Pg 22"/>
      <sheetName val="PVMT Pg 23"/>
      <sheetName val="PVMT Pg 24"/>
      <sheetName val="PVMT Pg 25"/>
    </sheetNames>
    <sheetDataSet>
      <sheetData sheetId="0">
        <row r="67">
          <cell r="P67">
            <v>2483</v>
          </cell>
          <cell r="Q67">
            <v>1706</v>
          </cell>
          <cell r="R67">
            <v>405</v>
          </cell>
          <cell r="S67">
            <v>1255</v>
          </cell>
          <cell r="T67">
            <v>472</v>
          </cell>
          <cell r="U67">
            <v>575</v>
          </cell>
          <cell r="V67">
            <v>19</v>
          </cell>
          <cell r="AA67">
            <v>9696</v>
          </cell>
          <cell r="AB67">
            <v>6</v>
          </cell>
          <cell r="AF67">
            <v>2</v>
          </cell>
        </row>
      </sheetData>
      <sheetData sheetId="1">
        <row r="67">
          <cell r="R67">
            <v>4991</v>
          </cell>
          <cell r="S67">
            <v>3425</v>
          </cell>
          <cell r="T67">
            <v>809</v>
          </cell>
          <cell r="U67">
            <v>2444</v>
          </cell>
          <cell r="V67">
            <v>945</v>
          </cell>
          <cell r="W67">
            <v>1274</v>
          </cell>
          <cell r="X67">
            <v>337</v>
          </cell>
          <cell r="AA67">
            <v>19403</v>
          </cell>
          <cell r="AB67">
            <v>11</v>
          </cell>
          <cell r="AF67">
            <v>3</v>
          </cell>
        </row>
      </sheetData>
      <sheetData sheetId="2">
        <row r="67">
          <cell r="P67">
            <v>323</v>
          </cell>
          <cell r="Q67">
            <v>1559</v>
          </cell>
          <cell r="R67">
            <v>210</v>
          </cell>
          <cell r="S67">
            <v>667</v>
          </cell>
          <cell r="T67">
            <v>246</v>
          </cell>
          <cell r="U67">
            <v>852</v>
          </cell>
          <cell r="V67">
            <v>3098</v>
          </cell>
          <cell r="W67">
            <v>277</v>
          </cell>
          <cell r="X67">
            <v>19</v>
          </cell>
          <cell r="Y67">
            <v>761</v>
          </cell>
          <cell r="AA67">
            <v>8896</v>
          </cell>
          <cell r="AB67">
            <v>5</v>
          </cell>
          <cell r="AF67">
            <v>4</v>
          </cell>
        </row>
      </sheetData>
      <sheetData sheetId="3">
        <row r="67">
          <cell r="P67">
            <v>333</v>
          </cell>
          <cell r="Q67">
            <v>591</v>
          </cell>
          <cell r="R67">
            <v>58</v>
          </cell>
          <cell r="S67">
            <v>241</v>
          </cell>
          <cell r="T67">
            <v>67</v>
          </cell>
          <cell r="V67">
            <v>695</v>
          </cell>
          <cell r="W67">
            <v>1108</v>
          </cell>
          <cell r="AA67">
            <v>3174</v>
          </cell>
          <cell r="AB67">
            <v>2</v>
          </cell>
          <cell r="AF67">
            <v>5</v>
          </cell>
        </row>
      </sheetData>
      <sheetData sheetId="4">
        <row r="67">
          <cell r="P67">
            <v>1159</v>
          </cell>
          <cell r="Q67">
            <v>990</v>
          </cell>
          <cell r="R67">
            <v>210</v>
          </cell>
          <cell r="S67">
            <v>676</v>
          </cell>
          <cell r="T67">
            <v>245</v>
          </cell>
          <cell r="V67">
            <v>497</v>
          </cell>
          <cell r="W67">
            <v>289</v>
          </cell>
          <cell r="Z67">
            <v>5537</v>
          </cell>
          <cell r="AA67">
            <v>3</v>
          </cell>
          <cell r="AE67">
            <v>6</v>
          </cell>
        </row>
      </sheetData>
      <sheetData sheetId="5">
        <row r="68">
          <cell r="P68">
            <v>882</v>
          </cell>
          <cell r="Q68">
            <v>716</v>
          </cell>
          <cell r="R68">
            <v>160</v>
          </cell>
          <cell r="S68">
            <v>511</v>
          </cell>
          <cell r="T68">
            <v>188</v>
          </cell>
          <cell r="X68">
            <v>224</v>
          </cell>
          <cell r="Y68">
            <v>33</v>
          </cell>
          <cell r="AA68">
            <v>4021</v>
          </cell>
          <cell r="AB68">
            <v>3</v>
          </cell>
          <cell r="AF68">
            <v>7</v>
          </cell>
        </row>
      </sheetData>
      <sheetData sheetId="6">
        <row r="67">
          <cell r="P67">
            <v>729</v>
          </cell>
          <cell r="Q67">
            <v>573</v>
          </cell>
          <cell r="R67">
            <v>133</v>
          </cell>
          <cell r="S67">
            <v>414</v>
          </cell>
          <cell r="T67">
            <v>156</v>
          </cell>
          <cell r="X67">
            <v>200</v>
          </cell>
          <cell r="Y67">
            <v>64</v>
          </cell>
          <cell r="AA67">
            <v>3225</v>
          </cell>
          <cell r="AB67">
            <v>2</v>
          </cell>
          <cell r="AF67">
            <v>8</v>
          </cell>
        </row>
      </sheetData>
      <sheetData sheetId="7">
        <row r="67">
          <cell r="P67">
            <v>288</v>
          </cell>
          <cell r="Q67">
            <v>303</v>
          </cell>
          <cell r="R67">
            <v>66</v>
          </cell>
          <cell r="S67">
            <v>252</v>
          </cell>
          <cell r="T67">
            <v>77</v>
          </cell>
          <cell r="X67">
            <v>35</v>
          </cell>
          <cell r="Z67">
            <v>1584</v>
          </cell>
          <cell r="AA67">
            <v>1</v>
          </cell>
          <cell r="AE67">
            <v>9</v>
          </cell>
        </row>
      </sheetData>
      <sheetData sheetId="8">
        <row r="67">
          <cell r="S67">
            <v>271</v>
          </cell>
          <cell r="T67">
            <v>714</v>
          </cell>
          <cell r="U67">
            <v>316</v>
          </cell>
          <cell r="V67">
            <v>402</v>
          </cell>
          <cell r="W67">
            <v>5919</v>
          </cell>
          <cell r="Y67">
            <v>569</v>
          </cell>
          <cell r="AF67">
            <v>10</v>
          </cell>
        </row>
      </sheetData>
      <sheetData sheetId="9">
        <row r="67">
          <cell r="S67">
            <v>386</v>
          </cell>
          <cell r="T67">
            <v>1018</v>
          </cell>
          <cell r="U67">
            <v>450</v>
          </cell>
          <cell r="V67">
            <v>566</v>
          </cell>
          <cell r="W67">
            <v>9253</v>
          </cell>
          <cell r="AF67">
            <v>11</v>
          </cell>
        </row>
      </sheetData>
      <sheetData sheetId="10">
        <row r="67">
          <cell r="S67">
            <v>417</v>
          </cell>
          <cell r="T67">
            <v>1101</v>
          </cell>
          <cell r="U67">
            <v>487</v>
          </cell>
          <cell r="V67">
            <v>701</v>
          </cell>
          <cell r="W67">
            <v>7594</v>
          </cell>
          <cell r="Y67">
            <v>2413</v>
          </cell>
          <cell r="AF67">
            <v>12</v>
          </cell>
        </row>
      </sheetData>
      <sheetData sheetId="11">
        <row r="67">
          <cell r="S67">
            <v>133</v>
          </cell>
          <cell r="T67">
            <v>351</v>
          </cell>
          <cell r="U67">
            <v>155</v>
          </cell>
          <cell r="V67">
            <v>65</v>
          </cell>
          <cell r="W67">
            <v>2476</v>
          </cell>
          <cell r="Y67">
            <v>712</v>
          </cell>
          <cell r="AF67">
            <v>13</v>
          </cell>
        </row>
      </sheetData>
      <sheetData sheetId="12">
        <row r="67">
          <cell r="S67">
            <v>41</v>
          </cell>
          <cell r="T67">
            <v>108</v>
          </cell>
          <cell r="U67">
            <v>48</v>
          </cell>
          <cell r="X67">
            <v>974</v>
          </cell>
          <cell r="AF67">
            <v>14</v>
          </cell>
        </row>
      </sheetData>
      <sheetData sheetId="13">
        <row r="67">
          <cell r="R67">
            <v>327</v>
          </cell>
          <cell r="S67">
            <v>230</v>
          </cell>
          <cell r="T67">
            <v>863</v>
          </cell>
          <cell r="V67">
            <v>7841</v>
          </cell>
          <cell r="AF67">
            <v>15</v>
          </cell>
        </row>
      </sheetData>
      <sheetData sheetId="14">
        <row r="67">
          <cell r="R67">
            <v>163</v>
          </cell>
          <cell r="T67">
            <v>317</v>
          </cell>
          <cell r="V67">
            <v>2942</v>
          </cell>
          <cell r="W67">
            <v>47</v>
          </cell>
          <cell r="X67">
            <v>121</v>
          </cell>
          <cell r="Z67">
            <v>593</v>
          </cell>
          <cell r="AA67">
            <v>365</v>
          </cell>
          <cell r="AG67">
            <v>16</v>
          </cell>
        </row>
      </sheetData>
      <sheetData sheetId="15">
        <row r="67">
          <cell r="Q67">
            <v>208</v>
          </cell>
          <cell r="R67">
            <v>471</v>
          </cell>
          <cell r="S67">
            <v>1386</v>
          </cell>
          <cell r="T67">
            <v>175</v>
          </cell>
          <cell r="U67">
            <v>3365</v>
          </cell>
          <cell r="V67">
            <v>205</v>
          </cell>
          <cell r="X67">
            <v>11</v>
          </cell>
          <cell r="Y67">
            <v>7</v>
          </cell>
          <cell r="AA67">
            <v>52</v>
          </cell>
          <cell r="AC67">
            <v>338</v>
          </cell>
          <cell r="AF67">
            <v>17</v>
          </cell>
        </row>
      </sheetData>
      <sheetData sheetId="16">
        <row r="67">
          <cell r="S67">
            <v>29</v>
          </cell>
          <cell r="T67">
            <v>129</v>
          </cell>
          <cell r="U67">
            <v>1</v>
          </cell>
          <cell r="V67">
            <v>489</v>
          </cell>
          <cell r="W67">
            <v>27</v>
          </cell>
          <cell r="X67">
            <v>924</v>
          </cell>
          <cell r="Y67">
            <v>38</v>
          </cell>
          <cell r="AB67">
            <v>12791</v>
          </cell>
          <cell r="AC67">
            <v>10324</v>
          </cell>
          <cell r="AF67">
            <v>18</v>
          </cell>
        </row>
      </sheetData>
      <sheetData sheetId="17">
        <row r="68">
          <cell r="R68">
            <v>68</v>
          </cell>
          <cell r="T68">
            <v>205</v>
          </cell>
          <cell r="AF68">
            <v>19</v>
          </cell>
        </row>
      </sheetData>
      <sheetData sheetId="18">
        <row r="67">
          <cell r="R67">
            <v>42</v>
          </cell>
          <cell r="T67">
            <v>102</v>
          </cell>
          <cell r="AF67">
            <v>20</v>
          </cell>
        </row>
      </sheetData>
      <sheetData sheetId="19">
        <row r="67">
          <cell r="T67">
            <v>6</v>
          </cell>
          <cell r="U67">
            <v>104</v>
          </cell>
          <cell r="V67">
            <v>1860</v>
          </cell>
          <cell r="AF67">
            <v>21</v>
          </cell>
        </row>
      </sheetData>
      <sheetData sheetId="20">
        <row r="67">
          <cell r="T67">
            <v>4</v>
          </cell>
          <cell r="U67">
            <v>63</v>
          </cell>
          <cell r="V67">
            <v>1123</v>
          </cell>
          <cell r="AF67">
            <v>22</v>
          </cell>
        </row>
      </sheetData>
      <sheetData sheetId="21">
        <row r="71">
          <cell r="T71">
            <v>1</v>
          </cell>
          <cell r="U71">
            <v>3</v>
          </cell>
          <cell r="V71">
            <v>112</v>
          </cell>
          <cell r="W71">
            <v>53</v>
          </cell>
          <cell r="AF71">
            <v>23</v>
          </cell>
        </row>
      </sheetData>
      <sheetData sheetId="22">
        <row r="67">
          <cell r="R67">
            <v>2.4</v>
          </cell>
          <cell r="S67">
            <v>1</v>
          </cell>
          <cell r="AF67">
            <v>24</v>
          </cell>
        </row>
      </sheetData>
      <sheetData sheetId="23">
        <row r="67">
          <cell r="R67">
            <v>0.4</v>
          </cell>
          <cell r="AF67">
            <v>25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4">
    <pageSetUpPr fitToPage="1"/>
  </sheetPr>
  <dimension ref="A1:BA69"/>
  <sheetViews>
    <sheetView showZeros="0" tabSelected="1" topLeftCell="H32" zoomScale="55" zoomScaleNormal="55" zoomScaleSheetLayoutView="55" workbookViewId="0">
      <selection activeCell="Y38" sqref="Y38:Y48"/>
    </sheetView>
  </sheetViews>
  <sheetFormatPr defaultRowHeight="12.75" x14ac:dyDescent="0.2"/>
  <cols>
    <col min="1" max="1" width="24.7109375" customWidth="1"/>
    <col min="2" max="2" width="48.7109375" customWidth="1"/>
    <col min="3" max="29" width="15.7109375" customWidth="1"/>
    <col min="30" max="30" width="15.7109375" style="16" customWidth="1"/>
    <col min="31" max="33" width="6.7109375" customWidth="1"/>
    <col min="36" max="53" width="10.7109375" customWidth="1"/>
  </cols>
  <sheetData>
    <row r="1" spans="1:53" x14ac:dyDescent="0.2"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AA1" s="8"/>
      <c r="AB1" s="2"/>
      <c r="AC1" s="2"/>
      <c r="AD1" s="14"/>
    </row>
    <row r="2" spans="1:53" s="3" customFormat="1" ht="36" customHeight="1" thickBot="1" x14ac:dyDescent="0.25">
      <c r="A2" s="11"/>
      <c r="B2" s="19"/>
      <c r="C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D2" s="15"/>
      <c r="AG2" s="12"/>
    </row>
    <row r="3" spans="1:53" s="4" customFormat="1" ht="21.95" customHeight="1" x14ac:dyDescent="0.2">
      <c r="B3" s="71" t="s">
        <v>0</v>
      </c>
      <c r="C3" s="6">
        <v>204</v>
      </c>
      <c r="D3" s="26">
        <v>204</v>
      </c>
      <c r="E3" s="27"/>
      <c r="F3" s="6">
        <v>254</v>
      </c>
      <c r="G3" s="6">
        <v>254</v>
      </c>
      <c r="H3" s="6">
        <v>254</v>
      </c>
      <c r="I3" s="6">
        <v>302</v>
      </c>
      <c r="J3" s="27">
        <v>302</v>
      </c>
      <c r="K3" s="6">
        <v>304</v>
      </c>
      <c r="L3" s="27">
        <v>304</v>
      </c>
      <c r="M3" s="27"/>
      <c r="N3" s="27"/>
      <c r="O3" s="44">
        <v>407</v>
      </c>
      <c r="P3" s="45"/>
      <c r="Q3" s="44">
        <v>442</v>
      </c>
      <c r="R3" s="45"/>
      <c r="S3" s="44">
        <v>442</v>
      </c>
      <c r="T3" s="45"/>
      <c r="U3" s="44">
        <v>442</v>
      </c>
      <c r="V3" s="45"/>
      <c r="W3" s="27"/>
      <c r="X3" s="27"/>
      <c r="Y3" s="27"/>
      <c r="Z3" s="27"/>
      <c r="AA3" s="6">
        <v>452</v>
      </c>
      <c r="AB3" s="6">
        <v>452</v>
      </c>
      <c r="AC3" s="27">
        <v>609</v>
      </c>
      <c r="AD3" s="27"/>
      <c r="AE3" s="75" t="s">
        <v>23</v>
      </c>
      <c r="AF3" s="75" t="s">
        <v>24</v>
      </c>
      <c r="AJ3" s="36"/>
      <c r="AK3" s="36"/>
      <c r="AL3" s="36"/>
      <c r="AM3" s="37"/>
      <c r="AN3" s="37"/>
      <c r="AO3" s="37"/>
      <c r="AP3" s="36"/>
      <c r="AQ3" s="36"/>
      <c r="AR3" s="37"/>
      <c r="AS3" s="36"/>
      <c r="AT3" s="36"/>
      <c r="AU3" s="36"/>
      <c r="AV3" s="36"/>
      <c r="AW3" s="36"/>
      <c r="AX3" s="36"/>
      <c r="AY3" s="37"/>
      <c r="AZ3" s="37"/>
      <c r="BA3" s="37"/>
    </row>
    <row r="4" spans="1:53" s="4" customFormat="1" ht="30.6" customHeight="1" x14ac:dyDescent="0.2">
      <c r="B4" s="72"/>
      <c r="C4" s="41" t="s">
        <v>16</v>
      </c>
      <c r="D4" s="41" t="s">
        <v>6</v>
      </c>
      <c r="E4" s="41"/>
      <c r="F4" s="103" t="s">
        <v>31</v>
      </c>
      <c r="G4" s="103" t="s">
        <v>32</v>
      </c>
      <c r="H4" s="103" t="s">
        <v>33</v>
      </c>
      <c r="I4" s="46" t="s">
        <v>18</v>
      </c>
      <c r="J4" s="46" t="s">
        <v>21</v>
      </c>
      <c r="K4" s="46" t="s">
        <v>19</v>
      </c>
      <c r="L4" s="41" t="s">
        <v>17</v>
      </c>
      <c r="M4" s="41"/>
      <c r="N4" s="41"/>
      <c r="O4" s="46" t="s">
        <v>9</v>
      </c>
      <c r="P4" s="47"/>
      <c r="Q4" s="46" t="s">
        <v>39</v>
      </c>
      <c r="R4" s="47"/>
      <c r="S4" s="46" t="s">
        <v>38</v>
      </c>
      <c r="T4" s="47"/>
      <c r="U4" s="46" t="s">
        <v>3</v>
      </c>
      <c r="V4" s="47"/>
      <c r="W4" s="41"/>
      <c r="X4" s="41"/>
      <c r="Y4" s="41"/>
      <c r="Z4" s="41"/>
      <c r="AA4" s="46" t="s">
        <v>22</v>
      </c>
      <c r="AB4" s="46" t="s">
        <v>41</v>
      </c>
      <c r="AC4" s="46" t="s">
        <v>20</v>
      </c>
      <c r="AD4" s="41"/>
      <c r="AE4" s="76"/>
      <c r="AF4" s="76"/>
      <c r="AJ4" s="67"/>
      <c r="AK4" s="67"/>
      <c r="AL4" s="67"/>
      <c r="AM4" s="67"/>
      <c r="AN4" s="67"/>
      <c r="AO4" s="67"/>
      <c r="AP4" s="70"/>
      <c r="AQ4" s="67"/>
      <c r="AR4" s="67"/>
      <c r="AS4" s="67"/>
      <c r="AT4" s="69"/>
      <c r="AU4" s="67"/>
      <c r="AV4" s="67"/>
      <c r="AW4" s="67"/>
      <c r="AX4" s="67"/>
      <c r="AY4" s="67"/>
      <c r="AZ4" s="67"/>
      <c r="BA4" s="67"/>
    </row>
    <row r="5" spans="1:53" s="4" customFormat="1" ht="30.6" customHeight="1" thickBot="1" x14ac:dyDescent="0.25">
      <c r="B5" s="72"/>
      <c r="C5" s="42"/>
      <c r="D5" s="42"/>
      <c r="E5" s="42"/>
      <c r="F5" s="103"/>
      <c r="G5" s="103"/>
      <c r="H5" s="103"/>
      <c r="I5" s="48"/>
      <c r="J5" s="48"/>
      <c r="K5" s="48"/>
      <c r="L5" s="42"/>
      <c r="M5" s="42"/>
      <c r="N5" s="42"/>
      <c r="O5" s="48"/>
      <c r="P5" s="49"/>
      <c r="Q5" s="48"/>
      <c r="R5" s="49"/>
      <c r="S5" s="48"/>
      <c r="T5" s="49"/>
      <c r="U5" s="48"/>
      <c r="V5" s="49"/>
      <c r="W5" s="42"/>
      <c r="X5" s="42"/>
      <c r="Y5" s="42"/>
      <c r="Z5" s="42"/>
      <c r="AA5" s="48"/>
      <c r="AB5" s="48"/>
      <c r="AC5" s="48"/>
      <c r="AD5" s="42"/>
      <c r="AE5" s="76"/>
      <c r="AF5" s="76"/>
      <c r="AJ5" s="67"/>
      <c r="AK5" s="67"/>
      <c r="AL5" s="67"/>
      <c r="AM5" s="67"/>
      <c r="AN5" s="67"/>
      <c r="AO5" s="67"/>
      <c r="AP5" s="70"/>
      <c r="AQ5" s="67"/>
      <c r="AR5" s="67"/>
      <c r="AS5" s="67"/>
      <c r="AT5" s="69"/>
      <c r="AU5" s="67"/>
      <c r="AV5" s="67"/>
      <c r="AW5" s="67"/>
      <c r="AX5" s="67"/>
      <c r="AY5" s="67"/>
      <c r="AZ5" s="67"/>
      <c r="BA5" s="67"/>
    </row>
    <row r="6" spans="1:53" s="4" customFormat="1" ht="30.6" customHeight="1" x14ac:dyDescent="0.2">
      <c r="B6" s="72"/>
      <c r="C6" s="42"/>
      <c r="D6" s="42"/>
      <c r="E6" s="42"/>
      <c r="F6" s="103"/>
      <c r="G6" s="103"/>
      <c r="H6" s="103"/>
      <c r="I6" s="48"/>
      <c r="J6" s="48"/>
      <c r="K6" s="48"/>
      <c r="L6" s="42"/>
      <c r="M6" s="42"/>
      <c r="N6" s="42"/>
      <c r="O6" s="48"/>
      <c r="P6" s="49"/>
      <c r="Q6" s="48"/>
      <c r="R6" s="49"/>
      <c r="S6" s="48"/>
      <c r="T6" s="49"/>
      <c r="U6" s="48"/>
      <c r="V6" s="49"/>
      <c r="W6" s="42"/>
      <c r="X6" s="42"/>
      <c r="Y6" s="42"/>
      <c r="Z6" s="42"/>
      <c r="AA6" s="48"/>
      <c r="AB6" s="48"/>
      <c r="AC6" s="48"/>
      <c r="AD6" s="42"/>
      <c r="AE6" s="77" t="s">
        <v>4</v>
      </c>
      <c r="AF6" s="78"/>
      <c r="AJ6" s="67"/>
      <c r="AK6" s="67"/>
      <c r="AL6" s="67"/>
      <c r="AM6" s="67"/>
      <c r="AN6" s="67"/>
      <c r="AO6" s="67"/>
      <c r="AP6" s="70"/>
      <c r="AQ6" s="67"/>
      <c r="AR6" s="67"/>
      <c r="AS6" s="67"/>
      <c r="AT6" s="69"/>
      <c r="AU6" s="67"/>
      <c r="AV6" s="67"/>
      <c r="AW6" s="67"/>
      <c r="AX6" s="67"/>
      <c r="AY6" s="67"/>
      <c r="AZ6" s="67"/>
      <c r="BA6" s="67"/>
    </row>
    <row r="7" spans="1:53" s="4" customFormat="1" ht="30.6" customHeight="1" x14ac:dyDescent="0.2">
      <c r="B7" s="72"/>
      <c r="C7" s="42"/>
      <c r="D7" s="42"/>
      <c r="E7" s="42"/>
      <c r="F7" s="103"/>
      <c r="G7" s="103"/>
      <c r="H7" s="103"/>
      <c r="I7" s="48"/>
      <c r="J7" s="48"/>
      <c r="K7" s="48"/>
      <c r="L7" s="42"/>
      <c r="M7" s="42"/>
      <c r="N7" s="42"/>
      <c r="O7" s="48"/>
      <c r="P7" s="49"/>
      <c r="Q7" s="48"/>
      <c r="R7" s="49"/>
      <c r="S7" s="48"/>
      <c r="T7" s="49"/>
      <c r="U7" s="48"/>
      <c r="V7" s="49"/>
      <c r="W7" s="42"/>
      <c r="X7" s="42"/>
      <c r="Y7" s="42"/>
      <c r="Z7" s="42"/>
      <c r="AA7" s="48"/>
      <c r="AB7" s="48"/>
      <c r="AC7" s="48"/>
      <c r="AD7" s="42"/>
      <c r="AE7" s="79"/>
      <c r="AF7" s="80"/>
      <c r="AJ7" s="67"/>
      <c r="AK7" s="67"/>
      <c r="AL7" s="67"/>
      <c r="AM7" s="67"/>
      <c r="AN7" s="67"/>
      <c r="AO7" s="67"/>
      <c r="AP7" s="70"/>
      <c r="AQ7" s="67"/>
      <c r="AR7" s="67"/>
      <c r="AS7" s="67"/>
      <c r="AT7" s="69"/>
      <c r="AU7" s="67"/>
      <c r="AV7" s="67"/>
      <c r="AW7" s="67"/>
      <c r="AX7" s="67"/>
      <c r="AY7" s="67"/>
      <c r="AZ7" s="67"/>
      <c r="BA7" s="67"/>
    </row>
    <row r="8" spans="1:53" s="4" customFormat="1" ht="30.6" customHeight="1" x14ac:dyDescent="0.2">
      <c r="B8" s="72"/>
      <c r="C8" s="42"/>
      <c r="D8" s="42"/>
      <c r="E8" s="42"/>
      <c r="F8" s="103"/>
      <c r="G8" s="103"/>
      <c r="H8" s="103"/>
      <c r="I8" s="48"/>
      <c r="J8" s="48"/>
      <c r="K8" s="48"/>
      <c r="L8" s="42"/>
      <c r="M8" s="42"/>
      <c r="N8" s="42"/>
      <c r="O8" s="48"/>
      <c r="P8" s="49"/>
      <c r="Q8" s="48"/>
      <c r="R8" s="49"/>
      <c r="S8" s="48"/>
      <c r="T8" s="49"/>
      <c r="U8" s="48"/>
      <c r="V8" s="49"/>
      <c r="W8" s="42"/>
      <c r="X8" s="42"/>
      <c r="Y8" s="42"/>
      <c r="Z8" s="42"/>
      <c r="AA8" s="48"/>
      <c r="AB8" s="48"/>
      <c r="AC8" s="48"/>
      <c r="AD8" s="42"/>
      <c r="AE8" s="79"/>
      <c r="AF8" s="80"/>
      <c r="AJ8" s="67"/>
      <c r="AK8" s="67"/>
      <c r="AL8" s="67"/>
      <c r="AM8" s="67"/>
      <c r="AN8" s="67"/>
      <c r="AO8" s="67"/>
      <c r="AP8" s="70"/>
      <c r="AQ8" s="67"/>
      <c r="AR8" s="67"/>
      <c r="AS8" s="67"/>
      <c r="AT8" s="69"/>
      <c r="AU8" s="67"/>
      <c r="AV8" s="67"/>
      <c r="AW8" s="67"/>
      <c r="AX8" s="67"/>
      <c r="AY8" s="67"/>
      <c r="AZ8" s="67"/>
      <c r="BA8" s="67"/>
    </row>
    <row r="9" spans="1:53" s="4" customFormat="1" ht="30.6" customHeight="1" x14ac:dyDescent="0.2">
      <c r="B9" s="72"/>
      <c r="C9" s="42"/>
      <c r="D9" s="42"/>
      <c r="E9" s="42"/>
      <c r="F9" s="103"/>
      <c r="G9" s="103"/>
      <c r="H9" s="103"/>
      <c r="I9" s="48"/>
      <c r="J9" s="48"/>
      <c r="K9" s="48"/>
      <c r="L9" s="42"/>
      <c r="M9" s="42"/>
      <c r="N9" s="42"/>
      <c r="O9" s="48"/>
      <c r="P9" s="49"/>
      <c r="Q9" s="48"/>
      <c r="R9" s="49"/>
      <c r="S9" s="48"/>
      <c r="T9" s="49"/>
      <c r="U9" s="48"/>
      <c r="V9" s="49"/>
      <c r="W9" s="42"/>
      <c r="X9" s="42"/>
      <c r="Y9" s="42"/>
      <c r="Z9" s="42"/>
      <c r="AA9" s="48"/>
      <c r="AB9" s="48"/>
      <c r="AC9" s="48"/>
      <c r="AD9" s="42"/>
      <c r="AE9" s="79"/>
      <c r="AF9" s="80"/>
      <c r="AJ9" s="67"/>
      <c r="AK9" s="67"/>
      <c r="AL9" s="67"/>
      <c r="AM9" s="67"/>
      <c r="AN9" s="67"/>
      <c r="AO9" s="67"/>
      <c r="AP9" s="70"/>
      <c r="AQ9" s="67"/>
      <c r="AR9" s="67"/>
      <c r="AS9" s="67"/>
      <c r="AT9" s="69"/>
      <c r="AU9" s="67"/>
      <c r="AV9" s="67"/>
      <c r="AW9" s="67"/>
      <c r="AX9" s="67"/>
      <c r="AY9" s="67"/>
      <c r="AZ9" s="67"/>
      <c r="BA9" s="67"/>
    </row>
    <row r="10" spans="1:53" s="4" customFormat="1" ht="30.6" customHeight="1" x14ac:dyDescent="0.2">
      <c r="B10" s="72"/>
      <c r="C10" s="42"/>
      <c r="D10" s="42"/>
      <c r="E10" s="42"/>
      <c r="F10" s="103"/>
      <c r="G10" s="103"/>
      <c r="H10" s="103"/>
      <c r="I10" s="48"/>
      <c r="J10" s="48"/>
      <c r="K10" s="48"/>
      <c r="L10" s="42"/>
      <c r="M10" s="42"/>
      <c r="N10" s="42"/>
      <c r="O10" s="48"/>
      <c r="P10" s="49"/>
      <c r="Q10" s="48"/>
      <c r="R10" s="49"/>
      <c r="S10" s="48"/>
      <c r="T10" s="49"/>
      <c r="U10" s="48"/>
      <c r="V10" s="49"/>
      <c r="W10" s="42"/>
      <c r="X10" s="42"/>
      <c r="Y10" s="42"/>
      <c r="Z10" s="42"/>
      <c r="AA10" s="48"/>
      <c r="AB10" s="48"/>
      <c r="AC10" s="48"/>
      <c r="AD10" s="42"/>
      <c r="AE10" s="79"/>
      <c r="AF10" s="80"/>
      <c r="AJ10" s="67"/>
      <c r="AK10" s="67"/>
      <c r="AL10" s="67"/>
      <c r="AM10" s="67"/>
      <c r="AN10" s="67"/>
      <c r="AO10" s="67"/>
      <c r="AP10" s="70"/>
      <c r="AQ10" s="67"/>
      <c r="AR10" s="67"/>
      <c r="AS10" s="67"/>
      <c r="AT10" s="69"/>
      <c r="AU10" s="67"/>
      <c r="AV10" s="67"/>
      <c r="AW10" s="67"/>
      <c r="AX10" s="67"/>
      <c r="AY10" s="67"/>
      <c r="AZ10" s="67"/>
      <c r="BA10" s="67"/>
    </row>
    <row r="11" spans="1:53" s="5" customFormat="1" ht="30.6" customHeight="1" x14ac:dyDescent="0.2">
      <c r="B11" s="73"/>
      <c r="C11" s="43"/>
      <c r="D11" s="43"/>
      <c r="E11" s="43"/>
      <c r="F11" s="103"/>
      <c r="G11" s="103"/>
      <c r="H11" s="103"/>
      <c r="I11" s="50"/>
      <c r="J11" s="50"/>
      <c r="K11" s="50"/>
      <c r="L11" s="43"/>
      <c r="M11" s="43"/>
      <c r="N11" s="43"/>
      <c r="O11" s="50"/>
      <c r="P11" s="51"/>
      <c r="Q11" s="50"/>
      <c r="R11" s="51"/>
      <c r="S11" s="50"/>
      <c r="T11" s="51"/>
      <c r="U11" s="50"/>
      <c r="V11" s="51"/>
      <c r="W11" s="43"/>
      <c r="X11" s="43"/>
      <c r="Y11" s="43"/>
      <c r="Z11" s="43"/>
      <c r="AA11" s="50"/>
      <c r="AB11" s="50"/>
      <c r="AC11" s="50"/>
      <c r="AD11" s="43"/>
      <c r="AE11" s="79"/>
      <c r="AF11" s="80"/>
      <c r="AJ11" s="67"/>
      <c r="AK11" s="67"/>
      <c r="AL11" s="67"/>
      <c r="AM11" s="67"/>
      <c r="AN11" s="67"/>
      <c r="AO11" s="67"/>
      <c r="AP11" s="70"/>
      <c r="AQ11" s="67"/>
      <c r="AR11" s="67"/>
      <c r="AS11" s="67"/>
      <c r="AT11" s="69"/>
      <c r="AU11" s="67"/>
      <c r="AV11" s="67"/>
      <c r="AW11" s="67"/>
      <c r="AX11" s="67"/>
      <c r="AY11" s="67"/>
      <c r="AZ11" s="67"/>
      <c r="BA11" s="67"/>
    </row>
    <row r="12" spans="1:53" s="4" customFormat="1" ht="21.95" customHeight="1" thickBot="1" x14ac:dyDescent="0.25">
      <c r="B12" s="23"/>
      <c r="C12" s="18" t="s">
        <v>8</v>
      </c>
      <c r="D12" s="28" t="s">
        <v>7</v>
      </c>
      <c r="E12" s="29"/>
      <c r="F12" s="20" t="s">
        <v>8</v>
      </c>
      <c r="G12" s="20" t="s">
        <v>8</v>
      </c>
      <c r="H12" s="20" t="s">
        <v>8</v>
      </c>
      <c r="I12" s="18" t="s">
        <v>5</v>
      </c>
      <c r="J12" s="29" t="s">
        <v>5</v>
      </c>
      <c r="K12" s="18" t="s">
        <v>5</v>
      </c>
      <c r="L12" s="29" t="s">
        <v>5</v>
      </c>
      <c r="M12" s="29"/>
      <c r="N12" s="29"/>
      <c r="O12" s="65" t="s">
        <v>10</v>
      </c>
      <c r="P12" s="66"/>
      <c r="Q12" s="65" t="s">
        <v>5</v>
      </c>
      <c r="R12" s="66"/>
      <c r="S12" s="65" t="s">
        <v>5</v>
      </c>
      <c r="T12" s="66"/>
      <c r="U12" s="65" t="s">
        <v>5</v>
      </c>
      <c r="V12" s="66"/>
      <c r="W12" s="29"/>
      <c r="X12" s="29"/>
      <c r="Y12" s="29"/>
      <c r="Z12" s="29"/>
      <c r="AA12" s="20" t="s">
        <v>8</v>
      </c>
      <c r="AB12" s="20" t="s">
        <v>8</v>
      </c>
      <c r="AC12" s="29" t="s">
        <v>2</v>
      </c>
      <c r="AD12" s="28"/>
      <c r="AE12" s="79"/>
      <c r="AF12" s="80"/>
      <c r="AJ12" s="36"/>
      <c r="AK12" s="36"/>
      <c r="AL12" s="36"/>
      <c r="AM12" s="37"/>
      <c r="AN12" s="37"/>
      <c r="AO12" s="37"/>
      <c r="AP12" s="36"/>
      <c r="AQ12" s="36"/>
      <c r="AR12" s="37"/>
      <c r="AS12" s="36"/>
      <c r="AT12" s="36"/>
      <c r="AU12" s="36"/>
      <c r="AV12" s="36"/>
      <c r="AW12" s="36"/>
      <c r="AX12" s="36"/>
      <c r="AY12" s="37"/>
      <c r="AZ12" s="37"/>
      <c r="BA12" s="37"/>
    </row>
    <row r="13" spans="1:53" s="4" customFormat="1" ht="21.95" customHeight="1" x14ac:dyDescent="0.2">
      <c r="B13" s="6"/>
      <c r="C13" s="35" t="s">
        <v>29</v>
      </c>
      <c r="D13" s="35" t="s">
        <v>29</v>
      </c>
      <c r="E13" s="40"/>
      <c r="F13" s="35" t="s">
        <v>30</v>
      </c>
      <c r="G13" s="35" t="s">
        <v>30</v>
      </c>
      <c r="H13" s="35" t="s">
        <v>30</v>
      </c>
      <c r="I13" s="35" t="s">
        <v>29</v>
      </c>
      <c r="J13" s="35" t="s">
        <v>29</v>
      </c>
      <c r="K13" s="35" t="s">
        <v>29</v>
      </c>
      <c r="L13" s="35" t="s">
        <v>29</v>
      </c>
      <c r="M13" s="40"/>
      <c r="N13" s="40"/>
      <c r="O13" s="35" t="s">
        <v>29</v>
      </c>
      <c r="P13" s="35" t="s">
        <v>30</v>
      </c>
      <c r="Q13" s="35" t="s">
        <v>29</v>
      </c>
      <c r="R13" s="35" t="s">
        <v>30</v>
      </c>
      <c r="S13" s="35" t="s">
        <v>29</v>
      </c>
      <c r="T13" s="35" t="s">
        <v>30</v>
      </c>
      <c r="U13" s="35" t="s">
        <v>29</v>
      </c>
      <c r="V13" s="35" t="s">
        <v>30</v>
      </c>
      <c r="W13" s="40"/>
      <c r="X13" s="40"/>
      <c r="Y13" s="40"/>
      <c r="Z13" s="40"/>
      <c r="AA13" s="35" t="s">
        <v>29</v>
      </c>
      <c r="AB13" s="35" t="s">
        <v>29</v>
      </c>
      <c r="AC13" s="35" t="s">
        <v>29</v>
      </c>
      <c r="AD13" s="21"/>
      <c r="AE13" s="79"/>
      <c r="AF13" s="80"/>
    </row>
    <row r="14" spans="1:53" s="4" customFormat="1" ht="21.95" customHeight="1" x14ac:dyDescent="0.2">
      <c r="B14" s="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79"/>
      <c r="AF14" s="80"/>
      <c r="AJ14" s="37"/>
      <c r="AK14" s="37"/>
      <c r="AL14" s="36"/>
      <c r="AM14" s="36"/>
      <c r="AN14" s="37"/>
      <c r="AO14" s="36"/>
      <c r="AP14" s="36"/>
      <c r="AQ14" s="36"/>
      <c r="AR14" s="36"/>
      <c r="AS14" s="37"/>
      <c r="AT14" s="36"/>
      <c r="AU14" s="37"/>
      <c r="AV14" s="37"/>
      <c r="AW14" s="37"/>
    </row>
    <row r="15" spans="1:53" s="4" customFormat="1" ht="21.95" customHeight="1" x14ac:dyDescent="0.2">
      <c r="B15" s="7">
        <f>'[1]PVMT Pg 2'!$AF$67</f>
        <v>2</v>
      </c>
      <c r="C15" s="17">
        <f>'[1]PVMT Pg 2'!$AA$67</f>
        <v>9696</v>
      </c>
      <c r="D15" s="17">
        <f>'[1]PVMT Pg 2'!$AB$67</f>
        <v>6</v>
      </c>
      <c r="E15" s="17"/>
      <c r="F15" s="17"/>
      <c r="G15" s="17"/>
      <c r="H15" s="17"/>
      <c r="I15" s="17">
        <f>'[1]PVMT Pg 2'!$P$67</f>
        <v>2483</v>
      </c>
      <c r="J15" s="17">
        <f>'[1]PVMT Pg 2'!$X$67</f>
        <v>0</v>
      </c>
      <c r="K15" s="17">
        <f>'[1]PVMT Pg 2'!$Q$67</f>
        <v>1706</v>
      </c>
      <c r="L15" s="17"/>
      <c r="M15" s="17"/>
      <c r="N15" s="17"/>
      <c r="O15" s="17">
        <f>'[1]PVMT Pg 2'!$S$67</f>
        <v>1255</v>
      </c>
      <c r="P15" s="17"/>
      <c r="Q15" s="17">
        <f>'[1]PVMT Pg 2'!$R$67</f>
        <v>405</v>
      </c>
      <c r="R15" s="17"/>
      <c r="S15" s="17">
        <f>'[1]PVMT Pg 2'!$T$67</f>
        <v>472</v>
      </c>
      <c r="T15" s="17"/>
      <c r="U15" s="17">
        <f>'[1]PVMT Pg 2'!$U$67</f>
        <v>575</v>
      </c>
      <c r="V15" s="17"/>
      <c r="W15" s="17"/>
      <c r="X15" s="17"/>
      <c r="Y15" s="17"/>
      <c r="Z15" s="17"/>
      <c r="AA15" s="17"/>
      <c r="AB15" s="17"/>
      <c r="AC15" s="17">
        <f>'[1]PVMT Pg 2'!$V$67</f>
        <v>19</v>
      </c>
      <c r="AD15" s="17"/>
      <c r="AE15" s="79"/>
      <c r="AF15" s="80"/>
      <c r="AJ15" s="67"/>
      <c r="AK15" s="68"/>
      <c r="AL15" s="69"/>
      <c r="AM15" s="69"/>
      <c r="AN15" s="67"/>
      <c r="AO15" s="69"/>
      <c r="AP15" s="67"/>
      <c r="AQ15" s="69"/>
      <c r="AR15" s="69"/>
      <c r="AS15" s="38"/>
      <c r="AT15" s="38"/>
      <c r="AU15" s="38"/>
      <c r="AV15" s="67"/>
      <c r="AW15" s="69"/>
    </row>
    <row r="16" spans="1:53" s="4" customFormat="1" ht="21.95" customHeight="1" x14ac:dyDescent="0.2">
      <c r="B16" s="7">
        <f>'[1]PVMT Pg 3'!$AF$67</f>
        <v>3</v>
      </c>
      <c r="C16" s="17">
        <f>'[1]PVMT Pg 3'!$AA$67</f>
        <v>19403</v>
      </c>
      <c r="D16" s="17">
        <f>'[1]PVMT Pg 3'!$AB$67</f>
        <v>11</v>
      </c>
      <c r="E16" s="17"/>
      <c r="F16" s="17"/>
      <c r="G16" s="17"/>
      <c r="H16" s="17"/>
      <c r="I16" s="17">
        <f>'[1]PVMT Pg 3'!$R$67</f>
        <v>4991</v>
      </c>
      <c r="J16" s="17"/>
      <c r="K16" s="17">
        <f>'[1]PVMT Pg 3'!$S$67</f>
        <v>3425</v>
      </c>
      <c r="L16" s="17"/>
      <c r="M16" s="17"/>
      <c r="N16" s="17"/>
      <c r="O16" s="17">
        <f>'[1]PVMT Pg 3'!$U$67</f>
        <v>2444</v>
      </c>
      <c r="P16" s="17"/>
      <c r="Q16" s="17">
        <f>'[1]PVMT Pg 3'!$T$67</f>
        <v>809</v>
      </c>
      <c r="R16" s="17"/>
      <c r="S16" s="17">
        <f>'[1]PVMT Pg 3'!$V$67</f>
        <v>945</v>
      </c>
      <c r="T16" s="17"/>
      <c r="U16" s="17">
        <f>'[1]PVMT Pg 3'!$W$67</f>
        <v>1274</v>
      </c>
      <c r="V16" s="17"/>
      <c r="W16" s="17"/>
      <c r="X16" s="17"/>
      <c r="Y16" s="17"/>
      <c r="Z16" s="17"/>
      <c r="AA16" s="17"/>
      <c r="AB16" s="17"/>
      <c r="AC16" s="17">
        <f>'[1]PVMT Pg 3'!$X$67</f>
        <v>337</v>
      </c>
      <c r="AD16" s="17"/>
      <c r="AE16" s="79"/>
      <c r="AF16" s="80"/>
      <c r="AJ16" s="67"/>
      <c r="AK16" s="68"/>
      <c r="AL16" s="69"/>
      <c r="AM16" s="69"/>
      <c r="AN16" s="67"/>
      <c r="AO16" s="69"/>
      <c r="AP16" s="67"/>
      <c r="AQ16" s="69"/>
      <c r="AR16" s="69"/>
      <c r="AS16" s="38"/>
      <c r="AT16" s="38"/>
      <c r="AU16" s="38"/>
      <c r="AV16" s="67"/>
      <c r="AW16" s="69"/>
    </row>
    <row r="17" spans="2:49" s="4" customFormat="1" ht="21.95" customHeight="1" x14ac:dyDescent="0.2">
      <c r="B17" s="7">
        <f>'[1]PVMT Pg 4'!$AF$67</f>
        <v>4</v>
      </c>
      <c r="C17" s="17">
        <f>'[1]PVMT Pg 4'!$AA$67</f>
        <v>8896</v>
      </c>
      <c r="D17" s="17">
        <f>'[1]PVMT Pg 4'!$AB$67</f>
        <v>5</v>
      </c>
      <c r="E17" s="17"/>
      <c r="F17" s="17"/>
      <c r="G17" s="17"/>
      <c r="H17" s="17"/>
      <c r="I17" s="17">
        <f>'[1]PVMT Pg 4'!$P$67</f>
        <v>323</v>
      </c>
      <c r="J17" s="17">
        <f>'[1]PVMT Pg 4'!$U$67</f>
        <v>852</v>
      </c>
      <c r="K17" s="17">
        <f>'[1]PVMT Pg 4'!$Q$67</f>
        <v>1559</v>
      </c>
      <c r="L17" s="17"/>
      <c r="M17" s="17"/>
      <c r="N17" s="17"/>
      <c r="O17" s="17">
        <f>'[1]PVMT Pg 4'!$S$67</f>
        <v>667</v>
      </c>
      <c r="P17" s="17"/>
      <c r="Q17" s="17">
        <f>'[1]PVMT Pg 4'!$R$67</f>
        <v>210</v>
      </c>
      <c r="R17" s="17"/>
      <c r="S17" s="17">
        <f>'[1]PVMT Pg 4'!$T$67</f>
        <v>246</v>
      </c>
      <c r="T17" s="17"/>
      <c r="U17" s="17">
        <f>'[1]PVMT Pg 4'!$W$67</f>
        <v>277</v>
      </c>
      <c r="V17" s="17"/>
      <c r="W17" s="17"/>
      <c r="X17" s="17"/>
      <c r="Y17" s="17"/>
      <c r="Z17" s="17"/>
      <c r="AA17" s="17">
        <f>'[1]PVMT Pg 4'!$V$67</f>
        <v>3098</v>
      </c>
      <c r="AB17" s="17">
        <f>'[1]PVMT Pg 4'!$Y$67</f>
        <v>761</v>
      </c>
      <c r="AC17" s="17">
        <f>'[1]PVMT Pg 4'!$X$67</f>
        <v>19</v>
      </c>
      <c r="AD17" s="17"/>
      <c r="AE17" s="79"/>
      <c r="AF17" s="80"/>
      <c r="AJ17" s="67"/>
      <c r="AK17" s="68"/>
      <c r="AL17" s="69"/>
      <c r="AM17" s="69"/>
      <c r="AN17" s="67"/>
      <c r="AO17" s="69"/>
      <c r="AP17" s="67"/>
      <c r="AQ17" s="69"/>
      <c r="AR17" s="69"/>
      <c r="AS17" s="38"/>
      <c r="AT17" s="38"/>
      <c r="AU17" s="38"/>
      <c r="AV17" s="67"/>
      <c r="AW17" s="69"/>
    </row>
    <row r="18" spans="2:49" s="4" customFormat="1" ht="21.95" customHeight="1" x14ac:dyDescent="0.2">
      <c r="B18" s="7">
        <f>'[1]PVMT Pg 5'!$AF$67</f>
        <v>5</v>
      </c>
      <c r="C18" s="17">
        <f>'[1]PVMT Pg 5'!$AA$67</f>
        <v>3174</v>
      </c>
      <c r="D18" s="17">
        <f>'[1]PVMT Pg 5'!$AB$67</f>
        <v>2</v>
      </c>
      <c r="E18" s="17"/>
      <c r="F18" s="17"/>
      <c r="G18" s="17"/>
      <c r="H18" s="17"/>
      <c r="I18" s="17"/>
      <c r="J18" s="17">
        <f>'[1]PVMT Pg 5'!$P$67</f>
        <v>333</v>
      </c>
      <c r="K18" s="17">
        <f>'[1]PVMT Pg 5'!$Q$67</f>
        <v>591</v>
      </c>
      <c r="L18" s="17"/>
      <c r="M18" s="17"/>
      <c r="N18" s="17"/>
      <c r="O18" s="17">
        <f>'[1]PVMT Pg 5'!$S$67</f>
        <v>241</v>
      </c>
      <c r="P18" s="17"/>
      <c r="Q18" s="17">
        <f>'[1]PVMT Pg 5'!$R$67</f>
        <v>58</v>
      </c>
      <c r="R18" s="17"/>
      <c r="S18" s="17">
        <f>'[1]PVMT Pg 5'!$T$67</f>
        <v>67</v>
      </c>
      <c r="T18" s="17"/>
      <c r="U18" s="17"/>
      <c r="V18" s="17"/>
      <c r="W18" s="17"/>
      <c r="X18" s="17"/>
      <c r="Y18" s="17"/>
      <c r="Z18" s="17"/>
      <c r="AA18" s="17">
        <f>'[1]PVMT Pg 5'!$V$67</f>
        <v>695</v>
      </c>
      <c r="AB18" s="17">
        <f>'[1]PVMT Pg 5'!$W$67</f>
        <v>1108</v>
      </c>
      <c r="AC18" s="17"/>
      <c r="AD18" s="17"/>
      <c r="AE18" s="79"/>
      <c r="AF18" s="80"/>
      <c r="AJ18" s="67"/>
      <c r="AK18" s="68"/>
      <c r="AL18" s="69"/>
      <c r="AM18" s="69"/>
      <c r="AN18" s="67"/>
      <c r="AO18" s="69"/>
      <c r="AP18" s="67"/>
      <c r="AQ18" s="69"/>
      <c r="AR18" s="69"/>
      <c r="AS18" s="38"/>
      <c r="AT18" s="38"/>
      <c r="AU18" s="38"/>
      <c r="AV18" s="67"/>
      <c r="AW18" s="69"/>
    </row>
    <row r="19" spans="2:49" s="4" customFormat="1" ht="21.95" customHeight="1" x14ac:dyDescent="0.2">
      <c r="B19" s="7">
        <f>'[1]PVMT Pg 6'!$AE$67</f>
        <v>6</v>
      </c>
      <c r="C19" s="17">
        <f>'[1]PVMT Pg 6'!$Z$67</f>
        <v>5537</v>
      </c>
      <c r="D19" s="17">
        <f>'[1]PVMT Pg 6'!$AA$67</f>
        <v>3</v>
      </c>
      <c r="E19" s="17"/>
      <c r="F19" s="17"/>
      <c r="G19" s="17"/>
      <c r="H19" s="17"/>
      <c r="I19" s="17"/>
      <c r="J19" s="17">
        <f>'[1]PVMT Pg 6'!$P$67</f>
        <v>1159</v>
      </c>
      <c r="K19" s="17">
        <f>'[1]PVMT Pg 6'!$Q$67</f>
        <v>990</v>
      </c>
      <c r="L19" s="17"/>
      <c r="M19" s="17"/>
      <c r="N19" s="17"/>
      <c r="O19" s="17">
        <f>'[1]PVMT Pg 6'!$S$67</f>
        <v>676</v>
      </c>
      <c r="P19" s="17"/>
      <c r="Q19" s="17">
        <f>'[1]PVMT Pg 6'!$R$67</f>
        <v>210</v>
      </c>
      <c r="R19" s="17"/>
      <c r="S19" s="17">
        <f>'[1]PVMT Pg 6'!$T$67</f>
        <v>245</v>
      </c>
      <c r="T19" s="17"/>
      <c r="U19" s="17">
        <f>'[1]PVMT Pg 6'!$W$67</f>
        <v>289</v>
      </c>
      <c r="V19" s="17"/>
      <c r="W19" s="17"/>
      <c r="X19" s="17"/>
      <c r="Y19" s="17"/>
      <c r="Z19" s="17"/>
      <c r="AA19" s="17">
        <f>'[1]PVMT Pg 6'!$V$67</f>
        <v>497</v>
      </c>
      <c r="AB19" s="17"/>
      <c r="AC19" s="17"/>
      <c r="AD19" s="17"/>
      <c r="AE19" s="79"/>
      <c r="AF19" s="80"/>
      <c r="AJ19" s="67"/>
      <c r="AK19" s="68"/>
      <c r="AL19" s="69"/>
      <c r="AM19" s="69"/>
      <c r="AN19" s="67"/>
      <c r="AO19" s="69"/>
      <c r="AP19" s="67"/>
      <c r="AQ19" s="69"/>
      <c r="AR19" s="69"/>
      <c r="AS19" s="38"/>
      <c r="AT19" s="38"/>
      <c r="AU19" s="38"/>
      <c r="AV19" s="67"/>
      <c r="AW19" s="69"/>
    </row>
    <row r="20" spans="2:49" s="4" customFormat="1" ht="21.95" customHeight="1" x14ac:dyDescent="0.2">
      <c r="B20" s="7">
        <f>'[1]PVMT Pg 7'!$AF$68</f>
        <v>7</v>
      </c>
      <c r="C20" s="17">
        <f>'[1]PVMT Pg 7'!$AA$68</f>
        <v>4021</v>
      </c>
      <c r="D20" s="17">
        <f>'[1]PVMT Pg 7'!$AB$68</f>
        <v>3</v>
      </c>
      <c r="E20" s="17"/>
      <c r="F20" s="17"/>
      <c r="G20" s="17"/>
      <c r="H20" s="17"/>
      <c r="I20" s="17"/>
      <c r="J20" s="17">
        <f>'[1]PVMT Pg 7'!$P$68</f>
        <v>882</v>
      </c>
      <c r="K20" s="17">
        <f>'[1]PVMT Pg 7'!$Q$68</f>
        <v>716</v>
      </c>
      <c r="L20" s="17"/>
      <c r="M20" s="17"/>
      <c r="N20" s="17"/>
      <c r="O20" s="17">
        <f>'[1]PVMT Pg 7'!$S$68</f>
        <v>511</v>
      </c>
      <c r="P20" s="17"/>
      <c r="Q20" s="17">
        <f>'[1]PVMT Pg 7'!$R$68</f>
        <v>160</v>
      </c>
      <c r="R20" s="17"/>
      <c r="S20" s="17">
        <f>'[1]PVMT Pg 7'!$T$68</f>
        <v>188</v>
      </c>
      <c r="T20" s="17"/>
      <c r="U20" s="17">
        <f>'[1]PVMT Pg 7'!$X$68</f>
        <v>224</v>
      </c>
      <c r="V20" s="17"/>
      <c r="W20" s="17"/>
      <c r="X20" s="17"/>
      <c r="Y20" s="17"/>
      <c r="Z20" s="17"/>
      <c r="AA20" s="17"/>
      <c r="AB20" s="17"/>
      <c r="AC20" s="17">
        <f>'[1]PVMT Pg 7'!$Y$68</f>
        <v>33</v>
      </c>
      <c r="AD20" s="17"/>
      <c r="AE20" s="79"/>
      <c r="AF20" s="80"/>
      <c r="AJ20" s="67"/>
      <c r="AK20" s="68"/>
      <c r="AL20" s="69"/>
      <c r="AM20" s="69"/>
      <c r="AN20" s="67"/>
      <c r="AO20" s="69"/>
      <c r="AP20" s="67"/>
      <c r="AQ20" s="69"/>
      <c r="AR20" s="69"/>
      <c r="AS20" s="38"/>
      <c r="AT20" s="38"/>
      <c r="AU20" s="38"/>
      <c r="AV20" s="67"/>
      <c r="AW20" s="69"/>
    </row>
    <row r="21" spans="2:49" s="4" customFormat="1" ht="21.95" customHeight="1" x14ac:dyDescent="0.2">
      <c r="B21" s="7">
        <f>'[1]PVMT Pg 8'!$AF$67</f>
        <v>8</v>
      </c>
      <c r="C21" s="17">
        <f>'[1]PVMT Pg 8'!$AA$67</f>
        <v>3225</v>
      </c>
      <c r="D21" s="17">
        <f>'[1]PVMT Pg 8'!$AB$67</f>
        <v>2</v>
      </c>
      <c r="E21" s="17"/>
      <c r="F21" s="17"/>
      <c r="G21" s="17"/>
      <c r="H21" s="17"/>
      <c r="I21" s="17"/>
      <c r="J21" s="17">
        <f>'[1]PVMT Pg 8'!$P$67</f>
        <v>729</v>
      </c>
      <c r="K21" s="17">
        <f>'[1]PVMT Pg 8'!$Q$67</f>
        <v>573</v>
      </c>
      <c r="L21" s="17"/>
      <c r="M21" s="17"/>
      <c r="N21" s="17"/>
      <c r="O21" s="17">
        <f>'[1]PVMT Pg 8'!$S$67</f>
        <v>414</v>
      </c>
      <c r="P21" s="17"/>
      <c r="Q21" s="17">
        <f>'[1]PVMT Pg 8'!$R$67</f>
        <v>133</v>
      </c>
      <c r="R21" s="17"/>
      <c r="S21" s="17">
        <f>'[1]PVMT Pg 8'!$T$67</f>
        <v>156</v>
      </c>
      <c r="T21" s="17"/>
      <c r="U21" s="17">
        <f>'[1]PVMT Pg 8'!$X$67</f>
        <v>200</v>
      </c>
      <c r="V21" s="17"/>
      <c r="W21" s="17"/>
      <c r="X21" s="17"/>
      <c r="Y21" s="17"/>
      <c r="Z21" s="17"/>
      <c r="AA21" s="17"/>
      <c r="AB21" s="17"/>
      <c r="AC21" s="17">
        <f>'[1]PVMT Pg 8'!$Y$67</f>
        <v>64</v>
      </c>
      <c r="AD21" s="17"/>
      <c r="AE21" s="79"/>
      <c r="AF21" s="80"/>
      <c r="AJ21" s="67"/>
      <c r="AK21" s="68"/>
      <c r="AL21" s="69"/>
      <c r="AM21" s="69"/>
      <c r="AN21" s="67"/>
      <c r="AO21" s="69"/>
      <c r="AP21" s="67"/>
      <c r="AQ21" s="69"/>
      <c r="AR21" s="69"/>
      <c r="AS21" s="38"/>
      <c r="AT21" s="38"/>
      <c r="AU21" s="38"/>
      <c r="AV21" s="67"/>
      <c r="AW21" s="69"/>
    </row>
    <row r="22" spans="2:49" s="4" customFormat="1" ht="21.95" customHeight="1" x14ac:dyDescent="0.2">
      <c r="B22" s="7">
        <f>'[1]PVMT Pg 9'!$AE$67</f>
        <v>9</v>
      </c>
      <c r="C22" s="17">
        <f>'[1]PVMT Pg 9'!$Z$67</f>
        <v>1584</v>
      </c>
      <c r="D22" s="17">
        <f>'[1]PVMT Pg 9'!$AA$67</f>
        <v>1</v>
      </c>
      <c r="E22" s="17"/>
      <c r="F22" s="17"/>
      <c r="G22" s="17"/>
      <c r="H22" s="17"/>
      <c r="I22" s="21"/>
      <c r="J22" s="17">
        <f>'[1]PVMT Pg 9'!$P$67</f>
        <v>288</v>
      </c>
      <c r="K22" s="17">
        <f>'[1]PVMT Pg 9'!$Q$67</f>
        <v>303</v>
      </c>
      <c r="L22" s="17"/>
      <c r="M22" s="17"/>
      <c r="N22" s="17"/>
      <c r="O22" s="17">
        <f>'[1]PVMT Pg 9'!$S$67</f>
        <v>252</v>
      </c>
      <c r="P22" s="17"/>
      <c r="Q22" s="17">
        <f>'[1]PVMT Pg 9'!$R$67</f>
        <v>66</v>
      </c>
      <c r="R22" s="17"/>
      <c r="S22" s="17">
        <f>'[1]PVMT Pg 9'!$T$67</f>
        <v>77</v>
      </c>
      <c r="T22" s="17"/>
      <c r="U22" s="17">
        <f>'[1]PVMT Pg 9'!$X$67</f>
        <v>35</v>
      </c>
      <c r="V22" s="17"/>
      <c r="W22" s="17"/>
      <c r="X22" s="17"/>
      <c r="Y22" s="17"/>
      <c r="Z22" s="17"/>
      <c r="AA22" s="17"/>
      <c r="AB22" s="17"/>
      <c r="AC22" s="17"/>
      <c r="AD22" s="17"/>
      <c r="AE22" s="79"/>
      <c r="AF22" s="80"/>
      <c r="AJ22" s="67"/>
      <c r="AK22" s="68"/>
      <c r="AL22" s="69"/>
      <c r="AM22" s="69"/>
      <c r="AN22" s="67"/>
      <c r="AO22" s="69"/>
      <c r="AP22" s="67"/>
      <c r="AQ22" s="69"/>
      <c r="AR22" s="69"/>
      <c r="AS22" s="38"/>
      <c r="AT22" s="38"/>
      <c r="AU22" s="38"/>
      <c r="AV22" s="67"/>
      <c r="AW22" s="69"/>
    </row>
    <row r="23" spans="2:49" s="4" customFormat="1" ht="21.95" customHeight="1" x14ac:dyDescent="0.2">
      <c r="B23" s="7">
        <f>'[1]PVMT Pg 10'!$AF$67</f>
        <v>10</v>
      </c>
      <c r="C23" s="17"/>
      <c r="D23" s="17"/>
      <c r="E23" s="17"/>
      <c r="F23" s="17"/>
      <c r="G23" s="17">
        <f>'[1]PVMT Pg 10'!$W$67</f>
        <v>5919</v>
      </c>
      <c r="H23" s="17">
        <f>'[1]PVMT Pg 10'!$Y$67</f>
        <v>569</v>
      </c>
      <c r="I23" s="21"/>
      <c r="J23" s="17"/>
      <c r="K23" s="17"/>
      <c r="L23" s="17"/>
      <c r="M23" s="17"/>
      <c r="N23" s="17"/>
      <c r="O23" s="17"/>
      <c r="P23" s="17">
        <f>'[1]PVMT Pg 10'!$T$67</f>
        <v>714</v>
      </c>
      <c r="Q23" s="17"/>
      <c r="R23" s="17">
        <f>'[1]PVMT Pg 10'!$S$67</f>
        <v>271</v>
      </c>
      <c r="S23" s="17"/>
      <c r="T23" s="17">
        <f>'[1]PVMT Pg 10'!$U$67</f>
        <v>316</v>
      </c>
      <c r="U23" s="17"/>
      <c r="V23" s="17">
        <f>'[1]PVMT Pg 10'!$V$67</f>
        <v>402</v>
      </c>
      <c r="W23" s="17"/>
      <c r="X23" s="17"/>
      <c r="Y23" s="17"/>
      <c r="Z23" s="17"/>
      <c r="AA23" s="17"/>
      <c r="AB23" s="17"/>
      <c r="AC23" s="17"/>
      <c r="AD23" s="17"/>
      <c r="AE23" s="79"/>
      <c r="AF23" s="80"/>
      <c r="AJ23" s="67"/>
      <c r="AK23" s="68"/>
      <c r="AL23" s="69"/>
      <c r="AM23" s="69"/>
      <c r="AN23" s="67"/>
      <c r="AO23" s="69"/>
      <c r="AP23" s="67"/>
      <c r="AQ23" s="69"/>
      <c r="AR23" s="69"/>
      <c r="AS23" s="38"/>
      <c r="AT23" s="38"/>
      <c r="AU23" s="38"/>
      <c r="AV23" s="67"/>
      <c r="AW23" s="69"/>
    </row>
    <row r="24" spans="2:49" s="4" customFormat="1" ht="21.95" customHeight="1" x14ac:dyDescent="0.2">
      <c r="B24" s="7">
        <f>'[1]PVMT Pg 11'!$AF$67</f>
        <v>11</v>
      </c>
      <c r="C24" s="17"/>
      <c r="D24" s="17"/>
      <c r="E24" s="17"/>
      <c r="F24" s="33"/>
      <c r="G24" s="17">
        <f>'[1]PVMT Pg 11'!$W$67</f>
        <v>9253</v>
      </c>
      <c r="H24" s="33"/>
      <c r="I24" s="21"/>
      <c r="J24" s="17"/>
      <c r="K24" s="17"/>
      <c r="L24" s="17"/>
      <c r="M24" s="17"/>
      <c r="N24" s="17"/>
      <c r="O24" s="17"/>
      <c r="P24" s="17">
        <f>'[1]PVMT Pg 11'!$T$67</f>
        <v>1018</v>
      </c>
      <c r="Q24" s="17"/>
      <c r="R24" s="17">
        <f>'[1]PVMT Pg 11'!$S$67</f>
        <v>386</v>
      </c>
      <c r="S24" s="17"/>
      <c r="T24" s="17">
        <f>'[1]PVMT Pg 11'!$U$67</f>
        <v>450</v>
      </c>
      <c r="U24" s="17"/>
      <c r="V24" s="17">
        <f>'[1]PVMT Pg 11'!$V$67</f>
        <v>566</v>
      </c>
      <c r="W24" s="17"/>
      <c r="X24" s="17"/>
      <c r="Y24" s="17"/>
      <c r="Z24" s="17"/>
      <c r="AA24" s="17"/>
      <c r="AB24" s="17"/>
      <c r="AC24" s="17"/>
      <c r="AD24" s="17"/>
      <c r="AE24" s="79"/>
      <c r="AF24" s="80"/>
      <c r="AJ24" s="67"/>
      <c r="AK24" s="68"/>
      <c r="AL24" s="69"/>
      <c r="AM24" s="69"/>
      <c r="AN24" s="67"/>
      <c r="AO24" s="69"/>
      <c r="AP24" s="67"/>
      <c r="AQ24" s="69"/>
      <c r="AR24" s="69"/>
      <c r="AS24" s="38"/>
      <c r="AT24" s="38"/>
      <c r="AU24" s="38"/>
      <c r="AV24" s="67"/>
      <c r="AW24" s="69"/>
    </row>
    <row r="25" spans="2:49" s="4" customFormat="1" ht="21.95" customHeight="1" x14ac:dyDescent="0.2">
      <c r="B25" s="7">
        <f>'[1]PVMT Pg 12'!$AF$67</f>
        <v>12</v>
      </c>
      <c r="C25" s="17"/>
      <c r="D25" s="17"/>
      <c r="E25" s="17"/>
      <c r="F25" s="17"/>
      <c r="G25" s="17">
        <f>'[1]PVMT Pg 12'!$W$67</f>
        <v>7594</v>
      </c>
      <c r="H25" s="17">
        <f>'[1]PVMT Pg 12'!$Y$67</f>
        <v>2413</v>
      </c>
      <c r="I25" s="21"/>
      <c r="J25" s="17"/>
      <c r="K25" s="17"/>
      <c r="L25" s="17"/>
      <c r="M25" s="17"/>
      <c r="N25" s="17"/>
      <c r="O25" s="17"/>
      <c r="P25" s="17">
        <f>'[1]PVMT Pg 12'!$T$67</f>
        <v>1101</v>
      </c>
      <c r="Q25" s="17"/>
      <c r="R25" s="17">
        <f>'[1]PVMT Pg 12'!$S$67</f>
        <v>417</v>
      </c>
      <c r="S25" s="17"/>
      <c r="T25" s="17">
        <f>'[1]PVMT Pg 12'!$U$67</f>
        <v>487</v>
      </c>
      <c r="U25" s="17"/>
      <c r="V25" s="17">
        <f>'[1]PVMT Pg 12'!$V$67</f>
        <v>701</v>
      </c>
      <c r="W25" s="17"/>
      <c r="X25" s="17"/>
      <c r="Y25" s="17"/>
      <c r="Z25" s="17"/>
      <c r="AA25" s="17"/>
      <c r="AB25" s="17"/>
      <c r="AC25" s="17"/>
      <c r="AD25" s="17"/>
      <c r="AE25" s="79"/>
      <c r="AF25" s="80"/>
      <c r="AJ25" s="67"/>
      <c r="AK25" s="68"/>
      <c r="AL25" s="69"/>
      <c r="AM25" s="69"/>
      <c r="AN25" s="67"/>
      <c r="AO25" s="69"/>
      <c r="AP25" s="67"/>
      <c r="AQ25" s="69"/>
      <c r="AR25" s="69"/>
      <c r="AS25" s="38"/>
      <c r="AT25" s="38"/>
      <c r="AU25" s="38"/>
      <c r="AV25" s="67"/>
      <c r="AW25" s="69"/>
    </row>
    <row r="26" spans="2:49" s="4" customFormat="1" ht="21.95" customHeight="1" x14ac:dyDescent="0.2">
      <c r="B26" s="7">
        <f>'[1]PVMT Pg 13'!$AF$67</f>
        <v>13</v>
      </c>
      <c r="C26" s="17"/>
      <c r="D26" s="17"/>
      <c r="E26" s="17"/>
      <c r="F26" s="33"/>
      <c r="G26" s="17">
        <f>'[1]PVMT Pg 13'!$W$67</f>
        <v>2476</v>
      </c>
      <c r="H26" s="17">
        <f>'[1]PVMT Pg 13'!$Y$67</f>
        <v>712</v>
      </c>
      <c r="I26" s="17"/>
      <c r="J26" s="17"/>
      <c r="K26" s="17"/>
      <c r="L26" s="17"/>
      <c r="M26" s="17"/>
      <c r="N26" s="17"/>
      <c r="O26" s="17"/>
      <c r="P26" s="17">
        <f>'[1]PVMT Pg 13'!$T$67</f>
        <v>351</v>
      </c>
      <c r="Q26" s="17"/>
      <c r="R26" s="17">
        <f>'[1]PVMT Pg 13'!$S$67</f>
        <v>133</v>
      </c>
      <c r="S26" s="17"/>
      <c r="T26" s="17">
        <f>'[1]PVMT Pg 13'!$U$67</f>
        <v>155</v>
      </c>
      <c r="U26" s="17"/>
      <c r="V26" s="17">
        <f>'[1]PVMT Pg 13'!$V$67</f>
        <v>65</v>
      </c>
      <c r="W26" s="17"/>
      <c r="X26" s="17"/>
      <c r="Y26" s="17"/>
      <c r="Z26" s="17"/>
      <c r="AA26" s="17"/>
      <c r="AB26" s="17"/>
      <c r="AC26" s="17"/>
      <c r="AD26" s="17"/>
      <c r="AE26" s="79"/>
      <c r="AF26" s="80"/>
      <c r="AJ26" s="37"/>
      <c r="AK26" s="39"/>
      <c r="AL26" s="36"/>
      <c r="AM26" s="36"/>
      <c r="AN26" s="37"/>
      <c r="AO26" s="36"/>
      <c r="AP26" s="37"/>
      <c r="AQ26" s="36"/>
      <c r="AR26" s="36"/>
      <c r="AS26" s="37"/>
      <c r="AT26" s="36"/>
      <c r="AU26" s="37"/>
      <c r="AV26" s="37"/>
      <c r="AW26" s="37"/>
    </row>
    <row r="27" spans="2:49" s="13" customFormat="1" ht="21.95" customHeight="1" x14ac:dyDescent="0.2">
      <c r="B27" s="7">
        <f>'[1]PVMT Pg 14'!$AF$67</f>
        <v>14</v>
      </c>
      <c r="C27" s="17"/>
      <c r="D27" s="17"/>
      <c r="E27" s="17"/>
      <c r="F27" s="30"/>
      <c r="G27" s="30"/>
      <c r="H27" s="30">
        <f>'[1]PVMT Pg 14'!$X$67</f>
        <v>974</v>
      </c>
      <c r="I27" s="17"/>
      <c r="J27" s="17"/>
      <c r="K27" s="17"/>
      <c r="L27" s="17"/>
      <c r="M27" s="17"/>
      <c r="N27" s="17"/>
      <c r="O27" s="17"/>
      <c r="P27" s="17">
        <f>'[1]PVMT Pg 14'!$T$67</f>
        <v>108</v>
      </c>
      <c r="Q27" s="17"/>
      <c r="R27" s="17">
        <f>'[1]PVMT Pg 14'!$S$67</f>
        <v>41</v>
      </c>
      <c r="S27" s="17"/>
      <c r="T27" s="17">
        <f>'[1]PVMT Pg 14'!$U$67</f>
        <v>48</v>
      </c>
      <c r="U27" s="17"/>
      <c r="V27" s="17"/>
      <c r="W27" s="17"/>
      <c r="X27" s="17"/>
      <c r="Y27" s="17"/>
      <c r="Z27" s="17"/>
      <c r="AA27" s="17"/>
      <c r="AB27" s="17"/>
      <c r="AC27" s="17"/>
      <c r="AD27" s="21"/>
      <c r="AE27" s="79"/>
      <c r="AF27" s="80"/>
    </row>
    <row r="28" spans="2:49" s="13" customFormat="1" ht="21.95" customHeight="1" x14ac:dyDescent="0.2">
      <c r="B28" s="7">
        <f>'[1]PVMT Pg 15'!$AF$67</f>
        <v>15</v>
      </c>
      <c r="C28" s="17"/>
      <c r="D28" s="17"/>
      <c r="E28" s="17"/>
      <c r="F28" s="17">
        <f>'[1]PVMT Pg 15'!$V$67</f>
        <v>7841</v>
      </c>
      <c r="G28" s="17"/>
      <c r="H28" s="17"/>
      <c r="I28" s="21"/>
      <c r="J28" s="17"/>
      <c r="K28" s="21"/>
      <c r="L28" s="21"/>
      <c r="M28" s="21"/>
      <c r="N28" s="17"/>
      <c r="O28" s="17"/>
      <c r="P28" s="17">
        <f>'[1]PVMT Pg 15'!$T$67</f>
        <v>863</v>
      </c>
      <c r="Q28" s="17"/>
      <c r="R28" s="17">
        <f>'[1]PVMT Pg 15'!$R$67</f>
        <v>327</v>
      </c>
      <c r="S28" s="17"/>
      <c r="T28" s="17"/>
      <c r="U28" s="17"/>
      <c r="V28" s="17">
        <f>'[1]PVMT Pg 15'!$S$67</f>
        <v>230</v>
      </c>
      <c r="W28" s="17"/>
      <c r="X28" s="21"/>
      <c r="Y28" s="21"/>
      <c r="Z28" s="21"/>
      <c r="AA28" s="21"/>
      <c r="AB28" s="21"/>
      <c r="AC28" s="21"/>
      <c r="AD28" s="21"/>
      <c r="AE28" s="79"/>
      <c r="AF28" s="80"/>
    </row>
    <row r="29" spans="2:49" s="13" customFormat="1" ht="21.95" customHeight="1" x14ac:dyDescent="0.2">
      <c r="B29" s="7" cm="1">
        <f t="array" ref="B29:C29">'[1]PVMT Pg 16'!$AG$67:$AH$67</f>
        <v>16</v>
      </c>
      <c r="C29" s="17">
        <v>0</v>
      </c>
      <c r="D29" s="17"/>
      <c r="E29" s="17"/>
      <c r="F29" s="17">
        <f>'[1]PVMT Pg 16'!$V$67</f>
        <v>2942</v>
      </c>
      <c r="G29" s="17">
        <f>'[1]PVMT Pg 16'!$Z$67</f>
        <v>593</v>
      </c>
      <c r="H29" s="17">
        <f>'[1]PVMT Pg 16'!$AA$67</f>
        <v>365</v>
      </c>
      <c r="I29" s="17"/>
      <c r="J29" s="21"/>
      <c r="K29" s="21"/>
      <c r="L29" s="21"/>
      <c r="M29" s="21"/>
      <c r="N29" s="17"/>
      <c r="O29" s="17"/>
      <c r="P29" s="17">
        <f>'[1]PVMT Pg 16'!$T$67</f>
        <v>317</v>
      </c>
      <c r="Q29" s="17"/>
      <c r="R29" s="17">
        <f>'[1]PVMT Pg 16'!$R$67</f>
        <v>163</v>
      </c>
      <c r="S29" s="17"/>
      <c r="T29" s="17">
        <f>'[1]PVMT Pg 16'!$W$67</f>
        <v>47</v>
      </c>
      <c r="U29" s="17"/>
      <c r="V29" s="17">
        <f>'[1]PVMT Pg 16'!$X$67</f>
        <v>121</v>
      </c>
      <c r="W29" s="17"/>
      <c r="X29" s="21"/>
      <c r="Y29" s="21"/>
      <c r="Z29" s="21"/>
      <c r="AA29" s="21"/>
      <c r="AB29" s="21"/>
      <c r="AC29" s="21"/>
      <c r="AD29" s="21"/>
      <c r="AE29" s="79"/>
      <c r="AF29" s="80"/>
    </row>
    <row r="30" spans="2:49" s="13" customFormat="1" ht="21.95" customHeight="1" x14ac:dyDescent="0.2">
      <c r="B30" s="7">
        <f>'[1]PVMT Pg 17'!$AF$67</f>
        <v>17</v>
      </c>
      <c r="C30" s="17"/>
      <c r="D30" s="17"/>
      <c r="E30" s="17"/>
      <c r="F30" s="17">
        <f>'[1]PVMT Pg 17'!$S$67</f>
        <v>1386</v>
      </c>
      <c r="G30" s="17">
        <f>'[1]PVMT Pg 17'!$U$67</f>
        <v>3365</v>
      </c>
      <c r="H30" s="17">
        <f>'[1]PVMT Pg 17'!$V$67</f>
        <v>205</v>
      </c>
      <c r="I30" s="17">
        <f>'[1]PVMT Pg 17'!$X$67</f>
        <v>11</v>
      </c>
      <c r="J30" s="21"/>
      <c r="K30" s="17">
        <f>'[1]PVMT Pg 17'!$Y$67</f>
        <v>7</v>
      </c>
      <c r="L30" s="17"/>
      <c r="M30" s="21"/>
      <c r="N30" s="17"/>
      <c r="O30" s="17"/>
      <c r="P30" s="17">
        <f>'[1]PVMT Pg 17'!$R$67</f>
        <v>471</v>
      </c>
      <c r="Q30" s="17"/>
      <c r="R30" s="17">
        <f>'[1]PVMT Pg 17'!$Q$67</f>
        <v>208</v>
      </c>
      <c r="S30" s="17"/>
      <c r="T30" s="17">
        <f>'[1]PVMT Pg 17'!$T$67</f>
        <v>175</v>
      </c>
      <c r="U30" s="17"/>
      <c r="V30" s="17">
        <f>'[1]PVMT Pg 17'!$AC$67</f>
        <v>338</v>
      </c>
      <c r="W30" s="17"/>
      <c r="X30" s="17"/>
      <c r="Y30" s="17"/>
      <c r="Z30" s="17"/>
      <c r="AA30" s="17"/>
      <c r="AB30" s="17"/>
      <c r="AC30" s="17">
        <f>'[1]PVMT Pg 17'!$AA$67</f>
        <v>52</v>
      </c>
      <c r="AD30" s="21"/>
      <c r="AE30" s="79"/>
      <c r="AF30" s="80"/>
    </row>
    <row r="31" spans="2:49" s="13" customFormat="1" ht="21.95" customHeight="1" x14ac:dyDescent="0.2">
      <c r="B31" s="7">
        <f>'[1]PVMT Pg 18'!$AF$67</f>
        <v>18</v>
      </c>
      <c r="C31" s="17"/>
      <c r="D31" s="17"/>
      <c r="E31" s="17"/>
      <c r="F31" s="17"/>
      <c r="G31" s="17"/>
      <c r="H31" s="17"/>
      <c r="I31" s="17">
        <f>'[1]PVMT Pg 18'!$T$67</f>
        <v>129</v>
      </c>
      <c r="J31" s="21"/>
      <c r="K31" s="17">
        <f>'[1]PVMT Pg 18'!$U$67</f>
        <v>1</v>
      </c>
      <c r="L31" s="17">
        <f>'[1]PVMT Pg 18'!$Y$67</f>
        <v>38</v>
      </c>
      <c r="M31" s="21"/>
      <c r="N31" s="17"/>
      <c r="O31" s="17" cm="1">
        <f t="array" ref="O31:O32">'[1]PVMT Pg 18'!$S$67:$S$68</f>
        <v>29</v>
      </c>
      <c r="P31" s="17"/>
      <c r="Q31" s="21"/>
      <c r="R31" s="17"/>
      <c r="S31" s="17"/>
      <c r="T31" s="17"/>
      <c r="U31" s="17"/>
      <c r="V31" s="17"/>
      <c r="W31" s="21"/>
      <c r="X31" s="17"/>
      <c r="Y31" s="17"/>
      <c r="Z31" s="21"/>
      <c r="AA31" s="21"/>
      <c r="AB31" s="21"/>
      <c r="AC31" s="21"/>
      <c r="AD31" s="21"/>
      <c r="AE31" s="79"/>
      <c r="AF31" s="80"/>
    </row>
    <row r="32" spans="2:49" s="13" customFormat="1" ht="21.95" customHeight="1" thickBot="1" x14ac:dyDescent="0.25">
      <c r="B32" s="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21"/>
      <c r="N32" s="17"/>
      <c r="O32" s="21">
        <v>0</v>
      </c>
      <c r="P32" s="17"/>
      <c r="Q32" s="17"/>
      <c r="R32" s="17"/>
      <c r="S32" s="17"/>
      <c r="T32" s="17"/>
      <c r="U32" s="17"/>
      <c r="V32" s="17"/>
      <c r="W32" s="21"/>
      <c r="X32" s="21"/>
      <c r="Y32" s="21"/>
      <c r="Z32" s="21"/>
      <c r="AA32" s="21"/>
      <c r="AB32" s="21"/>
      <c r="AC32" s="21"/>
      <c r="AD32" s="21"/>
      <c r="AE32" s="79"/>
      <c r="AF32" s="80"/>
    </row>
    <row r="33" spans="2:32" s="4" customFormat="1" ht="21.95" customHeight="1" x14ac:dyDescent="0.2">
      <c r="B33" s="71" t="s">
        <v>1</v>
      </c>
      <c r="C33" s="62">
        <f>IF(SUM(C14:C32)=0," ",ROUNDUP(SUM(C14:C32),0))</f>
        <v>55536</v>
      </c>
      <c r="D33" s="62">
        <f>IF(SUM(D14:D32)=0," ",ROUNDUP(SUM(D14:D32),0))</f>
        <v>33</v>
      </c>
      <c r="E33" s="62" t="str">
        <f>IF(SUM(E14:E32)=0," ",ROUNDUP(SUM(E14:E32),0))</f>
        <v xml:space="preserve"> </v>
      </c>
      <c r="F33" s="62">
        <f>IF(SUM(F14:F32)=0," ",ROUNDUP(SUM(F14:F32),0))</f>
        <v>12169</v>
      </c>
      <c r="G33" s="62">
        <f>IF(SUM(G14:G32)=0," ",ROUNDUP(SUM(G14:G32),0))</f>
        <v>29200</v>
      </c>
      <c r="H33" s="62">
        <f t="shared" ref="H33" si="0">IF(SUM(H14:H32)=0," ",ROUNDUP(SUM(H14:H32),0))</f>
        <v>5238</v>
      </c>
      <c r="I33" s="95">
        <f>IF(SUM(I14:I32)=0," ",ROUNDUP(SUM(I14:J32),0))</f>
        <v>12180</v>
      </c>
      <c r="J33" s="96"/>
      <c r="K33" s="95">
        <f>IF(SUM(K14:K32)=0," ",ROUNDUP(SUM(K14:L32),0))</f>
        <v>9909</v>
      </c>
      <c r="L33" s="96"/>
      <c r="M33" s="62" t="str">
        <f t="shared" ref="M33:AD33" si="1">IF(SUM(M14:M32)=0," ",ROUNDUP(SUM(M14:M32),0))</f>
        <v xml:space="preserve"> </v>
      </c>
      <c r="N33" s="62" t="str">
        <f t="shared" si="1"/>
        <v xml:space="preserve"> </v>
      </c>
      <c r="O33" s="62">
        <f t="shared" si="1"/>
        <v>6489</v>
      </c>
      <c r="P33" s="62">
        <f t="shared" si="1"/>
        <v>4943</v>
      </c>
      <c r="Q33" s="62">
        <f t="shared" si="1"/>
        <v>2051</v>
      </c>
      <c r="R33" s="62">
        <f t="shared" si="1"/>
        <v>1946</v>
      </c>
      <c r="S33" s="62">
        <f t="shared" si="1"/>
        <v>2396</v>
      </c>
      <c r="T33" s="62">
        <f t="shared" si="1"/>
        <v>1678</v>
      </c>
      <c r="U33" s="62">
        <f t="shared" ref="U33" si="2">IF(SUM(U14:U32)=0," ",ROUNDUP(SUM(U14:U32),0))</f>
        <v>2874</v>
      </c>
      <c r="V33" s="62">
        <f t="shared" si="1"/>
        <v>2423</v>
      </c>
      <c r="W33" s="62" t="str">
        <f t="shared" si="1"/>
        <v xml:space="preserve"> </v>
      </c>
      <c r="X33" s="62" t="str">
        <f t="shared" si="1"/>
        <v xml:space="preserve"> </v>
      </c>
      <c r="Y33" s="62" t="str">
        <f t="shared" si="1"/>
        <v xml:space="preserve"> </v>
      </c>
      <c r="Z33" s="62" t="str">
        <f t="shared" si="1"/>
        <v xml:space="preserve"> </v>
      </c>
      <c r="AA33" s="62">
        <f t="shared" si="1"/>
        <v>4290</v>
      </c>
      <c r="AB33" s="62">
        <f t="shared" si="1"/>
        <v>1869</v>
      </c>
      <c r="AC33" s="62">
        <f t="shared" si="1"/>
        <v>524</v>
      </c>
      <c r="AD33" s="62" t="str">
        <f t="shared" si="1"/>
        <v xml:space="preserve"> </v>
      </c>
      <c r="AE33" s="79"/>
      <c r="AF33" s="80"/>
    </row>
    <row r="34" spans="2:32" s="4" customFormat="1" ht="21.95" customHeight="1" x14ac:dyDescent="0.2">
      <c r="B34" s="72"/>
      <c r="C34" s="63"/>
      <c r="D34" s="63"/>
      <c r="E34" s="63"/>
      <c r="F34" s="63"/>
      <c r="G34" s="63"/>
      <c r="H34" s="63"/>
      <c r="I34" s="97"/>
      <c r="J34" s="98"/>
      <c r="K34" s="97"/>
      <c r="L34" s="98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  <c r="AA34" s="63"/>
      <c r="AB34" s="63"/>
      <c r="AC34" s="63"/>
      <c r="AD34" s="63"/>
      <c r="AE34" s="79"/>
      <c r="AF34" s="80"/>
    </row>
    <row r="35" spans="2:32" s="4" customFormat="1" ht="21.95" customHeight="1" x14ac:dyDescent="0.2">
      <c r="B35" s="72"/>
      <c r="C35" s="63"/>
      <c r="D35" s="63"/>
      <c r="E35" s="63"/>
      <c r="F35" s="63"/>
      <c r="G35" s="63"/>
      <c r="H35" s="63"/>
      <c r="I35" s="97"/>
      <c r="J35" s="98"/>
      <c r="K35" s="97"/>
      <c r="L35" s="98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3"/>
      <c r="X35" s="63"/>
      <c r="Y35" s="63"/>
      <c r="Z35" s="63"/>
      <c r="AA35" s="63"/>
      <c r="AB35" s="63"/>
      <c r="AC35" s="63"/>
      <c r="AD35" s="63"/>
      <c r="AE35" s="79"/>
      <c r="AF35" s="80"/>
    </row>
    <row r="36" spans="2:32" s="4" customFormat="1" ht="21.95" customHeight="1" thickBot="1" x14ac:dyDescent="0.25">
      <c r="B36" s="74"/>
      <c r="C36" s="64"/>
      <c r="D36" s="64"/>
      <c r="E36" s="64"/>
      <c r="F36" s="64"/>
      <c r="G36" s="64"/>
      <c r="H36" s="64"/>
      <c r="I36" s="99"/>
      <c r="J36" s="100"/>
      <c r="K36" s="99"/>
      <c r="L36" s="100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  <c r="AE36" s="79"/>
      <c r="AF36" s="80"/>
    </row>
    <row r="37" spans="2:32" s="4" customFormat="1" ht="21.95" customHeight="1" x14ac:dyDescent="0.2">
      <c r="B37" s="81" t="s">
        <v>0</v>
      </c>
      <c r="C37" s="27">
        <v>209</v>
      </c>
      <c r="D37" s="27"/>
      <c r="E37" s="7">
        <v>441</v>
      </c>
      <c r="F37" s="32"/>
      <c r="G37" s="27"/>
      <c r="H37" s="7"/>
      <c r="I37" s="6">
        <v>608</v>
      </c>
      <c r="J37" s="7"/>
      <c r="K37" s="27"/>
      <c r="L37" s="27">
        <v>609</v>
      </c>
      <c r="M37" s="27">
        <v>609</v>
      </c>
      <c r="N37" s="27"/>
      <c r="O37" s="7"/>
      <c r="P37" s="27"/>
      <c r="Q37" s="6"/>
      <c r="R37" s="7">
        <v>617</v>
      </c>
      <c r="S37" s="44">
        <v>617</v>
      </c>
      <c r="T37" s="45"/>
      <c r="U37" s="7">
        <v>617</v>
      </c>
      <c r="V37" s="27"/>
      <c r="W37" s="54">
        <v>618</v>
      </c>
      <c r="X37" s="55"/>
      <c r="Y37" s="27"/>
      <c r="Z37" s="17"/>
      <c r="AA37" s="27"/>
      <c r="AB37" s="54">
        <v>872</v>
      </c>
      <c r="AC37" s="55"/>
      <c r="AD37" s="17">
        <v>878</v>
      </c>
      <c r="AE37" s="79"/>
      <c r="AF37" s="80"/>
    </row>
    <row r="38" spans="2:32" s="4" customFormat="1" ht="21.95" customHeight="1" x14ac:dyDescent="0.2">
      <c r="B38" s="81"/>
      <c r="C38" s="41" t="s">
        <v>11</v>
      </c>
      <c r="D38" s="86"/>
      <c r="E38" s="83" t="s">
        <v>42</v>
      </c>
      <c r="F38" s="86"/>
      <c r="G38" s="41"/>
      <c r="H38" s="83"/>
      <c r="I38" s="83" t="s">
        <v>25</v>
      </c>
      <c r="J38" s="83"/>
      <c r="K38" s="41"/>
      <c r="L38" s="83" t="s">
        <v>36</v>
      </c>
      <c r="M38" s="83" t="s">
        <v>37</v>
      </c>
      <c r="N38" s="83"/>
      <c r="O38" s="83"/>
      <c r="P38" s="83"/>
      <c r="Q38" s="83"/>
      <c r="R38" s="83" t="s">
        <v>13</v>
      </c>
      <c r="S38" s="46" t="s">
        <v>40</v>
      </c>
      <c r="T38" s="47"/>
      <c r="U38" s="83" t="s">
        <v>14</v>
      </c>
      <c r="V38" s="41"/>
      <c r="W38" s="56" t="s">
        <v>26</v>
      </c>
      <c r="X38" s="57"/>
      <c r="Y38" s="83"/>
      <c r="Z38" s="83"/>
      <c r="AA38" s="41"/>
      <c r="AB38" s="56" t="s">
        <v>34</v>
      </c>
      <c r="AC38" s="57"/>
      <c r="AD38" s="83" t="s">
        <v>43</v>
      </c>
      <c r="AE38" s="79"/>
      <c r="AF38" s="80"/>
    </row>
    <row r="39" spans="2:32" s="4" customFormat="1" ht="21.95" customHeight="1" x14ac:dyDescent="0.2">
      <c r="B39" s="81"/>
      <c r="C39" s="42"/>
      <c r="D39" s="87"/>
      <c r="E39" s="84"/>
      <c r="F39" s="87"/>
      <c r="G39" s="42"/>
      <c r="H39" s="84"/>
      <c r="I39" s="84"/>
      <c r="J39" s="84"/>
      <c r="K39" s="42"/>
      <c r="L39" s="84"/>
      <c r="M39" s="84"/>
      <c r="N39" s="84"/>
      <c r="O39" s="84"/>
      <c r="P39" s="84"/>
      <c r="Q39" s="84"/>
      <c r="R39" s="84"/>
      <c r="S39" s="48"/>
      <c r="T39" s="49"/>
      <c r="U39" s="84"/>
      <c r="V39" s="42"/>
      <c r="W39" s="58"/>
      <c r="X39" s="59"/>
      <c r="Y39" s="84"/>
      <c r="Z39" s="84"/>
      <c r="AA39" s="42"/>
      <c r="AB39" s="58"/>
      <c r="AC39" s="59"/>
      <c r="AD39" s="84"/>
      <c r="AE39" s="79"/>
      <c r="AF39" s="80"/>
    </row>
    <row r="40" spans="2:32" s="4" customFormat="1" ht="21.95" customHeight="1" x14ac:dyDescent="0.2">
      <c r="B40" s="81"/>
      <c r="C40" s="42"/>
      <c r="D40" s="87"/>
      <c r="E40" s="84"/>
      <c r="F40" s="87"/>
      <c r="G40" s="42"/>
      <c r="H40" s="84"/>
      <c r="I40" s="84"/>
      <c r="J40" s="84"/>
      <c r="K40" s="42"/>
      <c r="L40" s="84"/>
      <c r="M40" s="84"/>
      <c r="N40" s="84"/>
      <c r="O40" s="84"/>
      <c r="P40" s="84"/>
      <c r="Q40" s="84"/>
      <c r="R40" s="84"/>
      <c r="S40" s="48"/>
      <c r="T40" s="49"/>
      <c r="U40" s="84"/>
      <c r="V40" s="42"/>
      <c r="W40" s="58"/>
      <c r="X40" s="59"/>
      <c r="Y40" s="84"/>
      <c r="Z40" s="84"/>
      <c r="AA40" s="42"/>
      <c r="AB40" s="58"/>
      <c r="AC40" s="59"/>
      <c r="AD40" s="84"/>
      <c r="AE40" s="79"/>
      <c r="AF40" s="80"/>
    </row>
    <row r="41" spans="2:32" s="4" customFormat="1" ht="21.95" customHeight="1" x14ac:dyDescent="0.2">
      <c r="B41" s="81"/>
      <c r="C41" s="42"/>
      <c r="D41" s="87"/>
      <c r="E41" s="84"/>
      <c r="F41" s="87"/>
      <c r="G41" s="42"/>
      <c r="H41" s="84"/>
      <c r="I41" s="84"/>
      <c r="J41" s="84"/>
      <c r="K41" s="42"/>
      <c r="L41" s="84"/>
      <c r="M41" s="84"/>
      <c r="N41" s="84"/>
      <c r="O41" s="84"/>
      <c r="P41" s="84"/>
      <c r="Q41" s="84"/>
      <c r="R41" s="84"/>
      <c r="S41" s="48"/>
      <c r="T41" s="49"/>
      <c r="U41" s="84"/>
      <c r="V41" s="42"/>
      <c r="W41" s="58"/>
      <c r="X41" s="59"/>
      <c r="Y41" s="84"/>
      <c r="Z41" s="84"/>
      <c r="AA41" s="42"/>
      <c r="AB41" s="58"/>
      <c r="AC41" s="59"/>
      <c r="AD41" s="84"/>
      <c r="AE41" s="79"/>
      <c r="AF41" s="80"/>
    </row>
    <row r="42" spans="2:32" s="4" customFormat="1" ht="21.95" customHeight="1" x14ac:dyDescent="0.2">
      <c r="B42" s="81"/>
      <c r="C42" s="42"/>
      <c r="D42" s="87"/>
      <c r="E42" s="84"/>
      <c r="F42" s="87"/>
      <c r="G42" s="42"/>
      <c r="H42" s="84"/>
      <c r="I42" s="84"/>
      <c r="J42" s="84"/>
      <c r="K42" s="42"/>
      <c r="L42" s="84"/>
      <c r="M42" s="84"/>
      <c r="N42" s="84"/>
      <c r="O42" s="84"/>
      <c r="P42" s="84"/>
      <c r="Q42" s="84"/>
      <c r="R42" s="84"/>
      <c r="S42" s="48"/>
      <c r="T42" s="49"/>
      <c r="U42" s="84"/>
      <c r="V42" s="42"/>
      <c r="W42" s="58"/>
      <c r="X42" s="59"/>
      <c r="Y42" s="84"/>
      <c r="Z42" s="84"/>
      <c r="AA42" s="42"/>
      <c r="AB42" s="58"/>
      <c r="AC42" s="59"/>
      <c r="AD42" s="84"/>
      <c r="AE42" s="79"/>
      <c r="AF42" s="80"/>
    </row>
    <row r="43" spans="2:32" s="4" customFormat="1" ht="21.95" customHeight="1" x14ac:dyDescent="0.2">
      <c r="B43" s="81"/>
      <c r="C43" s="42"/>
      <c r="D43" s="87"/>
      <c r="E43" s="84"/>
      <c r="F43" s="87"/>
      <c r="G43" s="42"/>
      <c r="H43" s="84"/>
      <c r="I43" s="84"/>
      <c r="J43" s="84"/>
      <c r="K43" s="42"/>
      <c r="L43" s="84"/>
      <c r="M43" s="84"/>
      <c r="N43" s="84"/>
      <c r="O43" s="84"/>
      <c r="P43" s="84"/>
      <c r="Q43" s="84"/>
      <c r="R43" s="84"/>
      <c r="S43" s="48"/>
      <c r="T43" s="49"/>
      <c r="U43" s="84"/>
      <c r="V43" s="42"/>
      <c r="W43" s="58"/>
      <c r="X43" s="59"/>
      <c r="Y43" s="84"/>
      <c r="Z43" s="84"/>
      <c r="AA43" s="42"/>
      <c r="AB43" s="58"/>
      <c r="AC43" s="59"/>
      <c r="AD43" s="84"/>
      <c r="AE43" s="79"/>
      <c r="AF43" s="80"/>
    </row>
    <row r="44" spans="2:32" s="4" customFormat="1" ht="21.95" customHeight="1" x14ac:dyDescent="0.2">
      <c r="B44" s="81"/>
      <c r="C44" s="42"/>
      <c r="D44" s="87"/>
      <c r="E44" s="84"/>
      <c r="F44" s="87"/>
      <c r="G44" s="42"/>
      <c r="H44" s="84"/>
      <c r="I44" s="84"/>
      <c r="J44" s="84"/>
      <c r="K44" s="42"/>
      <c r="L44" s="84"/>
      <c r="M44" s="84"/>
      <c r="N44" s="84"/>
      <c r="O44" s="84"/>
      <c r="P44" s="84"/>
      <c r="Q44" s="84"/>
      <c r="R44" s="84"/>
      <c r="S44" s="48"/>
      <c r="T44" s="49"/>
      <c r="U44" s="84"/>
      <c r="V44" s="42"/>
      <c r="W44" s="58"/>
      <c r="X44" s="59"/>
      <c r="Y44" s="84"/>
      <c r="Z44" s="84"/>
      <c r="AA44" s="42"/>
      <c r="AB44" s="58"/>
      <c r="AC44" s="59"/>
      <c r="AD44" s="84"/>
      <c r="AE44" s="79"/>
      <c r="AF44" s="80"/>
    </row>
    <row r="45" spans="2:32" s="4" customFormat="1" ht="21.95" customHeight="1" x14ac:dyDescent="0.2">
      <c r="B45" s="81"/>
      <c r="C45" s="42"/>
      <c r="D45" s="87"/>
      <c r="E45" s="84"/>
      <c r="F45" s="87"/>
      <c r="G45" s="42"/>
      <c r="H45" s="84"/>
      <c r="I45" s="84"/>
      <c r="J45" s="84"/>
      <c r="K45" s="42"/>
      <c r="L45" s="84"/>
      <c r="M45" s="84"/>
      <c r="N45" s="84"/>
      <c r="O45" s="84"/>
      <c r="P45" s="84"/>
      <c r="Q45" s="84"/>
      <c r="R45" s="84"/>
      <c r="S45" s="48"/>
      <c r="T45" s="49"/>
      <c r="U45" s="84"/>
      <c r="V45" s="42"/>
      <c r="W45" s="58"/>
      <c r="X45" s="59"/>
      <c r="Y45" s="84"/>
      <c r="Z45" s="84"/>
      <c r="AA45" s="42"/>
      <c r="AB45" s="58"/>
      <c r="AC45" s="59"/>
      <c r="AD45" s="84"/>
      <c r="AE45" s="79"/>
      <c r="AF45" s="80"/>
    </row>
    <row r="46" spans="2:32" s="4" customFormat="1" ht="21.95" customHeight="1" x14ac:dyDescent="0.2">
      <c r="B46" s="81"/>
      <c r="C46" s="42"/>
      <c r="D46" s="87"/>
      <c r="E46" s="84"/>
      <c r="F46" s="87"/>
      <c r="G46" s="42"/>
      <c r="H46" s="84"/>
      <c r="I46" s="84"/>
      <c r="J46" s="84"/>
      <c r="K46" s="42"/>
      <c r="L46" s="84"/>
      <c r="M46" s="84"/>
      <c r="N46" s="84"/>
      <c r="O46" s="84"/>
      <c r="P46" s="84"/>
      <c r="Q46" s="84"/>
      <c r="R46" s="84"/>
      <c r="S46" s="48"/>
      <c r="T46" s="49"/>
      <c r="U46" s="84"/>
      <c r="V46" s="42"/>
      <c r="W46" s="58"/>
      <c r="X46" s="59"/>
      <c r="Y46" s="84"/>
      <c r="Z46" s="84"/>
      <c r="AA46" s="42"/>
      <c r="AB46" s="58"/>
      <c r="AC46" s="59"/>
      <c r="AD46" s="84"/>
      <c r="AE46" s="79"/>
      <c r="AF46" s="80"/>
    </row>
    <row r="47" spans="2:32" s="4" customFormat="1" ht="21.95" customHeight="1" x14ac:dyDescent="0.2">
      <c r="B47" s="81"/>
      <c r="C47" s="42"/>
      <c r="D47" s="87"/>
      <c r="E47" s="84"/>
      <c r="F47" s="87"/>
      <c r="G47" s="42"/>
      <c r="H47" s="84"/>
      <c r="I47" s="84"/>
      <c r="J47" s="84"/>
      <c r="K47" s="42"/>
      <c r="L47" s="84"/>
      <c r="M47" s="84"/>
      <c r="N47" s="84"/>
      <c r="O47" s="84"/>
      <c r="P47" s="84"/>
      <c r="Q47" s="84"/>
      <c r="R47" s="84"/>
      <c r="S47" s="48"/>
      <c r="T47" s="49"/>
      <c r="U47" s="84"/>
      <c r="V47" s="42"/>
      <c r="W47" s="58"/>
      <c r="X47" s="59"/>
      <c r="Y47" s="84"/>
      <c r="Z47" s="84"/>
      <c r="AA47" s="42"/>
      <c r="AB47" s="58"/>
      <c r="AC47" s="59"/>
      <c r="AD47" s="84"/>
      <c r="AE47" s="79"/>
      <c r="AF47" s="80"/>
    </row>
    <row r="48" spans="2:32" s="4" customFormat="1" ht="21.95" customHeight="1" x14ac:dyDescent="0.2">
      <c r="B48" s="82"/>
      <c r="C48" s="43"/>
      <c r="D48" s="88"/>
      <c r="E48" s="85"/>
      <c r="F48" s="88"/>
      <c r="G48" s="43"/>
      <c r="H48" s="85"/>
      <c r="I48" s="85"/>
      <c r="J48" s="85"/>
      <c r="K48" s="43"/>
      <c r="L48" s="85"/>
      <c r="M48" s="85"/>
      <c r="N48" s="85"/>
      <c r="O48" s="85"/>
      <c r="P48" s="85"/>
      <c r="Q48" s="85"/>
      <c r="R48" s="85"/>
      <c r="S48" s="50"/>
      <c r="T48" s="51"/>
      <c r="U48" s="85"/>
      <c r="V48" s="43"/>
      <c r="W48" s="60"/>
      <c r="X48" s="61"/>
      <c r="Y48" s="85"/>
      <c r="Z48" s="85"/>
      <c r="AA48" s="43"/>
      <c r="AB48" s="60"/>
      <c r="AC48" s="61"/>
      <c r="AD48" s="85"/>
      <c r="AE48" s="79"/>
      <c r="AF48" s="80"/>
    </row>
    <row r="49" spans="2:32" s="4" customFormat="1" ht="21.95" customHeight="1" thickBot="1" x14ac:dyDescent="0.25">
      <c r="B49" s="25"/>
      <c r="C49" s="29" t="s">
        <v>12</v>
      </c>
      <c r="D49" s="31"/>
      <c r="E49" s="20" t="s">
        <v>5</v>
      </c>
      <c r="F49" s="31"/>
      <c r="G49" s="29"/>
      <c r="H49" s="20"/>
      <c r="I49" s="18" t="s">
        <v>28</v>
      </c>
      <c r="J49" s="20"/>
      <c r="K49" s="29"/>
      <c r="L49" s="29" t="s">
        <v>8</v>
      </c>
      <c r="M49" s="29" t="s">
        <v>8</v>
      </c>
      <c r="N49" s="29"/>
      <c r="O49" s="20"/>
      <c r="P49" s="29"/>
      <c r="Q49" s="18"/>
      <c r="R49" s="20" t="s">
        <v>15</v>
      </c>
      <c r="S49" s="52" t="s">
        <v>5</v>
      </c>
      <c r="T49" s="53"/>
      <c r="U49" s="20" t="s">
        <v>8</v>
      </c>
      <c r="V49" s="29"/>
      <c r="W49" s="52" t="s">
        <v>27</v>
      </c>
      <c r="X49" s="53"/>
      <c r="Y49" s="29"/>
      <c r="Z49" s="20"/>
      <c r="AA49" s="29"/>
      <c r="AB49" s="52" t="s">
        <v>2</v>
      </c>
      <c r="AC49" s="53"/>
      <c r="AD49" s="20" t="s">
        <v>44</v>
      </c>
      <c r="AE49" s="79"/>
      <c r="AF49" s="80"/>
    </row>
    <row r="50" spans="2:32" s="4" customFormat="1" ht="21.95" customHeight="1" x14ac:dyDescent="0.2">
      <c r="B50" s="24"/>
      <c r="C50" s="35" t="s">
        <v>29</v>
      </c>
      <c r="D50" s="40"/>
      <c r="E50" s="35" t="s">
        <v>29</v>
      </c>
      <c r="F50" s="40"/>
      <c r="G50" s="40"/>
      <c r="H50" s="40"/>
      <c r="I50" s="35" t="s">
        <v>29</v>
      </c>
      <c r="J50" s="40"/>
      <c r="K50" s="40"/>
      <c r="L50" s="35" t="s">
        <v>29</v>
      </c>
      <c r="M50" s="35" t="s">
        <v>29</v>
      </c>
      <c r="N50" s="40"/>
      <c r="O50" s="40"/>
      <c r="P50" s="40"/>
      <c r="Q50" s="40"/>
      <c r="R50" s="35" t="s">
        <v>29</v>
      </c>
      <c r="S50" s="35" t="s">
        <v>29</v>
      </c>
      <c r="T50" s="35" t="s">
        <v>30</v>
      </c>
      <c r="U50" s="35" t="s">
        <v>29</v>
      </c>
      <c r="V50" s="40"/>
      <c r="W50" s="35" t="s">
        <v>29</v>
      </c>
      <c r="X50" s="35" t="s">
        <v>30</v>
      </c>
      <c r="Y50" s="40"/>
      <c r="Z50" s="40"/>
      <c r="AA50" s="40"/>
      <c r="AB50" s="35" t="s">
        <v>29</v>
      </c>
      <c r="AC50" s="35" t="s">
        <v>30</v>
      </c>
      <c r="AD50" s="35" t="s">
        <v>29</v>
      </c>
      <c r="AE50" s="79"/>
      <c r="AF50" s="80"/>
    </row>
    <row r="51" spans="2:32" s="4" customFormat="1" ht="21.95" customHeight="1" thickBot="1" x14ac:dyDescent="0.25">
      <c r="B51" s="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79"/>
      <c r="AF51" s="80"/>
    </row>
    <row r="52" spans="2:32" s="4" customFormat="1" ht="21.95" customHeight="1" x14ac:dyDescent="0.2">
      <c r="B52" s="7">
        <f>'[1]PVMT Pg 18'!$AF$67</f>
        <v>18</v>
      </c>
      <c r="C52" s="34"/>
      <c r="D52" s="30"/>
      <c r="E52" s="34"/>
      <c r="F52" s="30"/>
      <c r="G52" s="34"/>
      <c r="H52" s="34"/>
      <c r="I52" s="17">
        <f>'[1]PVMT Pg 18'!$X$67</f>
        <v>924</v>
      </c>
      <c r="J52" s="34"/>
      <c r="K52" s="17"/>
      <c r="L52" s="17">
        <f>'[1]PVMT Pg 18'!$V$67</f>
        <v>489</v>
      </c>
      <c r="M52" s="17">
        <f>'[1]PVMT Pg 18'!$W$67</f>
        <v>27</v>
      </c>
      <c r="N52" s="17"/>
      <c r="O52" s="21"/>
      <c r="P52" s="21"/>
      <c r="Q52" s="21"/>
      <c r="R52" s="34"/>
      <c r="S52" s="34"/>
      <c r="T52" s="34"/>
      <c r="U52" s="34"/>
      <c r="V52" s="21"/>
      <c r="W52" s="21"/>
      <c r="X52" s="17"/>
      <c r="Y52" s="21"/>
      <c r="Z52" s="21"/>
      <c r="AA52" s="21"/>
      <c r="AB52" s="17">
        <f>'[1]PVMT Pg 18'!$AB$67</f>
        <v>12791</v>
      </c>
      <c r="AC52" s="17">
        <f>'[1]PVMT Pg 18'!$AC$67</f>
        <v>10324</v>
      </c>
      <c r="AD52" s="21"/>
      <c r="AE52" s="91" t="s">
        <v>35</v>
      </c>
      <c r="AF52" s="92"/>
    </row>
    <row r="53" spans="2:32" s="4" customFormat="1" ht="21.95" customHeight="1" x14ac:dyDescent="0.2">
      <c r="B53" s="7">
        <f>'[1]PVMT Pg 19'!$AF$68</f>
        <v>19</v>
      </c>
      <c r="C53" s="17">
        <f>'[1]PVMT Pg 19'!$R$68</f>
        <v>68</v>
      </c>
      <c r="D53" s="17"/>
      <c r="E53" s="17">
        <f>'[1]PVMT Pg 19'!$T$68</f>
        <v>205</v>
      </c>
      <c r="F53" s="17"/>
      <c r="G53" s="17"/>
      <c r="H53" s="17"/>
      <c r="I53" s="17"/>
      <c r="J53" s="17"/>
      <c r="K53" s="17"/>
      <c r="L53" s="21"/>
      <c r="M53" s="17"/>
      <c r="N53" s="21"/>
      <c r="O53" s="21"/>
      <c r="P53" s="21"/>
      <c r="Q53" s="21"/>
      <c r="R53" s="17"/>
      <c r="S53" s="17"/>
      <c r="T53" s="17"/>
      <c r="U53" s="17"/>
      <c r="V53" s="21"/>
      <c r="W53" s="21"/>
      <c r="X53" s="17"/>
      <c r="Y53" s="21"/>
      <c r="Z53" s="21"/>
      <c r="AA53" s="21"/>
      <c r="AB53" s="17"/>
      <c r="AC53" s="17"/>
      <c r="AD53" s="21"/>
      <c r="AE53" s="93"/>
      <c r="AF53" s="94"/>
    </row>
    <row r="54" spans="2:32" s="4" customFormat="1" ht="21.95" customHeight="1" x14ac:dyDescent="0.2">
      <c r="B54" s="7">
        <f>'[1]PVMT Pg 20'!$AF$67</f>
        <v>20</v>
      </c>
      <c r="C54" s="17">
        <f>'[1]PVMT Pg 20'!$R$67</f>
        <v>42</v>
      </c>
      <c r="D54" s="17"/>
      <c r="E54" s="17">
        <f>'[1]PVMT Pg 20'!$T$67</f>
        <v>102</v>
      </c>
      <c r="F54" s="17"/>
      <c r="G54" s="17"/>
      <c r="H54" s="17"/>
      <c r="I54" s="17"/>
      <c r="J54" s="17"/>
      <c r="K54" s="17"/>
      <c r="L54" s="21"/>
      <c r="M54" s="17"/>
      <c r="N54" s="21"/>
      <c r="O54" s="17"/>
      <c r="P54" s="21"/>
      <c r="Q54" s="21"/>
      <c r="R54" s="17"/>
      <c r="S54" s="17"/>
      <c r="T54" s="17"/>
      <c r="U54" s="17"/>
      <c r="V54" s="21"/>
      <c r="W54" s="21"/>
      <c r="X54" s="17"/>
      <c r="Y54" s="21"/>
      <c r="Z54" s="21"/>
      <c r="AA54" s="21"/>
      <c r="AB54" s="17"/>
      <c r="AC54" s="17"/>
      <c r="AD54" s="21"/>
      <c r="AE54" s="93"/>
      <c r="AF54" s="94"/>
    </row>
    <row r="55" spans="2:32" s="4" customFormat="1" ht="21.95" customHeight="1" x14ac:dyDescent="0.2">
      <c r="B55" s="7">
        <f>'[1]PVMT Pg 21'!$AF$67</f>
        <v>21</v>
      </c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21"/>
      <c r="Q55" s="21"/>
      <c r="R55" s="17">
        <f>'[1]PVMT Pg 21'!$T$67</f>
        <v>6</v>
      </c>
      <c r="S55" s="17">
        <f>'[1]PVMT Pg 21'!$U$67</f>
        <v>104</v>
      </c>
      <c r="T55" s="17"/>
      <c r="U55" s="17">
        <f>'[1]PVMT Pg 21'!$V$67</f>
        <v>1860</v>
      </c>
      <c r="V55" s="21"/>
      <c r="W55" s="21"/>
      <c r="X55" s="17"/>
      <c r="Y55" s="21"/>
      <c r="Z55" s="21"/>
      <c r="AA55" s="21"/>
      <c r="AB55" s="17"/>
      <c r="AC55" s="17"/>
      <c r="AD55" s="21"/>
      <c r="AE55" s="93"/>
      <c r="AF55" s="94"/>
    </row>
    <row r="56" spans="2:32" s="4" customFormat="1" ht="21.95" customHeight="1" x14ac:dyDescent="0.2">
      <c r="B56" s="7">
        <f>'[1]PVMT Pg 22'!$AF$67</f>
        <v>22</v>
      </c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>
        <f>'[1]PVMT Pg 22'!$T$67</f>
        <v>4</v>
      </c>
      <c r="S56" s="17">
        <f>'[1]PVMT Pg 22'!$U$67</f>
        <v>63</v>
      </c>
      <c r="T56" s="17"/>
      <c r="U56" s="17">
        <f>'[1]PVMT Pg 22'!$V$67</f>
        <v>1123</v>
      </c>
      <c r="V56" s="21"/>
      <c r="W56" s="17"/>
      <c r="X56" s="17"/>
      <c r="Y56" s="22"/>
      <c r="Z56" s="21"/>
      <c r="AA56" s="21"/>
      <c r="AB56" s="17"/>
      <c r="AC56" s="17"/>
      <c r="AD56" s="21"/>
      <c r="AE56" s="93"/>
      <c r="AF56" s="94"/>
    </row>
    <row r="57" spans="2:32" s="4" customFormat="1" ht="21.95" customHeight="1" x14ac:dyDescent="0.2">
      <c r="B57" s="7">
        <f>'[1]PVMT Pg 23'!$AF$71</f>
        <v>23</v>
      </c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21"/>
      <c r="P57" s="17"/>
      <c r="Q57" s="17"/>
      <c r="R57" s="17">
        <f>'[1]PVMT Pg 23'!$T$71</f>
        <v>1</v>
      </c>
      <c r="S57" s="17">
        <f>'[1]PVMT Pg 23'!$U$71</f>
        <v>3</v>
      </c>
      <c r="T57" s="17">
        <f>'[1]PVMT Pg 23'!$V$71</f>
        <v>112</v>
      </c>
      <c r="U57" s="17">
        <f>'[1]PVMT Pg 23'!$W$71</f>
        <v>53</v>
      </c>
      <c r="V57" s="21"/>
      <c r="W57" s="17"/>
      <c r="X57" s="17"/>
      <c r="Y57" s="21"/>
      <c r="Z57" s="21"/>
      <c r="AA57" s="21"/>
      <c r="AB57" s="17"/>
      <c r="AC57" s="17"/>
      <c r="AD57" s="21"/>
      <c r="AE57" s="93"/>
      <c r="AF57" s="94"/>
    </row>
    <row r="58" spans="2:32" s="4" customFormat="1" ht="21.95" customHeight="1" x14ac:dyDescent="0.2">
      <c r="B58" s="7">
        <f>'[1]PVMT Pg 24'!$AF$67</f>
        <v>24</v>
      </c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21"/>
      <c r="N58" s="17"/>
      <c r="O58" s="21"/>
      <c r="P58" s="17"/>
      <c r="Q58" s="17"/>
      <c r="R58" s="17"/>
      <c r="S58" s="17"/>
      <c r="T58" s="17"/>
      <c r="U58" s="17"/>
      <c r="V58" s="21"/>
      <c r="W58" s="21">
        <f>'[1]PVMT Pg 24'!$R$67</f>
        <v>2.4</v>
      </c>
      <c r="X58" s="21">
        <f>'[1]PVMT Pg 24'!$S$67</f>
        <v>1</v>
      </c>
      <c r="Y58" s="17"/>
      <c r="Z58" s="17"/>
      <c r="AA58" s="21"/>
      <c r="AB58" s="17"/>
      <c r="AC58" s="17"/>
      <c r="AD58" s="21"/>
      <c r="AE58" s="93"/>
      <c r="AF58" s="94"/>
    </row>
    <row r="59" spans="2:32" s="4" customFormat="1" ht="21.95" customHeight="1" x14ac:dyDescent="0.2">
      <c r="B59" s="7">
        <f>'[1]PVMT Pg 25'!$AF$67</f>
        <v>25</v>
      </c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21"/>
      <c r="N59" s="17"/>
      <c r="O59" s="21"/>
      <c r="P59" s="17"/>
      <c r="Q59" s="17"/>
      <c r="R59" s="17"/>
      <c r="S59" s="21"/>
      <c r="T59" s="21"/>
      <c r="U59" s="21"/>
      <c r="V59" s="21"/>
      <c r="W59" s="17"/>
      <c r="X59" s="21">
        <f>'[1]PVMT Pg 25'!$R$67</f>
        <v>0.4</v>
      </c>
      <c r="Y59" s="17"/>
      <c r="Z59" s="17"/>
      <c r="AA59" s="21"/>
      <c r="AB59" s="17"/>
      <c r="AC59" s="17"/>
      <c r="AD59" s="21"/>
      <c r="AE59" s="93"/>
      <c r="AF59" s="94"/>
    </row>
    <row r="60" spans="2:32" s="4" customFormat="1" ht="21.95" customHeight="1" x14ac:dyDescent="0.2">
      <c r="B60" s="7"/>
      <c r="C60" s="17"/>
      <c r="D60" s="17"/>
      <c r="E60" s="17"/>
      <c r="F60" s="17"/>
      <c r="G60" s="17"/>
      <c r="H60" s="17"/>
      <c r="I60" s="17"/>
      <c r="J60" s="17"/>
      <c r="K60" s="17"/>
      <c r="L60" s="21"/>
      <c r="M60" s="17"/>
      <c r="N60" s="21"/>
      <c r="O60" s="21"/>
      <c r="P60" s="21"/>
      <c r="Q60" s="21"/>
      <c r="R60" s="17"/>
      <c r="S60" s="17"/>
      <c r="T60" s="17"/>
      <c r="U60" s="17"/>
      <c r="V60" s="21"/>
      <c r="W60" s="21"/>
      <c r="X60" s="17"/>
      <c r="Y60" s="21"/>
      <c r="Z60" s="21"/>
      <c r="AA60" s="21"/>
      <c r="AB60" s="17"/>
      <c r="AC60" s="17"/>
      <c r="AD60" s="21"/>
      <c r="AE60" s="93"/>
      <c r="AF60" s="94"/>
    </row>
    <row r="61" spans="2:32" s="4" customFormat="1" ht="21.95" customHeight="1" x14ac:dyDescent="0.2">
      <c r="B61" s="7"/>
      <c r="C61" s="17"/>
      <c r="D61" s="17"/>
      <c r="E61" s="17"/>
      <c r="F61" s="17"/>
      <c r="G61" s="17"/>
      <c r="H61" s="17"/>
      <c r="I61" s="17"/>
      <c r="J61" s="17"/>
      <c r="K61" s="17"/>
      <c r="L61" s="21"/>
      <c r="M61" s="17"/>
      <c r="N61" s="21"/>
      <c r="O61" s="17"/>
      <c r="P61" s="21"/>
      <c r="Q61" s="21"/>
      <c r="R61" s="17"/>
      <c r="S61" s="17"/>
      <c r="T61" s="17"/>
      <c r="U61" s="17"/>
      <c r="V61" s="21"/>
      <c r="W61" s="21"/>
      <c r="X61" s="17"/>
      <c r="Y61" s="21"/>
      <c r="Z61" s="21"/>
      <c r="AA61" s="21"/>
      <c r="AB61" s="17"/>
      <c r="AC61" s="17"/>
      <c r="AD61" s="21"/>
      <c r="AE61" s="93"/>
      <c r="AF61" s="94"/>
    </row>
    <row r="62" spans="2:32" s="4" customFormat="1" ht="21.95" customHeight="1" x14ac:dyDescent="0.2">
      <c r="B62" s="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21"/>
      <c r="Q62" s="21"/>
      <c r="R62" s="17"/>
      <c r="S62" s="17"/>
      <c r="T62" s="17"/>
      <c r="U62" s="17"/>
      <c r="V62" s="21"/>
      <c r="W62" s="21"/>
      <c r="X62" s="17"/>
      <c r="Y62" s="21"/>
      <c r="Z62" s="21"/>
      <c r="AA62" s="21"/>
      <c r="AB62" s="17"/>
      <c r="AC62" s="17"/>
      <c r="AD62" s="21"/>
      <c r="AE62" s="93"/>
      <c r="AF62" s="94"/>
    </row>
    <row r="63" spans="2:32" s="4" customFormat="1" ht="21.95" customHeight="1" x14ac:dyDescent="0.2">
      <c r="B63" s="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21"/>
      <c r="W63" s="17"/>
      <c r="X63" s="17"/>
      <c r="Y63" s="22"/>
      <c r="Z63" s="21"/>
      <c r="AA63" s="21"/>
      <c r="AB63" s="17"/>
      <c r="AC63" s="17"/>
      <c r="AD63" s="21"/>
      <c r="AE63" s="93"/>
      <c r="AF63" s="94"/>
    </row>
    <row r="64" spans="2:32" s="4" customFormat="1" ht="21.95" customHeight="1" x14ac:dyDescent="0.2">
      <c r="B64" s="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21"/>
      <c r="P64" s="17"/>
      <c r="Q64" s="17"/>
      <c r="R64" s="17"/>
      <c r="S64" s="17"/>
      <c r="T64" s="17"/>
      <c r="U64" s="17"/>
      <c r="V64" s="21"/>
      <c r="W64" s="17"/>
      <c r="X64" s="17"/>
      <c r="Y64" s="21"/>
      <c r="Z64" s="21"/>
      <c r="AA64" s="21"/>
      <c r="AB64" s="17"/>
      <c r="AC64" s="17"/>
      <c r="AD64" s="21"/>
      <c r="AE64" s="93"/>
      <c r="AF64" s="94"/>
    </row>
    <row r="65" spans="1:33" s="4" customFormat="1" ht="21.95" customHeight="1" x14ac:dyDescent="0.2">
      <c r="B65" s="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21"/>
      <c r="N65" s="17"/>
      <c r="O65" s="21"/>
      <c r="P65" s="17"/>
      <c r="Q65" s="17"/>
      <c r="R65" s="17"/>
      <c r="S65" s="17"/>
      <c r="T65" s="17"/>
      <c r="U65" s="17"/>
      <c r="V65" s="21"/>
      <c r="W65" s="17"/>
      <c r="X65" s="17"/>
      <c r="Y65" s="17"/>
      <c r="Z65" s="17"/>
      <c r="AA65" s="21"/>
      <c r="AB65" s="17"/>
      <c r="AC65" s="17"/>
      <c r="AD65" s="17"/>
      <c r="AE65" s="93"/>
      <c r="AF65" s="94"/>
    </row>
    <row r="66" spans="1:33" s="4" customFormat="1" ht="21.95" customHeight="1" thickBot="1" x14ac:dyDescent="0.25">
      <c r="B66" s="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21"/>
      <c r="N66" s="17"/>
      <c r="O66" s="21"/>
      <c r="P66" s="17"/>
      <c r="Q66" s="17"/>
      <c r="R66" s="17"/>
      <c r="S66" s="21"/>
      <c r="T66" s="21"/>
      <c r="U66" s="21"/>
      <c r="V66" s="21"/>
      <c r="W66" s="17"/>
      <c r="X66" s="17"/>
      <c r="Y66" s="17"/>
      <c r="Z66" s="17"/>
      <c r="AA66" s="21"/>
      <c r="AB66" s="17"/>
      <c r="AC66" s="17"/>
      <c r="AD66" s="17"/>
      <c r="AE66" s="93"/>
      <c r="AF66" s="94"/>
    </row>
    <row r="67" spans="1:33" s="1" customFormat="1" ht="47.1" customHeight="1" x14ac:dyDescent="0.35">
      <c r="B67" s="71" t="s">
        <v>1</v>
      </c>
      <c r="C67" s="62">
        <f t="shared" ref="C67:AD67" si="3">IF(SUM(C50:C66)=0," ",ROUNDUP(SUM(C50:C66),0))</f>
        <v>110</v>
      </c>
      <c r="D67" s="62" t="str">
        <f t="shared" si="3"/>
        <v xml:space="preserve"> </v>
      </c>
      <c r="E67" s="62">
        <f t="shared" si="3"/>
        <v>307</v>
      </c>
      <c r="F67" s="62" t="str">
        <f t="shared" si="3"/>
        <v xml:space="preserve"> </v>
      </c>
      <c r="G67" s="62" t="str">
        <f t="shared" si="3"/>
        <v xml:space="preserve"> </v>
      </c>
      <c r="H67" s="62" t="str">
        <f t="shared" si="3"/>
        <v xml:space="preserve"> </v>
      </c>
      <c r="I67" s="62">
        <f t="shared" si="3"/>
        <v>924</v>
      </c>
      <c r="J67" s="62" t="str">
        <f t="shared" si="3"/>
        <v xml:space="preserve"> </v>
      </c>
      <c r="K67" s="62" t="str">
        <f t="shared" si="3"/>
        <v xml:space="preserve"> </v>
      </c>
      <c r="L67" s="62">
        <f t="shared" si="3"/>
        <v>489</v>
      </c>
      <c r="M67" s="62">
        <f t="shared" si="3"/>
        <v>27</v>
      </c>
      <c r="N67" s="62" t="str">
        <f t="shared" si="3"/>
        <v xml:space="preserve"> </v>
      </c>
      <c r="O67" s="62" t="str">
        <f t="shared" si="3"/>
        <v xml:space="preserve"> </v>
      </c>
      <c r="P67" s="62" t="str">
        <f t="shared" si="3"/>
        <v xml:space="preserve"> </v>
      </c>
      <c r="Q67" s="62" t="str">
        <f t="shared" si="3"/>
        <v xml:space="preserve"> </v>
      </c>
      <c r="R67" s="62">
        <f t="shared" si="3"/>
        <v>11</v>
      </c>
      <c r="S67" s="62">
        <f t="shared" si="3"/>
        <v>170</v>
      </c>
      <c r="T67" s="62">
        <f t="shared" si="3"/>
        <v>112</v>
      </c>
      <c r="U67" s="62">
        <f t="shared" si="3"/>
        <v>3036</v>
      </c>
      <c r="V67" s="62" t="str">
        <f t="shared" si="3"/>
        <v xml:space="preserve"> </v>
      </c>
      <c r="W67" s="62">
        <f>IF(SUM(W50:W66)=0," ",ROUNDUP(SUM(W50:W66),0))</f>
        <v>3</v>
      </c>
      <c r="X67" s="62">
        <f>IF(SUM(X50:X66)=0," ",ROUNDUP(SUM(X50:X66),0))</f>
        <v>2</v>
      </c>
      <c r="Y67" s="62" t="str">
        <f t="shared" si="3"/>
        <v xml:space="preserve"> </v>
      </c>
      <c r="Z67" s="62" t="str">
        <f t="shared" si="3"/>
        <v xml:space="preserve"> </v>
      </c>
      <c r="AA67" s="62" t="str">
        <f t="shared" si="3"/>
        <v xml:space="preserve"> </v>
      </c>
      <c r="AB67" s="62">
        <f t="shared" si="3"/>
        <v>12791</v>
      </c>
      <c r="AC67" s="62">
        <f t="shared" si="3"/>
        <v>10324</v>
      </c>
      <c r="AD67" s="62" t="s">
        <v>44</v>
      </c>
      <c r="AE67" s="101">
        <v>1</v>
      </c>
      <c r="AF67" s="102"/>
    </row>
    <row r="68" spans="1:33" s="1" customFormat="1" ht="47.1" customHeight="1" thickBot="1" x14ac:dyDescent="0.3">
      <c r="B68" s="74"/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  <c r="AE68" s="89">
        <v>25</v>
      </c>
      <c r="AF68" s="90"/>
    </row>
    <row r="69" spans="1:33" ht="36" customHeight="1" x14ac:dyDescent="0.2">
      <c r="A69" s="9"/>
      <c r="AG69" s="10"/>
    </row>
  </sheetData>
  <mergeCells count="156">
    <mergeCell ref="D4:D11"/>
    <mergeCell ref="M38:M48"/>
    <mergeCell ref="E67:E68"/>
    <mergeCell ref="T67:T68"/>
    <mergeCell ref="S67:S68"/>
    <mergeCell ref="L38:L48"/>
    <mergeCell ref="J38:J48"/>
    <mergeCell ref="Q38:Q48"/>
    <mergeCell ref="E4:E11"/>
    <mergeCell ref="G4:G11"/>
    <mergeCell ref="Q67:Q68"/>
    <mergeCell ref="D33:D36"/>
    <mergeCell ref="E33:E36"/>
    <mergeCell ref="F4:F11"/>
    <mergeCell ref="O33:O36"/>
    <mergeCell ref="I38:I48"/>
    <mergeCell ref="I4:I11"/>
    <mergeCell ref="J4:J11"/>
    <mergeCell ref="K4:K11"/>
    <mergeCell ref="L4:L11"/>
    <mergeCell ref="H4:H11"/>
    <mergeCell ref="K38:K48"/>
    <mergeCell ref="M33:M36"/>
    <mergeCell ref="H38:H48"/>
    <mergeCell ref="F38:F48"/>
    <mergeCell ref="F33:F36"/>
    <mergeCell ref="G33:G36"/>
    <mergeCell ref="H33:H36"/>
    <mergeCell ref="I33:J36"/>
    <mergeCell ref="K33:L36"/>
    <mergeCell ref="AC33:AC36"/>
    <mergeCell ref="X33:X36"/>
    <mergeCell ref="AE67:AF67"/>
    <mergeCell ref="AB37:AC37"/>
    <mergeCell ref="AB38:AC48"/>
    <mergeCell ref="AB49:AC49"/>
    <mergeCell ref="AB33:AB36"/>
    <mergeCell ref="U38:U48"/>
    <mergeCell ref="U33:U36"/>
    <mergeCell ref="AE68:AF68"/>
    <mergeCell ref="AA67:AA68"/>
    <mergeCell ref="N67:N68"/>
    <mergeCell ref="N38:N48"/>
    <mergeCell ref="O38:O48"/>
    <mergeCell ref="AD67:AD68"/>
    <mergeCell ref="W33:W36"/>
    <mergeCell ref="Y33:Y36"/>
    <mergeCell ref="Z33:Z36"/>
    <mergeCell ref="AC67:AC68"/>
    <mergeCell ref="AB67:AB68"/>
    <mergeCell ref="Y38:Y48"/>
    <mergeCell ref="Z38:Z48"/>
    <mergeCell ref="AA38:AA48"/>
    <mergeCell ref="S33:S36"/>
    <mergeCell ref="V33:V36"/>
    <mergeCell ref="R33:R36"/>
    <mergeCell ref="V38:V48"/>
    <mergeCell ref="P38:P48"/>
    <mergeCell ref="AE52:AF66"/>
    <mergeCell ref="AD38:AD48"/>
    <mergeCell ref="AA33:AA36"/>
    <mergeCell ref="AD33:AD36"/>
    <mergeCell ref="T33:T36"/>
    <mergeCell ref="B67:B68"/>
    <mergeCell ref="C67:C68"/>
    <mergeCell ref="P67:P68"/>
    <mergeCell ref="Y67:Y68"/>
    <mergeCell ref="Z67:Z68"/>
    <mergeCell ref="W67:W68"/>
    <mergeCell ref="R67:R68"/>
    <mergeCell ref="D67:D68"/>
    <mergeCell ref="I67:I68"/>
    <mergeCell ref="H67:H68"/>
    <mergeCell ref="G67:G68"/>
    <mergeCell ref="F67:F68"/>
    <mergeCell ref="X67:X68"/>
    <mergeCell ref="K67:K68"/>
    <mergeCell ref="M67:M68"/>
    <mergeCell ref="L67:L68"/>
    <mergeCell ref="J67:J68"/>
    <mergeCell ref="V67:V68"/>
    <mergeCell ref="U67:U68"/>
    <mergeCell ref="O67:O68"/>
    <mergeCell ref="B3:B11"/>
    <mergeCell ref="B33:B36"/>
    <mergeCell ref="AY4:AY11"/>
    <mergeCell ref="AZ4:AZ11"/>
    <mergeCell ref="Y4:Y11"/>
    <mergeCell ref="Z4:Z11"/>
    <mergeCell ref="AL4:AL11"/>
    <mergeCell ref="AM4:AM11"/>
    <mergeCell ref="AN4:AN11"/>
    <mergeCell ref="AF3:AF5"/>
    <mergeCell ref="W4:W11"/>
    <mergeCell ref="AE6:AF51"/>
    <mergeCell ref="AE3:AE5"/>
    <mergeCell ref="AD4:AD11"/>
    <mergeCell ref="B37:B48"/>
    <mergeCell ref="R38:R48"/>
    <mergeCell ref="C33:C36"/>
    <mergeCell ref="P33:P36"/>
    <mergeCell ref="Q33:Q36"/>
    <mergeCell ref="C38:C48"/>
    <mergeCell ref="C4:C11"/>
    <mergeCell ref="D38:D48"/>
    <mergeCell ref="E38:E48"/>
    <mergeCell ref="G38:G48"/>
    <mergeCell ref="BA4:BA11"/>
    <mergeCell ref="AJ15:AJ25"/>
    <mergeCell ref="AK15:AK25"/>
    <mergeCell ref="AL15:AL25"/>
    <mergeCell ref="AM15:AM25"/>
    <mergeCell ref="AN15:AN25"/>
    <mergeCell ref="AO15:AO25"/>
    <mergeCell ref="AP15:AP25"/>
    <mergeCell ref="AQ15:AQ25"/>
    <mergeCell ref="AR15:AR25"/>
    <mergeCell ref="AV15:AV25"/>
    <mergeCell ref="AT4:AT11"/>
    <mergeCell ref="AU4:AU11"/>
    <mergeCell ref="AV4:AV11"/>
    <mergeCell ref="AW4:AW11"/>
    <mergeCell ref="AX4:AX11"/>
    <mergeCell ref="AO4:AO11"/>
    <mergeCell ref="AP4:AP11"/>
    <mergeCell ref="AQ4:AQ11"/>
    <mergeCell ref="AR4:AR11"/>
    <mergeCell ref="AS4:AS11"/>
    <mergeCell ref="AJ4:AJ11"/>
    <mergeCell ref="AW15:AW25"/>
    <mergeCell ref="AK4:AK11"/>
    <mergeCell ref="AC4:AC11"/>
    <mergeCell ref="O3:P3"/>
    <mergeCell ref="O4:P11"/>
    <mergeCell ref="O12:P12"/>
    <mergeCell ref="Q3:R3"/>
    <mergeCell ref="Q4:R11"/>
    <mergeCell ref="Q12:R12"/>
    <mergeCell ref="AA4:AA11"/>
    <mergeCell ref="AB4:AB11"/>
    <mergeCell ref="S12:T12"/>
    <mergeCell ref="S4:T11"/>
    <mergeCell ref="S3:T3"/>
    <mergeCell ref="U3:V3"/>
    <mergeCell ref="U12:V12"/>
    <mergeCell ref="X4:X11"/>
    <mergeCell ref="M4:M11"/>
    <mergeCell ref="N4:N11"/>
    <mergeCell ref="S37:T37"/>
    <mergeCell ref="S38:T48"/>
    <mergeCell ref="S49:T49"/>
    <mergeCell ref="W37:X37"/>
    <mergeCell ref="W38:X48"/>
    <mergeCell ref="W49:X49"/>
    <mergeCell ref="N33:N36"/>
    <mergeCell ref="U4:V11"/>
  </mergeCells>
  <phoneticPr fontId="0" type="noConversion"/>
  <printOptions horizontalCentered="1" verticalCentered="1"/>
  <pageMargins left="0.8" right="0" top="0" bottom="0" header="0" footer="0"/>
  <pageSetup paperSize="3" scale="41" orientation="landscape" r:id="rId1"/>
  <headerFooter alignWithMargins="0"/>
  <rowBreaks count="1" manualBreakCount="1">
    <brk id="68" min="1" max="25" man="1"/>
  </rowBreaks>
  <ignoredErrors>
    <ignoredError sqref="C16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SUBSUMMARY</vt:lpstr>
      <vt:lpstr>SUBSUMMARY!Print_Area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PAVEMENT SUBSUMMARY</dc:title>
  <dc:creator>ROBERT</dc:creator>
  <cp:lastModifiedBy>Luzier, Chris</cp:lastModifiedBy>
  <cp:lastPrinted>2026-01-28T18:23:21Z</cp:lastPrinted>
  <dcterms:created xsi:type="dcterms:W3CDTF">2000-02-18T16:47:28Z</dcterms:created>
  <dcterms:modified xsi:type="dcterms:W3CDTF">2026-01-28T18:23:22Z</dcterms:modified>
</cp:coreProperties>
</file>