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MOT\EngData\"/>
    </mc:Choice>
  </mc:AlternateContent>
  <xr:revisionPtr revIDLastSave="0" documentId="13_ncr:1_{E5CAA14F-C9FA-48BE-AE2B-64F63AE4C133}" xr6:coauthVersionLast="47" xr6:coauthVersionMax="47" xr10:uidLastSave="{00000000-0000-0000-0000-000000000000}"/>
  <bookViews>
    <workbookView xWindow="38280" yWindow="-120" windowWidth="29040" windowHeight="15720" xr2:uid="{4582431A-A1AE-42D2-846A-09A080A124C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T21" i="1" s="1"/>
  <c r="T22" i="1" s="1"/>
  <c r="S21" i="1"/>
  <c r="S22" i="1" s="1"/>
  <c r="S18" i="1"/>
  <c r="U21" i="1"/>
  <c r="R21" i="1"/>
  <c r="R22" i="1" s="1"/>
  <c r="V21" i="1" l="1"/>
  <c r="V22" i="1" s="1"/>
  <c r="U22" i="1"/>
  <c r="D21" i="1" l="1"/>
  <c r="D22" i="1" s="1"/>
  <c r="E21" i="1"/>
  <c r="E22" i="1" s="1"/>
  <c r="C21" i="1"/>
  <c r="C22" i="1" s="1"/>
</calcChain>
</file>

<file path=xl/sharedStrings.xml><?xml version="1.0" encoding="utf-8"?>
<sst xmlns="http://schemas.openxmlformats.org/spreadsheetml/2006/main" count="59" uniqueCount="39">
  <si>
    <t>FT</t>
  </si>
  <si>
    <t>SY</t>
  </si>
  <si>
    <t>20-21</t>
  </si>
  <si>
    <t>SUBTOTAL</t>
  </si>
  <si>
    <t>TOTALS CARRIED TO GENERAL SUMMARY</t>
  </si>
  <si>
    <t>LUMP</t>
  </si>
  <si>
    <t>SHEET
NO.</t>
  </si>
  <si>
    <t>MOT SUBSUMMARY</t>
  </si>
  <si>
    <t>EACH</t>
  </si>
  <si>
    <t>MI</t>
  </si>
  <si>
    <t>WORK ZONE IMPACT ATTENUATOR, 24" WIDE HAZARDS, (BIDIRECTIONAL)</t>
  </si>
  <si>
    <t xml:space="preserve">REF. NO. </t>
  </si>
  <si>
    <t>SHEET NO.</t>
  </si>
  <si>
    <t>STATION</t>
  </si>
  <si>
    <t>FROM</t>
  </si>
  <si>
    <t>TO</t>
  </si>
  <si>
    <t>IA-1</t>
  </si>
  <si>
    <t>EL-1</t>
  </si>
  <si>
    <t>EL-2</t>
  </si>
  <si>
    <t>PB-1</t>
  </si>
  <si>
    <t>1669+08.58</t>
  </si>
  <si>
    <t>1671+52.87</t>
  </si>
  <si>
    <t>LOCATION</t>
  </si>
  <si>
    <t>U.S. 50</t>
  </si>
  <si>
    <t>40+84.34</t>
  </si>
  <si>
    <t>COLUMBIA CONNECTOR B</t>
  </si>
  <si>
    <t>49+53.41</t>
  </si>
  <si>
    <t>RT</t>
  </si>
  <si>
    <t>SIDE</t>
  </si>
  <si>
    <t>LT</t>
  </si>
  <si>
    <t>44+67.45</t>
  </si>
  <si>
    <t>WORK ZONE EDGE LINE, CLASS I, 6", 740.06, TYPE 1</t>
  </si>
  <si>
    <t>47+88.86</t>
  </si>
  <si>
    <t>PORTABLE BARRIER, UNANCHORED</t>
  </si>
  <si>
    <t>P.10</t>
  </si>
  <si>
    <t>P.10-P.11</t>
  </si>
  <si>
    <t>74+67.09</t>
  </si>
  <si>
    <t>OBJECT MARKER, TWO WAY</t>
  </si>
  <si>
    <t>BARRIER REFLECTOR, TYPE 1
(BI-DIRECTIONAL)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</si>
</sst>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name val="Verdana"/>
      <family val="2"/>
    </font>
    <font>
      <i/>
      <sz val="10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textRotation="90"/>
    </xf>
    <xf numFmtId="0" fontId="0" fillId="0" borderId="10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9C2B-4B5F-4B25-98D6-DB0F956944A0}">
  <dimension ref="A1:V30"/>
  <sheetViews>
    <sheetView tabSelected="1" zoomScale="85" zoomScaleNormal="85" workbookViewId="0">
      <selection activeCell="S25" sqref="S25"/>
    </sheetView>
  </sheetViews>
  <sheetFormatPr defaultRowHeight="15" x14ac:dyDescent="0.25"/>
  <cols>
    <col min="1" max="1" width="58" customWidth="1"/>
    <col min="2" max="5" width="7.28515625" customWidth="1"/>
    <col min="6" max="11" width="8.7109375" customWidth="1"/>
    <col min="12" max="12" width="13" bestFit="1" customWidth="1"/>
    <col min="13" max="13" width="6" bestFit="1" customWidth="1"/>
    <col min="14" max="14" width="24" bestFit="1" customWidth="1"/>
    <col min="15" max="15" width="7" customWidth="1"/>
    <col min="16" max="17" width="10.7109375" bestFit="1" customWidth="1"/>
  </cols>
  <sheetData>
    <row r="1" spans="1:22" ht="15" customHeight="1" thickBot="1" x14ac:dyDescent="0.35">
      <c r="A1" s="5" t="s">
        <v>6</v>
      </c>
      <c r="B1" s="6"/>
      <c r="C1" s="7"/>
      <c r="D1" s="6"/>
      <c r="E1" s="8"/>
      <c r="L1" s="37" t="s">
        <v>7</v>
      </c>
      <c r="M1" s="38"/>
      <c r="N1" s="38"/>
      <c r="O1" s="38"/>
      <c r="P1" s="38"/>
      <c r="Q1" s="38"/>
      <c r="R1" s="39"/>
      <c r="S1" s="39"/>
      <c r="T1" s="39"/>
      <c r="U1" s="39"/>
      <c r="V1" s="40"/>
    </row>
    <row r="2" spans="1:22" ht="15" customHeight="1" thickBot="1" x14ac:dyDescent="0.3">
      <c r="A2" s="9"/>
      <c r="B2" s="11">
        <v>606</v>
      </c>
      <c r="C2" s="11">
        <v>614</v>
      </c>
      <c r="D2" s="11"/>
      <c r="E2" s="11"/>
      <c r="L2" s="41" t="s">
        <v>12</v>
      </c>
      <c r="M2" s="49" t="s">
        <v>11</v>
      </c>
      <c r="N2" s="49" t="s">
        <v>22</v>
      </c>
      <c r="O2" s="49" t="s">
        <v>28</v>
      </c>
      <c r="P2" s="52" t="s">
        <v>13</v>
      </c>
      <c r="Q2" s="53"/>
      <c r="R2" s="46">
        <v>614</v>
      </c>
      <c r="S2" s="47"/>
      <c r="T2" s="47"/>
      <c r="U2" s="48"/>
      <c r="V2" s="15">
        <v>622</v>
      </c>
    </row>
    <row r="3" spans="1:22" ht="15" customHeight="1" x14ac:dyDescent="0.25">
      <c r="A3" s="9"/>
      <c r="B3" s="25"/>
      <c r="C3" s="25"/>
      <c r="D3" s="25"/>
      <c r="E3" s="25"/>
      <c r="L3" s="42"/>
      <c r="M3" s="50"/>
      <c r="N3" s="50"/>
      <c r="O3" s="50"/>
      <c r="P3" s="54"/>
      <c r="Q3" s="55"/>
      <c r="R3" s="25" t="s">
        <v>10</v>
      </c>
      <c r="S3" s="25" t="s">
        <v>38</v>
      </c>
      <c r="T3" s="25" t="s">
        <v>37</v>
      </c>
      <c r="U3" s="25" t="s">
        <v>31</v>
      </c>
      <c r="V3" s="25" t="s">
        <v>33</v>
      </c>
    </row>
    <row r="4" spans="1:22" ht="15" customHeight="1" x14ac:dyDescent="0.25">
      <c r="A4" s="9"/>
      <c r="B4" s="25"/>
      <c r="C4" s="25"/>
      <c r="D4" s="25"/>
      <c r="E4" s="25"/>
      <c r="L4" s="42"/>
      <c r="M4" s="50"/>
      <c r="N4" s="50"/>
      <c r="O4" s="50"/>
      <c r="P4" s="54"/>
      <c r="Q4" s="55"/>
      <c r="R4" s="25"/>
      <c r="S4" s="25"/>
      <c r="T4" s="25"/>
      <c r="U4" s="25"/>
      <c r="V4" s="25"/>
    </row>
    <row r="5" spans="1:22" ht="15" customHeight="1" x14ac:dyDescent="0.25">
      <c r="A5" s="9"/>
      <c r="B5" s="25"/>
      <c r="C5" s="25"/>
      <c r="D5" s="25"/>
      <c r="E5" s="25"/>
      <c r="L5" s="42"/>
      <c r="M5" s="50"/>
      <c r="N5" s="50"/>
      <c r="O5" s="50"/>
      <c r="P5" s="54"/>
      <c r="Q5" s="55"/>
      <c r="R5" s="25"/>
      <c r="S5" s="25"/>
      <c r="T5" s="25"/>
      <c r="U5" s="25"/>
      <c r="V5" s="25"/>
    </row>
    <row r="6" spans="1:22" ht="15" customHeight="1" x14ac:dyDescent="0.25">
      <c r="A6" s="9"/>
      <c r="B6" s="25"/>
      <c r="C6" s="25"/>
      <c r="D6" s="25"/>
      <c r="E6" s="25"/>
      <c r="L6" s="42"/>
      <c r="M6" s="50"/>
      <c r="N6" s="50"/>
      <c r="O6" s="50"/>
      <c r="P6" s="54"/>
      <c r="Q6" s="55"/>
      <c r="R6" s="25"/>
      <c r="S6" s="25"/>
      <c r="T6" s="25"/>
      <c r="U6" s="25"/>
      <c r="V6" s="25"/>
    </row>
    <row r="7" spans="1:22" ht="15" customHeight="1" x14ac:dyDescent="0.25">
      <c r="A7" s="9"/>
      <c r="B7" s="25"/>
      <c r="C7" s="25"/>
      <c r="D7" s="25"/>
      <c r="E7" s="25"/>
      <c r="L7" s="42"/>
      <c r="M7" s="50"/>
      <c r="N7" s="50"/>
      <c r="O7" s="50"/>
      <c r="P7" s="54"/>
      <c r="Q7" s="55"/>
      <c r="R7" s="25"/>
      <c r="S7" s="25"/>
      <c r="T7" s="25"/>
      <c r="U7" s="25"/>
      <c r="V7" s="25"/>
    </row>
    <row r="8" spans="1:22" ht="15" customHeight="1" x14ac:dyDescent="0.25">
      <c r="A8" s="9"/>
      <c r="B8" s="25"/>
      <c r="C8" s="25"/>
      <c r="D8" s="25"/>
      <c r="E8" s="25"/>
      <c r="L8" s="42"/>
      <c r="M8" s="50"/>
      <c r="N8" s="50"/>
      <c r="O8" s="50"/>
      <c r="P8" s="54"/>
      <c r="Q8" s="55"/>
      <c r="R8" s="25"/>
      <c r="S8" s="25"/>
      <c r="T8" s="25"/>
      <c r="U8" s="25"/>
      <c r="V8" s="25"/>
    </row>
    <row r="9" spans="1:22" ht="15" customHeight="1" x14ac:dyDescent="0.25">
      <c r="A9" s="9"/>
      <c r="B9" s="25"/>
      <c r="C9" s="25"/>
      <c r="D9" s="25"/>
      <c r="E9" s="25"/>
      <c r="L9" s="42"/>
      <c r="M9" s="50"/>
      <c r="N9" s="50"/>
      <c r="O9" s="50"/>
      <c r="P9" s="54"/>
      <c r="Q9" s="55"/>
      <c r="R9" s="25"/>
      <c r="S9" s="25"/>
      <c r="T9" s="25"/>
      <c r="U9" s="25"/>
      <c r="V9" s="25"/>
    </row>
    <row r="10" spans="1:22" ht="15" customHeight="1" x14ac:dyDescent="0.25">
      <c r="A10" s="9"/>
      <c r="B10" s="25"/>
      <c r="C10" s="25"/>
      <c r="D10" s="25"/>
      <c r="E10" s="25"/>
      <c r="L10" s="42"/>
      <c r="M10" s="50"/>
      <c r="N10" s="50"/>
      <c r="O10" s="50"/>
      <c r="P10" s="54"/>
      <c r="Q10" s="55"/>
      <c r="R10" s="25"/>
      <c r="S10" s="25"/>
      <c r="T10" s="25"/>
      <c r="U10" s="25"/>
      <c r="V10" s="25"/>
    </row>
    <row r="11" spans="1:22" ht="15" customHeight="1" x14ac:dyDescent="0.25">
      <c r="A11" s="9"/>
      <c r="B11" s="25"/>
      <c r="C11" s="25"/>
      <c r="D11" s="25"/>
      <c r="E11" s="25"/>
      <c r="L11" s="42"/>
      <c r="M11" s="50"/>
      <c r="N11" s="50"/>
      <c r="O11" s="50"/>
      <c r="P11" s="54"/>
      <c r="Q11" s="55"/>
      <c r="R11" s="25"/>
      <c r="S11" s="25"/>
      <c r="T11" s="25"/>
      <c r="U11" s="25"/>
      <c r="V11" s="25"/>
    </row>
    <row r="12" spans="1:22" ht="15" customHeight="1" x14ac:dyDescent="0.25">
      <c r="A12" s="9"/>
      <c r="B12" s="25"/>
      <c r="C12" s="25"/>
      <c r="D12" s="25"/>
      <c r="E12" s="25"/>
      <c r="L12" s="42"/>
      <c r="M12" s="50"/>
      <c r="N12" s="50"/>
      <c r="O12" s="50"/>
      <c r="P12" s="54"/>
      <c r="Q12" s="55"/>
      <c r="R12" s="25"/>
      <c r="S12" s="25"/>
      <c r="T12" s="25"/>
      <c r="U12" s="25"/>
      <c r="V12" s="25"/>
    </row>
    <row r="13" spans="1:22" ht="15" customHeight="1" thickBot="1" x14ac:dyDescent="0.3">
      <c r="A13" s="9"/>
      <c r="B13" s="26"/>
      <c r="C13" s="26"/>
      <c r="D13" s="26"/>
      <c r="E13" s="26"/>
      <c r="L13" s="42"/>
      <c r="M13" s="50"/>
      <c r="N13" s="50"/>
      <c r="O13" s="50"/>
      <c r="P13" s="56"/>
      <c r="Q13" s="57"/>
      <c r="R13" s="26"/>
      <c r="S13" s="26"/>
      <c r="T13" s="26"/>
      <c r="U13" s="26"/>
      <c r="V13" s="26"/>
    </row>
    <row r="14" spans="1:22" ht="15.75" customHeight="1" thickBot="1" x14ac:dyDescent="0.3">
      <c r="A14" s="10"/>
      <c r="B14" s="1" t="s">
        <v>5</v>
      </c>
      <c r="C14" s="1" t="s">
        <v>1</v>
      </c>
      <c r="D14" s="1" t="s">
        <v>0</v>
      </c>
      <c r="E14" s="1" t="s">
        <v>0</v>
      </c>
      <c r="L14" s="43"/>
      <c r="M14" s="51"/>
      <c r="N14" s="51"/>
      <c r="O14" s="51"/>
      <c r="P14" s="17" t="s">
        <v>14</v>
      </c>
      <c r="Q14" s="18" t="s">
        <v>15</v>
      </c>
      <c r="R14" s="1" t="s">
        <v>8</v>
      </c>
      <c r="S14" s="1" t="s">
        <v>8</v>
      </c>
      <c r="T14" s="1" t="s">
        <v>8</v>
      </c>
      <c r="U14" s="1" t="s">
        <v>9</v>
      </c>
      <c r="V14" s="1" t="s">
        <v>0</v>
      </c>
    </row>
    <row r="15" spans="1:22" x14ac:dyDescent="0.25">
      <c r="A15" s="2"/>
      <c r="B15" s="2"/>
      <c r="C15" s="2"/>
      <c r="D15" s="2"/>
      <c r="E15" s="2"/>
      <c r="L15" s="12" t="s">
        <v>34</v>
      </c>
      <c r="M15" s="12" t="s">
        <v>17</v>
      </c>
      <c r="N15" s="12" t="s">
        <v>23</v>
      </c>
      <c r="O15" s="12" t="s">
        <v>27</v>
      </c>
      <c r="P15" s="12" t="s">
        <v>20</v>
      </c>
      <c r="Q15" s="12" t="s">
        <v>21</v>
      </c>
      <c r="R15" s="2"/>
      <c r="S15" s="2"/>
      <c r="T15" s="2"/>
      <c r="U15" s="24">
        <v>0.05</v>
      </c>
      <c r="V15" s="2"/>
    </row>
    <row r="16" spans="1:22" x14ac:dyDescent="0.25">
      <c r="A16" s="3" t="s">
        <v>2</v>
      </c>
      <c r="B16" s="3" t="s">
        <v>5</v>
      </c>
      <c r="C16" s="3">
        <v>561</v>
      </c>
      <c r="D16" s="3">
        <v>1090</v>
      </c>
      <c r="E16" s="3">
        <v>420</v>
      </c>
      <c r="L16" s="13" t="s">
        <v>35</v>
      </c>
      <c r="M16" s="13" t="s">
        <v>18</v>
      </c>
      <c r="N16" s="13" t="s">
        <v>25</v>
      </c>
      <c r="O16" s="13" t="s">
        <v>29</v>
      </c>
      <c r="P16" s="13" t="s">
        <v>24</v>
      </c>
      <c r="Q16" s="13" t="s">
        <v>26</v>
      </c>
      <c r="R16" s="3"/>
      <c r="S16" s="3"/>
      <c r="T16" s="3"/>
      <c r="U16" s="3">
        <v>0.17</v>
      </c>
      <c r="V16" s="3"/>
    </row>
    <row r="17" spans="1:22" x14ac:dyDescent="0.25">
      <c r="A17" s="3"/>
      <c r="B17" s="3"/>
      <c r="C17" s="3"/>
      <c r="D17" s="3"/>
      <c r="E17" s="3"/>
      <c r="L17" s="19" t="s">
        <v>34</v>
      </c>
      <c r="M17" s="19" t="s">
        <v>16</v>
      </c>
      <c r="N17" s="19" t="s">
        <v>25</v>
      </c>
      <c r="O17" s="19" t="s">
        <v>29</v>
      </c>
      <c r="P17" s="19"/>
      <c r="Q17" s="19" t="s">
        <v>30</v>
      </c>
      <c r="R17" s="3">
        <v>1</v>
      </c>
      <c r="S17" s="3"/>
      <c r="T17" s="3"/>
      <c r="U17" s="3"/>
      <c r="V17" s="3"/>
    </row>
    <row r="18" spans="1:22" x14ac:dyDescent="0.25">
      <c r="A18" s="3"/>
      <c r="B18" s="3"/>
      <c r="C18" s="3"/>
      <c r="D18" s="3"/>
      <c r="E18" s="3"/>
      <c r="L18" s="19" t="s">
        <v>35</v>
      </c>
      <c r="M18" s="19"/>
      <c r="N18" s="19" t="s">
        <v>25</v>
      </c>
      <c r="O18" s="19" t="s">
        <v>29</v>
      </c>
      <c r="P18" s="19" t="s">
        <v>36</v>
      </c>
      <c r="Q18" s="19" t="s">
        <v>32</v>
      </c>
      <c r="R18" s="3"/>
      <c r="S18" s="3">
        <f>ROUNDUP(320/50,0)</f>
        <v>7</v>
      </c>
      <c r="T18" s="3">
        <f>ROUNDUP((320-25*2)/50,0)</f>
        <v>6</v>
      </c>
      <c r="U18" s="3"/>
      <c r="V18" s="3"/>
    </row>
    <row r="19" spans="1:22" x14ac:dyDescent="0.25">
      <c r="A19" s="3"/>
      <c r="B19" s="3"/>
      <c r="C19" s="3"/>
      <c r="D19" s="3"/>
      <c r="E19" s="3"/>
      <c r="L19" s="19" t="s">
        <v>35</v>
      </c>
      <c r="M19" s="19" t="s">
        <v>19</v>
      </c>
      <c r="N19" s="19" t="s">
        <v>25</v>
      </c>
      <c r="O19" s="19" t="s">
        <v>29</v>
      </c>
      <c r="P19" s="19" t="s">
        <v>30</v>
      </c>
      <c r="Q19" s="19" t="s">
        <v>32</v>
      </c>
      <c r="R19" s="3"/>
      <c r="S19" s="3"/>
      <c r="T19" s="3"/>
      <c r="U19" s="3"/>
      <c r="V19" s="3">
        <v>320</v>
      </c>
    </row>
    <row r="20" spans="1:22" x14ac:dyDescent="0.25">
      <c r="A20" s="3"/>
      <c r="B20" s="3"/>
      <c r="C20" s="3"/>
      <c r="D20" s="3"/>
      <c r="E20" s="3"/>
      <c r="L20" s="14"/>
      <c r="M20" s="14"/>
      <c r="N20" s="14"/>
      <c r="O20" s="14"/>
      <c r="P20" s="14"/>
      <c r="Q20" s="14"/>
      <c r="R20" s="3"/>
      <c r="S20" s="3"/>
      <c r="T20" s="3"/>
      <c r="U20" s="3"/>
      <c r="V20" s="3"/>
    </row>
    <row r="21" spans="1:22" ht="18.75" thickBot="1" x14ac:dyDescent="0.3">
      <c r="A21" s="4" t="s">
        <v>3</v>
      </c>
      <c r="B21" s="3" t="s">
        <v>5</v>
      </c>
      <c r="C21" s="3">
        <f>SUM(C16:C20)</f>
        <v>561</v>
      </c>
      <c r="D21" s="3">
        <f>SUM(D16:D20)</f>
        <v>1090</v>
      </c>
      <c r="E21" s="3">
        <f>SUM(E16:E20)</f>
        <v>420</v>
      </c>
      <c r="L21" s="58" t="s">
        <v>3</v>
      </c>
      <c r="M21" s="59"/>
      <c r="N21" s="60"/>
      <c r="O21" s="22"/>
      <c r="P21" s="16"/>
      <c r="Q21" s="16"/>
      <c r="R21" s="3">
        <f>SUM(R15:R20)</f>
        <v>1</v>
      </c>
      <c r="S21" s="3">
        <f t="shared" ref="S21:T21" si="0">SUM(S15:S20)</f>
        <v>7</v>
      </c>
      <c r="T21" s="3">
        <f t="shared" si="0"/>
        <v>6</v>
      </c>
      <c r="U21" s="23">
        <f>SUM(U15:U20)</f>
        <v>0.22000000000000003</v>
      </c>
      <c r="V21" s="3">
        <f>SUM(V16:V20)</f>
        <v>320</v>
      </c>
    </row>
    <row r="22" spans="1:22" ht="15" customHeight="1" x14ac:dyDescent="0.25">
      <c r="A22" s="35" t="s">
        <v>4</v>
      </c>
      <c r="B22" s="27" t="s">
        <v>5</v>
      </c>
      <c r="C22" s="27">
        <f t="shared" ref="C22" si="1">ROUNDUP(C21,0)</f>
        <v>561</v>
      </c>
      <c r="D22" s="27">
        <f t="shared" ref="D22" si="2">ROUNDUP(D21,0)</f>
        <v>1090</v>
      </c>
      <c r="E22" s="27">
        <f t="shared" ref="E22" si="3">ROUNDUP(E21,0)</f>
        <v>420</v>
      </c>
      <c r="L22" s="29" t="s">
        <v>4</v>
      </c>
      <c r="M22" s="30"/>
      <c r="N22" s="31"/>
      <c r="O22" s="20"/>
      <c r="P22" s="35"/>
      <c r="Q22" s="35"/>
      <c r="R22" s="27">
        <f t="shared" ref="R22:T22" si="4">ROUNDUP(R21,0)</f>
        <v>1</v>
      </c>
      <c r="S22" s="27">
        <f t="shared" si="4"/>
        <v>7</v>
      </c>
      <c r="T22" s="27">
        <f t="shared" si="4"/>
        <v>6</v>
      </c>
      <c r="U22" s="44">
        <f>ROUNDUP(U21,2)</f>
        <v>0.22</v>
      </c>
      <c r="V22" s="27">
        <f t="shared" ref="V22" si="5">ROUNDUP(V21,0)</f>
        <v>320</v>
      </c>
    </row>
    <row r="23" spans="1:22" ht="12" customHeight="1" thickBot="1" x14ac:dyDescent="0.3">
      <c r="A23" s="36"/>
      <c r="B23" s="28"/>
      <c r="C23" s="28"/>
      <c r="D23" s="28"/>
      <c r="E23" s="28"/>
      <c r="L23" s="32"/>
      <c r="M23" s="33"/>
      <c r="N23" s="34"/>
      <c r="O23" s="21"/>
      <c r="P23" s="36"/>
      <c r="Q23" s="36"/>
      <c r="R23" s="28"/>
      <c r="S23" s="28"/>
      <c r="T23" s="28"/>
      <c r="U23" s="45"/>
      <c r="V23" s="28"/>
    </row>
    <row r="24" spans="1:22" ht="15" customHeight="1" x14ac:dyDescent="0.25"/>
    <row r="25" spans="1:22" ht="15.75" customHeight="1" x14ac:dyDescent="0.25"/>
    <row r="30" spans="1:22" x14ac:dyDescent="0.25">
      <c r="C30">
        <v>606</v>
      </c>
      <c r="D30">
        <v>614</v>
      </c>
      <c r="E30">
        <v>622</v>
      </c>
    </row>
  </sheetData>
  <mergeCells count="30">
    <mergeCell ref="L1:V1"/>
    <mergeCell ref="L2:L14"/>
    <mergeCell ref="V3:V13"/>
    <mergeCell ref="V22:V23"/>
    <mergeCell ref="R3:R13"/>
    <mergeCell ref="U3:U13"/>
    <mergeCell ref="R22:R23"/>
    <mergeCell ref="U22:U23"/>
    <mergeCell ref="R2:U2"/>
    <mergeCell ref="M2:M14"/>
    <mergeCell ref="N2:N14"/>
    <mergeCell ref="O2:O14"/>
    <mergeCell ref="P2:Q13"/>
    <mergeCell ref="P22:P23"/>
    <mergeCell ref="Q22:Q23"/>
    <mergeCell ref="L21:N21"/>
    <mergeCell ref="B3:B13"/>
    <mergeCell ref="C3:C13"/>
    <mergeCell ref="D3:D13"/>
    <mergeCell ref="E3:E13"/>
    <mergeCell ref="A22:A23"/>
    <mergeCell ref="B22:B23"/>
    <mergeCell ref="E22:E23"/>
    <mergeCell ref="C22:C23"/>
    <mergeCell ref="D22:D23"/>
    <mergeCell ref="S3:S13"/>
    <mergeCell ref="T3:T13"/>
    <mergeCell ref="S22:S23"/>
    <mergeCell ref="T22:T23"/>
    <mergeCell ref="L22:N23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F88E1-64FE-4859-AB1A-9DD8FEF21B5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063D-4FD8-40DD-9F4C-F0D0CF7B0882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Connor, Scott</dc:creator>
  <cp:lastModifiedBy>Chen, Qiaochu</cp:lastModifiedBy>
  <dcterms:created xsi:type="dcterms:W3CDTF">2022-04-18T20:05:25Z</dcterms:created>
  <dcterms:modified xsi:type="dcterms:W3CDTF">2025-07-10T17:14:54Z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