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V:\1736\active\173620147\engineering\114496\400-Engineering\Roadway\EngData\"/>
    </mc:Choice>
  </mc:AlternateContent>
  <xr:revisionPtr revIDLastSave="0" documentId="13_ncr:1_{384FB7FD-A210-4BC3-98D9-C16147C18D91}" xr6:coauthVersionLast="47" xr6:coauthVersionMax="47" xr10:uidLastSave="{00000000-0000-0000-0000-000000000000}"/>
  <bookViews>
    <workbookView xWindow="-120" yWindow="-120" windowWidth="29040" windowHeight="15840" xr2:uid="{06E4D383-DB6E-4AE8-835F-1AA6E09445CE}"/>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5" i="1"/>
  <c r="C53" i="1"/>
  <c r="C51" i="1"/>
  <c r="C48" i="1"/>
  <c r="C47" i="1"/>
  <c r="C29" i="1"/>
  <c r="C54" i="1" s="1"/>
  <c r="C10" i="1"/>
  <c r="C9" i="1"/>
  <c r="C24" i="1" l="1"/>
  <c r="C52" i="1" s="1"/>
  <c r="C14" i="1"/>
  <c r="C16" i="1" s="1"/>
  <c r="C49" i="1" s="1"/>
  <c r="C32" i="1"/>
  <c r="C55" i="1" s="1"/>
  <c r="C50" i="1"/>
</calcChain>
</file>

<file path=xl/sharedStrings.xml><?xml version="1.0" encoding="utf-8"?>
<sst xmlns="http://schemas.openxmlformats.org/spreadsheetml/2006/main" count="70" uniqueCount="56">
  <si>
    <t>1A</t>
  </si>
  <si>
    <t>Enter the PID:</t>
  </si>
  <si>
    <t>1B</t>
  </si>
  <si>
    <t>Enter the County-Route-Log or other identifier:</t>
  </si>
  <si>
    <t>2A</t>
  </si>
  <si>
    <t>Enter the Existing ADT (Total Vehicles):</t>
  </si>
  <si>
    <t>2B</t>
  </si>
  <si>
    <t>Enter 24-hour B&amp;C (commercial) volume if available:</t>
  </si>
  <si>
    <t>2C</t>
  </si>
  <si>
    <t>Enter the Existing Year:</t>
  </si>
  <si>
    <t>Enter the Opening Year:</t>
  </si>
  <si>
    <t>Enter the Design Year:</t>
  </si>
  <si>
    <t>5A</t>
  </si>
  <si>
    <r>
      <t>Enter the number of years from the Existing Year to the Opening Year: </t>
    </r>
    <r>
      <rPr>
        <b/>
        <sz val="12"/>
        <color rgb="FF4A4A4A"/>
        <rFont val="Source Sans Pro"/>
        <family val="2"/>
      </rPr>
      <t>(3) – (2C) =</t>
    </r>
  </si>
  <si>
    <t>5B</t>
  </si>
  <si>
    <r>
      <t>Enter the number of years from the Existing Year to the Design Year: </t>
    </r>
    <r>
      <rPr>
        <b/>
        <sz val="12"/>
        <color rgb="FF4A4A4A"/>
        <rFont val="Source Sans Pro"/>
        <family val="2"/>
      </rPr>
      <t>(4) – (2C) =</t>
    </r>
  </si>
  <si>
    <t>Select a growth rate from the following range of rates:</t>
  </si>
  <si>
    <t>Stable .0025-.0050         Moderate .0100-.0200</t>
  </si>
  <si>
    <t>Low    .0050-.0100         High          .0200-.0300</t>
  </si>
  <si>
    <r>
      <t>Enter the Opening Year Factor: </t>
    </r>
    <r>
      <rPr>
        <b/>
        <sz val="12"/>
        <color rgb="FF4A4A4A"/>
        <rFont val="Source Sans Pro"/>
        <family val="2"/>
      </rPr>
      <t>[(6) x (5A)] + 1=</t>
    </r>
  </si>
  <si>
    <r>
      <t>Enter the Design Year Factor: </t>
    </r>
    <r>
      <rPr>
        <b/>
        <sz val="12"/>
        <color rgb="FF4A4A4A"/>
        <rFont val="Source Sans Pro"/>
        <family val="2"/>
      </rPr>
      <t>[(6) x (5B)] + 1=</t>
    </r>
  </si>
  <si>
    <r>
      <t>Enter the Opening Year ADT: </t>
    </r>
    <r>
      <rPr>
        <b/>
        <sz val="12"/>
        <color rgb="FF4A4A4A"/>
        <rFont val="Source Sans Pro"/>
        <family val="2"/>
      </rPr>
      <t>(2A) x (7) =</t>
    </r>
  </si>
  <si>
    <t>Round to nearest 100 vehicles (nearest 10 vehicles if &lt; 1000)</t>
  </si>
  <si>
    <r>
      <t>Enter the Design Year ADT: </t>
    </r>
    <r>
      <rPr>
        <b/>
        <sz val="12"/>
        <color rgb="FF4A4A4A"/>
        <rFont val="Source Sans Pro"/>
        <family val="2"/>
      </rPr>
      <t>(2A) x (8) =</t>
    </r>
  </si>
  <si>
    <t>11A</t>
  </si>
  <si>
    <t>Enter K, selected from the following table of Design Year ADT:</t>
  </si>
  <si>
    <t>&lt; 1000 .12               5001 – 15000    .10</t>
  </si>
  <si>
    <t>1001 - 5000 .11             15001 &lt;              .09</t>
  </si>
  <si>
    <t>11B</t>
  </si>
  <si>
    <r>
      <t>Enter the DHV: </t>
    </r>
    <r>
      <rPr>
        <b/>
        <sz val="12"/>
        <color rgb="FF4A4A4A"/>
        <rFont val="Source Sans Pro"/>
        <family val="2"/>
      </rPr>
      <t>(10) x (11A) =</t>
    </r>
  </si>
  <si>
    <t>Enter the D Factor (for DDHV):</t>
  </si>
  <si>
    <t>within an MPO area:              .60</t>
  </si>
  <si>
    <t>outside an MPO area:            .55</t>
  </si>
  <si>
    <t>any one-way bridge:            1.00</t>
  </si>
  <si>
    <t>Enter the T24 factor (the proportion of B&amp;C vehicles in ADT):</t>
  </si>
  <si>
    <r>
      <t>[(2B)/2A)] </t>
    </r>
    <r>
      <rPr>
        <sz val="12"/>
        <color rgb="FF4A4A4A"/>
        <rFont val="Source Sans Pro"/>
        <family val="2"/>
      </rPr>
      <t>or </t>
    </r>
    <r>
      <rPr>
        <b/>
        <sz val="12"/>
        <color rgb="FF4A4A4A"/>
        <rFont val="Source Sans Pro"/>
        <family val="2"/>
      </rPr>
      <t>.03 </t>
    </r>
    <r>
      <rPr>
        <sz val="12"/>
        <color rgb="FF4A4A4A"/>
        <rFont val="Source Sans Pro"/>
        <family val="2"/>
      </rPr>
      <t>if (2B) is blank</t>
    </r>
  </si>
  <si>
    <r>
      <t>Enter the TD factor (the proportion of B&amp;C vehicles in the design hour): </t>
    </r>
    <r>
      <rPr>
        <b/>
        <sz val="12"/>
        <color rgb="FF4A4A4A"/>
        <rFont val="Source Sans Pro"/>
        <family val="2"/>
      </rPr>
      <t>(13) x 0.6</t>
    </r>
  </si>
  <si>
    <r>
      <t>          15 </t>
    </r>
    <r>
      <rPr>
        <b/>
        <sz val="12"/>
        <color rgb="FF4A4A4A"/>
        <rFont val="Source Sans Pro"/>
        <family val="2"/>
      </rPr>
      <t>COMMENTS</t>
    </r>
  </si>
  <si>
    <t>Design Designation (summarized from above) PID</t>
  </si>
  <si>
    <t>County-Route-Log</t>
  </si>
  <si>
    <t>Opening Year ADT =</t>
  </si>
  <si>
    <t>Design Year ADT =</t>
  </si>
  <si>
    <t>K =</t>
  </si>
  <si>
    <t>D =</t>
  </si>
  <si>
    <t>T24 =</t>
  </si>
  <si>
    <t>TD =</t>
  </si>
  <si>
    <t> Enter the Count-Route-Log. If the project is not on the State System, enter an appropriate project identifier.</t>
  </si>
  <si>
    <t>Instructions</t>
  </si>
  <si>
    <t>Enter the Existing ADT. The ADT selected should be the most recent, accurate, seasonally adjusted 24-hour volume available. The most recent ADT may be obtained from the latest Traffic Survey Report (TSR) if the project is on the State System. Other data sources may be used (ODOT data obtained since the last TSR, count data from county engineers, MPOs, consultants, cities, etc.). Partial-day counts may be expanded to 24-hours using average values for the proportion of each hour in the daily total. Expansion tables and season adjustment factors can be obtained from the Office of Technical Services’ Traffic Monitoring Section. If the available count data is three (3) years or older, consideration should be given to obtaining a new count</t>
  </si>
  <si>
    <t>Enter the 24-hour B&amp;C volume (trucks). If no data is available, leave this box blank.</t>
  </si>
  <si>
    <t>Select a growth rate. The growth rate is to be selected from the continuous range of rates shown on the worksheet. The range of rates for each category is subjective, as are the categories, themselves. Judgement must be used in selecting an appropriate rate. If the project lies within an MPO area, manually adjusted output from a travel demand forecasting model provided by the MPO may be used in place of the growth rate. A rate derived from a regression analysis of historical traffic volumes over at least a twelve year period (equivalent to three traffic survey reports – five preferred) may be used as a tool for selecting the growth rate. It is important to recognize that a high rate derived from a regression analysis, based on only a few data points may not be sustainable when projected 20 or more years into the future. The implicit growth rate based on the Design Year ADT and the Existing Year ADT should be calculated and evaluated against the rates shown. The use of model output in place of the given rates should be noted in “Comments” (Section 15) of the worksheet</t>
  </si>
  <si>
    <t>A. Enter K. The K factor is selected from the chart on the worksheet. The volume groupings shown are subjective. When count data exists, it is possible to estimate K by dividing the peak hour volume by the ADT. However, K is to reflect the 30th highest hour of the year. For a count on a given day, there is no way to know how the peak hour for that day compares to the 30th highest hour, but “true” K would almost always be higher than this estimated K.</t>
  </si>
  <si>
    <t>Enter the D factor. The D factor is assumed to be .55 for projects outside an MPO’s boundaries and .60 for projects on or within an MPO’s boundaries, except for a one-way bridge, in which case the D factor is always 1.00. The D factor, representing the directional distribution in the design hour, is used to calculate the Directional Design Hourly volume (DDHV). Like the K factor, it can also be estimated from available count data.
The directional distribution in the ADT is entirely different from D. In the ADT, the directional split is usually close to 50/50. If known to vary significantly from 50/50/, such as between the ramps on a bridge on a roadway over a freeway, then the directional distribution should be noted in the “Comments” section of the worksheet.</t>
  </si>
  <si>
    <t>HAM-CR 358-4.36</t>
  </si>
  <si>
    <t>DHV</t>
  </si>
  <si>
    <t>HAM-COLUMBIA CONNECTOR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</si>
</sst>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rgb="FF4A4A4A"/>
      <name val="Source Sans Pro"/>
      <family val="2"/>
    </font>
    <font>
      <b/>
      <sz val="12"/>
      <color rgb="FF4A4A4A"/>
      <name val="Source Sans Pro"/>
      <family val="2"/>
    </font>
    <font>
      <sz val="11"/>
      <color rgb="FF4A4A4A"/>
      <name val="Source Sans Pro"/>
      <family val="2"/>
    </font>
    <font>
      <sz val="11"/>
      <name val="Calibri"/>
      <family val="2"/>
      <scheme val="minor"/>
    </font>
    <font>
      <sz val="12"/>
      <color theme="1" tint="0.34998626667073579"/>
      <name val="Source Sans Pro"/>
      <family val="2"/>
    </font>
  </fonts>
  <fills count="4">
    <fill>
      <patternFill patternType="none"/>
    </fill>
    <fill>
      <patternFill patternType="gray125"/>
    </fill>
    <fill>
      <patternFill patternType="solid">
        <fgColor rgb="FFFFFFFF"/>
        <bgColor indexed="64"/>
      </patternFill>
    </fill>
    <fill>
      <patternFill patternType="solid">
        <fgColor rgb="FF92D050"/>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s>
  <cellStyleXfs count="1">
    <xf numFmtId="0" fontId="0" fillId="0" borderId="0"/>
  </cellStyleXfs>
  <cellXfs count="55">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vertical="center" wrapText="1"/>
    </xf>
    <xf numFmtId="0" fontId="1" fillId="2" borderId="5" xfId="0" applyFont="1" applyFill="1" applyBorder="1" applyAlignment="1">
      <alignment horizontal="center" vertical="center" wrapText="1"/>
    </xf>
    <xf numFmtId="0" fontId="0" fillId="2" borderId="3" xfId="0" applyFill="1" applyBorder="1" applyAlignment="1">
      <alignment vertical="top" wrapText="1"/>
    </xf>
    <xf numFmtId="0" fontId="1" fillId="2" borderId="6" xfId="0" applyFont="1" applyFill="1" applyBorder="1" applyAlignment="1">
      <alignment vertical="center" wrapText="1"/>
    </xf>
    <xf numFmtId="0" fontId="1" fillId="2" borderId="6" xfId="0" applyFont="1" applyFill="1" applyBorder="1" applyAlignment="1">
      <alignment horizontal="center" vertical="center" wrapText="1"/>
    </xf>
    <xf numFmtId="0" fontId="0" fillId="2" borderId="4" xfId="0" applyFill="1" applyBorder="1" applyAlignment="1">
      <alignment vertical="top" wrapText="1"/>
    </xf>
    <xf numFmtId="0" fontId="1" fillId="2" borderId="6"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1" fillId="2" borderId="6" xfId="0" applyFont="1" applyFill="1" applyBorder="1" applyAlignment="1">
      <alignment horizontal="left" vertical="center" wrapText="1" indent="11"/>
    </xf>
    <xf numFmtId="0" fontId="1" fillId="2" borderId="4" xfId="0" applyFont="1" applyFill="1" applyBorder="1" applyAlignment="1">
      <alignment horizontal="left" vertical="center" wrapText="1" indent="11"/>
    </xf>
    <xf numFmtId="0" fontId="2" fillId="2" borderId="4" xfId="0" applyFont="1" applyFill="1" applyBorder="1" applyAlignment="1">
      <alignment vertical="center" wrapText="1"/>
    </xf>
    <xf numFmtId="0" fontId="1" fillId="2" borderId="4" xfId="0" applyFont="1" applyFill="1" applyBorder="1" applyAlignment="1">
      <alignment horizontal="center" vertical="top" wrapText="1"/>
    </xf>
    <xf numFmtId="0" fontId="1" fillId="2" borderId="12" xfId="0" applyFont="1" applyFill="1" applyBorder="1" applyAlignment="1">
      <alignment horizontal="right" vertical="top" wrapText="1"/>
    </xf>
    <xf numFmtId="0" fontId="1" fillId="2" borderId="2" xfId="0" applyFont="1" applyFill="1" applyBorder="1" applyAlignment="1">
      <alignment horizontal="right" vertical="top" wrapText="1"/>
    </xf>
    <xf numFmtId="0" fontId="1" fillId="0" borderId="0" xfId="0" applyFont="1"/>
    <xf numFmtId="0" fontId="0" fillId="0" borderId="0" xfId="0" applyAlignment="1">
      <alignment horizontal="center"/>
    </xf>
    <xf numFmtId="0" fontId="1" fillId="0" borderId="0" xfId="0" applyFont="1" applyAlignment="1">
      <alignment wrapText="1"/>
    </xf>
    <xf numFmtId="0" fontId="0" fillId="3" borderId="0" xfId="0" applyFill="1"/>
    <xf numFmtId="0" fontId="1" fillId="0" borderId="4" xfId="0" applyFont="1" applyBorder="1" applyAlignment="1">
      <alignment vertical="center" wrapText="1"/>
    </xf>
    <xf numFmtId="0" fontId="1" fillId="0" borderId="4" xfId="0" applyFont="1" applyBorder="1" applyAlignment="1">
      <alignment horizontal="center" vertical="top"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9"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0" fillId="2" borderId="10" xfId="0" applyFill="1" applyBorder="1" applyAlignment="1">
      <alignment vertical="top" wrapText="1"/>
    </xf>
    <xf numFmtId="0" fontId="0" fillId="2" borderId="11" xfId="0" applyFill="1" applyBorder="1" applyAlignment="1">
      <alignment vertical="top" wrapText="1"/>
    </xf>
    <xf numFmtId="0" fontId="1" fillId="2" borderId="7" xfId="0" applyFont="1" applyFill="1" applyBorder="1" applyAlignment="1">
      <alignment vertical="top" wrapText="1"/>
    </xf>
    <xf numFmtId="0" fontId="1" fillId="2" borderId="6" xfId="0" applyFont="1" applyFill="1" applyBorder="1" applyAlignment="1">
      <alignment vertical="top" wrapText="1"/>
    </xf>
    <xf numFmtId="0" fontId="1" fillId="2" borderId="8" xfId="0" applyFont="1" applyFill="1" applyBorder="1" applyAlignment="1">
      <alignment vertical="top" wrapText="1"/>
    </xf>
    <xf numFmtId="0" fontId="1" fillId="2" borderId="4" xfId="0" applyFont="1" applyFill="1" applyBorder="1" applyAlignment="1">
      <alignment vertical="top" wrapText="1"/>
    </xf>
    <xf numFmtId="0" fontId="1" fillId="0" borderId="9" xfId="0" applyFont="1" applyBorder="1" applyAlignment="1">
      <alignment horizontal="center" vertical="top" wrapText="1"/>
    </xf>
    <xf numFmtId="0" fontId="1" fillId="0" borderId="5" xfId="0" applyFont="1" applyBorder="1" applyAlignment="1">
      <alignment horizontal="center" vertical="top" wrapText="1"/>
    </xf>
    <xf numFmtId="0" fontId="1" fillId="0" borderId="3" xfId="0" applyFont="1" applyBorder="1" applyAlignment="1">
      <alignment horizontal="center" vertical="top" wrapText="1"/>
    </xf>
    <xf numFmtId="0" fontId="1" fillId="2" borderId="12" xfId="0" applyFont="1" applyFill="1" applyBorder="1" applyAlignment="1">
      <alignment horizontal="right" vertical="top" wrapText="1"/>
    </xf>
    <xf numFmtId="0" fontId="1" fillId="2" borderId="2" xfId="0" applyFont="1" applyFill="1" applyBorder="1" applyAlignment="1">
      <alignment horizontal="right" vertical="top" wrapText="1"/>
    </xf>
    <xf numFmtId="0" fontId="1" fillId="0" borderId="7" xfId="0" applyFont="1" applyBorder="1" applyAlignment="1">
      <alignment horizontal="center" wrapText="1"/>
    </xf>
    <xf numFmtId="0" fontId="3" fillId="0" borderId="7" xfId="0" applyFont="1" applyBorder="1" applyAlignment="1">
      <alignment horizontal="center" vertical="center" wrapText="1"/>
    </xf>
    <xf numFmtId="0" fontId="1" fillId="2" borderId="9"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0" borderId="2" xfId="0" applyFont="1" applyFill="1" applyBorder="1" applyAlignment="1">
      <alignment vertical="center" wrapText="1"/>
    </xf>
    <xf numFmtId="0" fontId="1" fillId="0" borderId="4" xfId="0" applyFont="1" applyFill="1" applyBorder="1" applyAlignment="1">
      <alignment vertical="center" wrapText="1"/>
    </xf>
    <xf numFmtId="0" fontId="4" fillId="0" borderId="0" xfId="0" applyFont="1" applyFill="1" applyAlignment="1">
      <alignment horizontal="left" vertical="center"/>
    </xf>
    <xf numFmtId="0" fontId="5" fillId="3" borderId="4" xfId="0" applyFont="1" applyFill="1" applyBorder="1" applyAlignment="1">
      <alignment vertical="center" wrapText="1"/>
    </xf>
    <xf numFmtId="0" fontId="1" fillId="0" borderId="9" xfId="0" applyFont="1" applyFill="1" applyBorder="1" applyAlignment="1">
      <alignment vertical="center" wrapText="1"/>
    </xf>
    <xf numFmtId="0" fontId="1" fillId="0" borderId="5" xfId="0" applyFont="1" applyFill="1" applyBorder="1" applyAlignment="1">
      <alignment vertical="center" wrapText="1"/>
    </xf>
    <xf numFmtId="0" fontId="1" fillId="0" borderId="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BF28-C874-45DE-9627-6C2E547ADF6B}">
  <dimension ref="A1:F1066"/>
  <sheetViews>
    <sheetView tabSelected="1" topLeftCell="A32" zoomScaleNormal="100" workbookViewId="0">
      <selection activeCell="E50" sqref="E50"/>
    </sheetView>
  </sheetViews>
  <sheetFormatPr defaultRowHeight="15" x14ac:dyDescent="0.25"/>
  <cols>
    <col min="1" max="1" width="4.5703125" bestFit="1" customWidth="1"/>
    <col min="2" max="2" width="60" customWidth="1"/>
    <col min="3" max="3" width="33.85546875" style="24" customWidth="1"/>
    <col min="4" max="4" width="16.28515625" customWidth="1"/>
    <col min="5" max="5" width="106.85546875" bestFit="1" customWidth="1"/>
  </cols>
  <sheetData>
    <row r="1" spans="1:6" ht="15.75" thickBot="1" x14ac:dyDescent="0.3">
      <c r="C1"/>
      <c r="E1" s="22" t="s">
        <v>47</v>
      </c>
    </row>
    <row r="2" spans="1:6" ht="16.5" thickBot="1" x14ac:dyDescent="0.3">
      <c r="A2" s="1" t="s">
        <v>0</v>
      </c>
      <c r="B2" s="2" t="s">
        <v>1</v>
      </c>
      <c r="C2" s="48">
        <v>114496</v>
      </c>
      <c r="D2" s="3" t="s">
        <v>0</v>
      </c>
    </row>
    <row r="3" spans="1:6" ht="83.25" customHeight="1" thickBot="1" x14ac:dyDescent="0.3">
      <c r="A3" s="4" t="s">
        <v>2</v>
      </c>
      <c r="B3" s="5" t="s">
        <v>3</v>
      </c>
      <c r="C3" s="51" t="s">
        <v>53</v>
      </c>
      <c r="D3" s="6" t="s">
        <v>2</v>
      </c>
      <c r="E3" s="21" t="s">
        <v>46</v>
      </c>
      <c r="F3" s="50" t="s">
        <v>55</v>
      </c>
    </row>
    <row r="4" spans="1:6" ht="126.75" thickBot="1" x14ac:dyDescent="0.3">
      <c r="A4" s="4" t="s">
        <v>4</v>
      </c>
      <c r="B4" s="5" t="s">
        <v>5</v>
      </c>
      <c r="C4" s="49">
        <v>20204</v>
      </c>
      <c r="D4" s="6" t="s">
        <v>4</v>
      </c>
      <c r="E4" s="23" t="s">
        <v>48</v>
      </c>
    </row>
    <row r="5" spans="1:6" ht="83.25" customHeight="1" thickBot="1" x14ac:dyDescent="0.3">
      <c r="A5" s="4" t="s">
        <v>6</v>
      </c>
      <c r="B5" s="5" t="s">
        <v>7</v>
      </c>
      <c r="C5" s="49">
        <v>605</v>
      </c>
      <c r="D5" s="6" t="s">
        <v>6</v>
      </c>
      <c r="E5" s="21" t="s">
        <v>49</v>
      </c>
    </row>
    <row r="6" spans="1:6" ht="16.5" thickBot="1" x14ac:dyDescent="0.3">
      <c r="A6" s="4" t="s">
        <v>8</v>
      </c>
      <c r="B6" s="5" t="s">
        <v>9</v>
      </c>
      <c r="C6" s="49">
        <v>2022</v>
      </c>
      <c r="D6" s="6" t="s">
        <v>8</v>
      </c>
    </row>
    <row r="7" spans="1:6" ht="16.5" thickBot="1" x14ac:dyDescent="0.3">
      <c r="A7" s="4">
        <v>3</v>
      </c>
      <c r="B7" s="5" t="s">
        <v>10</v>
      </c>
      <c r="C7" s="49">
        <v>2027</v>
      </c>
      <c r="D7" s="6">
        <v>3</v>
      </c>
    </row>
    <row r="8" spans="1:6" ht="16.5" thickBot="1" x14ac:dyDescent="0.3">
      <c r="A8" s="4">
        <v>4</v>
      </c>
      <c r="B8" s="5" t="s">
        <v>11</v>
      </c>
      <c r="C8" s="49">
        <v>2045</v>
      </c>
      <c r="D8" s="6">
        <v>4</v>
      </c>
    </row>
    <row r="9" spans="1:6" ht="87.75" customHeight="1" thickBot="1" x14ac:dyDescent="0.3">
      <c r="A9" s="4" t="s">
        <v>12</v>
      </c>
      <c r="B9" s="5" t="s">
        <v>13</v>
      </c>
      <c r="C9" s="25">
        <f>C7-C6</f>
        <v>5</v>
      </c>
      <c r="D9" s="6" t="s">
        <v>12</v>
      </c>
    </row>
    <row r="10" spans="1:6" ht="91.5" customHeight="1" thickBot="1" x14ac:dyDescent="0.3">
      <c r="A10" s="4" t="s">
        <v>14</v>
      </c>
      <c r="B10" s="5" t="s">
        <v>15</v>
      </c>
      <c r="C10" s="25">
        <f>C8-C6</f>
        <v>23</v>
      </c>
      <c r="D10" s="6" t="s">
        <v>14</v>
      </c>
    </row>
    <row r="11" spans="1:6" ht="69.75" customHeight="1" x14ac:dyDescent="0.25">
      <c r="A11" s="7"/>
      <c r="B11" s="10" t="s">
        <v>16</v>
      </c>
      <c r="C11" s="52">
        <v>0.01</v>
      </c>
      <c r="D11" s="10"/>
      <c r="E11" s="43" t="s">
        <v>50</v>
      </c>
    </row>
    <row r="12" spans="1:6" ht="66" customHeight="1" x14ac:dyDescent="0.25">
      <c r="A12" s="8">
        <v>6</v>
      </c>
      <c r="B12" s="10" t="s">
        <v>17</v>
      </c>
      <c r="C12" s="53"/>
      <c r="D12" s="11">
        <v>6</v>
      </c>
      <c r="E12" s="43"/>
    </row>
    <row r="13" spans="1:6" ht="60.75" customHeight="1" thickBot="1" x14ac:dyDescent="0.3">
      <c r="A13" s="9"/>
      <c r="B13" s="5" t="s">
        <v>18</v>
      </c>
      <c r="C13" s="54"/>
      <c r="D13" s="12"/>
      <c r="E13" s="43"/>
    </row>
    <row r="14" spans="1:6" ht="76.5" customHeight="1" thickBot="1" x14ac:dyDescent="0.3">
      <c r="A14" s="4">
        <v>7</v>
      </c>
      <c r="B14" s="5" t="s">
        <v>19</v>
      </c>
      <c r="C14" s="25">
        <f>(C11*C9)+1</f>
        <v>1.05</v>
      </c>
      <c r="D14" s="6">
        <v>7</v>
      </c>
    </row>
    <row r="15" spans="1:6" ht="83.25" customHeight="1" thickBot="1" x14ac:dyDescent="0.3">
      <c r="A15" s="4">
        <v>8</v>
      </c>
      <c r="B15" s="5" t="s">
        <v>20</v>
      </c>
      <c r="C15" s="25">
        <f>(C11*C10)+1</f>
        <v>1.23</v>
      </c>
      <c r="D15" s="6">
        <v>8</v>
      </c>
    </row>
    <row r="16" spans="1:6" ht="60.75" customHeight="1" x14ac:dyDescent="0.25">
      <c r="A16" s="27">
        <v>9</v>
      </c>
      <c r="B16" s="10" t="s">
        <v>21</v>
      </c>
      <c r="C16" s="29">
        <f>ROUNDUP(C4*C14,0)</f>
        <v>21215</v>
      </c>
      <c r="D16" s="27">
        <v>9</v>
      </c>
    </row>
    <row r="17" spans="1:5" ht="84" customHeight="1" thickBot="1" x14ac:dyDescent="0.3">
      <c r="A17" s="28"/>
      <c r="B17" s="5" t="s">
        <v>22</v>
      </c>
      <c r="C17" s="30"/>
      <c r="D17" s="28"/>
    </row>
    <row r="18" spans="1:5" ht="57.75" customHeight="1" x14ac:dyDescent="0.25">
      <c r="A18" s="27">
        <v>10</v>
      </c>
      <c r="B18" s="10" t="s">
        <v>23</v>
      </c>
      <c r="C18" s="29">
        <f>ROUNDUP(C4*C15,0)</f>
        <v>24851</v>
      </c>
      <c r="D18" s="27">
        <v>10</v>
      </c>
    </row>
    <row r="19" spans="1:5" ht="72.75" customHeight="1" thickBot="1" x14ac:dyDescent="0.3">
      <c r="A19" s="28"/>
      <c r="B19" s="5" t="s">
        <v>22</v>
      </c>
      <c r="C19" s="30"/>
      <c r="D19" s="28"/>
    </row>
    <row r="20" spans="1:5" ht="64.5" customHeight="1" x14ac:dyDescent="0.25">
      <c r="A20" s="7"/>
      <c r="B20" s="10" t="s">
        <v>25</v>
      </c>
      <c r="C20" s="52">
        <v>0.09</v>
      </c>
      <c r="D20" s="10"/>
      <c r="E20" s="43" t="s">
        <v>51</v>
      </c>
    </row>
    <row r="21" spans="1:5" ht="15.75" x14ac:dyDescent="0.25">
      <c r="A21" s="7"/>
      <c r="B21" s="10"/>
      <c r="C21" s="53"/>
      <c r="D21" s="10"/>
      <c r="E21" s="43"/>
    </row>
    <row r="22" spans="1:5" ht="46.5" customHeight="1" x14ac:dyDescent="0.25">
      <c r="A22" s="8" t="s">
        <v>24</v>
      </c>
      <c r="B22" s="13" t="s">
        <v>26</v>
      </c>
      <c r="C22" s="53"/>
      <c r="D22" s="11" t="s">
        <v>24</v>
      </c>
      <c r="E22" s="43"/>
    </row>
    <row r="23" spans="1:5" ht="55.5" customHeight="1" thickBot="1" x14ac:dyDescent="0.3">
      <c r="A23" s="9"/>
      <c r="B23" s="14" t="s">
        <v>27</v>
      </c>
      <c r="C23" s="54"/>
      <c r="D23" s="12"/>
      <c r="E23" s="43"/>
    </row>
    <row r="24" spans="1:5" ht="16.5" thickBot="1" x14ac:dyDescent="0.3">
      <c r="A24" s="4" t="s">
        <v>28</v>
      </c>
      <c r="B24" s="5" t="s">
        <v>29</v>
      </c>
      <c r="C24" s="25">
        <f>C18*C20</f>
        <v>2236.5899999999997</v>
      </c>
      <c r="D24" s="6" t="s">
        <v>28</v>
      </c>
    </row>
    <row r="25" spans="1:5" ht="15.75" x14ac:dyDescent="0.25">
      <c r="A25" s="7"/>
      <c r="B25" s="10" t="s">
        <v>30</v>
      </c>
      <c r="C25" s="52">
        <v>0.6</v>
      </c>
      <c r="D25" s="10"/>
    </row>
    <row r="26" spans="1:5" ht="80.25" customHeight="1" x14ac:dyDescent="0.25">
      <c r="A26" s="7"/>
      <c r="B26" s="15" t="s">
        <v>31</v>
      </c>
      <c r="C26" s="53"/>
      <c r="D26" s="10"/>
      <c r="E26" s="44" t="s">
        <v>52</v>
      </c>
    </row>
    <row r="27" spans="1:5" ht="84.75" customHeight="1" x14ac:dyDescent="0.25">
      <c r="A27" s="8">
        <v>12</v>
      </c>
      <c r="B27" s="15" t="s">
        <v>32</v>
      </c>
      <c r="C27" s="53"/>
      <c r="D27" s="11">
        <v>12</v>
      </c>
      <c r="E27" s="44"/>
    </row>
    <row r="28" spans="1:5" ht="78" customHeight="1" thickBot="1" x14ac:dyDescent="0.3">
      <c r="A28" s="9"/>
      <c r="B28" s="16" t="s">
        <v>33</v>
      </c>
      <c r="C28" s="54"/>
      <c r="D28" s="12"/>
      <c r="E28" s="44"/>
    </row>
    <row r="29" spans="1:5" x14ac:dyDescent="0.25">
      <c r="A29" s="7"/>
      <c r="B29" s="10"/>
      <c r="C29" s="29">
        <f>(C5/C4)</f>
        <v>2.9944565432587607E-2</v>
      </c>
      <c r="D29" s="10"/>
    </row>
    <row r="30" spans="1:5" ht="70.5" customHeight="1" x14ac:dyDescent="0.25">
      <c r="A30" s="8">
        <v>13</v>
      </c>
      <c r="B30" s="10" t="s">
        <v>34</v>
      </c>
      <c r="C30" s="31"/>
      <c r="D30" s="11">
        <v>13</v>
      </c>
    </row>
    <row r="31" spans="1:5" ht="35.25" customHeight="1" thickBot="1" x14ac:dyDescent="0.3">
      <c r="A31" s="9"/>
      <c r="B31" s="17" t="s">
        <v>35</v>
      </c>
      <c r="C31" s="30"/>
      <c r="D31" s="12"/>
    </row>
    <row r="32" spans="1:5" ht="91.5" customHeight="1" thickBot="1" x14ac:dyDescent="0.3">
      <c r="A32" s="4">
        <v>14</v>
      </c>
      <c r="B32" s="5" t="s">
        <v>36</v>
      </c>
      <c r="C32" s="25">
        <f>C29*0.06</f>
        <v>1.7966739259552564E-3</v>
      </c>
      <c r="D32" s="6">
        <v>14</v>
      </c>
    </row>
    <row r="33" spans="1:4" x14ac:dyDescent="0.25">
      <c r="A33" s="32"/>
      <c r="B33" s="33"/>
      <c r="C33" s="38"/>
      <c r="D33" s="45">
        <v>15</v>
      </c>
    </row>
    <row r="34" spans="1:4" ht="31.5" customHeight="1" x14ac:dyDescent="0.25">
      <c r="A34" s="34" t="s">
        <v>37</v>
      </c>
      <c r="B34" s="35"/>
      <c r="C34" s="39"/>
      <c r="D34" s="46"/>
    </row>
    <row r="35" spans="1:4" ht="15.75" x14ac:dyDescent="0.25">
      <c r="A35" s="34"/>
      <c r="B35" s="35"/>
      <c r="C35" s="39"/>
      <c r="D35" s="46"/>
    </row>
    <row r="36" spans="1:4" ht="15.75" x14ac:dyDescent="0.25">
      <c r="A36" s="34"/>
      <c r="B36" s="35"/>
      <c r="C36" s="39"/>
      <c r="D36" s="46"/>
    </row>
    <row r="37" spans="1:4" ht="15.75" x14ac:dyDescent="0.25">
      <c r="A37" s="34"/>
      <c r="B37" s="35"/>
      <c r="C37" s="39"/>
      <c r="D37" s="46"/>
    </row>
    <row r="38" spans="1:4" ht="15.75" x14ac:dyDescent="0.25">
      <c r="A38" s="34"/>
      <c r="B38" s="35"/>
      <c r="C38" s="39"/>
      <c r="D38" s="46"/>
    </row>
    <row r="39" spans="1:4" ht="6" customHeight="1" x14ac:dyDescent="0.25">
      <c r="A39" s="34"/>
      <c r="B39" s="35"/>
      <c r="C39" s="39"/>
      <c r="D39" s="46"/>
    </row>
    <row r="40" spans="1:4" ht="15.75" hidden="1" x14ac:dyDescent="0.25">
      <c r="A40" s="34"/>
      <c r="B40" s="35"/>
      <c r="C40" s="39"/>
      <c r="D40" s="46"/>
    </row>
    <row r="41" spans="1:4" ht="15.75" x14ac:dyDescent="0.25">
      <c r="A41" s="34"/>
      <c r="B41" s="35"/>
      <c r="C41" s="39"/>
      <c r="D41" s="46"/>
    </row>
    <row r="42" spans="1:4" ht="15.75" x14ac:dyDescent="0.25">
      <c r="A42" s="34"/>
      <c r="B42" s="35"/>
      <c r="C42" s="39"/>
      <c r="D42" s="46"/>
    </row>
    <row r="43" spans="1:4" ht="3.75" customHeight="1" x14ac:dyDescent="0.25">
      <c r="A43" s="34"/>
      <c r="B43" s="35"/>
      <c r="C43" s="39"/>
      <c r="D43" s="46"/>
    </row>
    <row r="44" spans="1:4" ht="0.75" customHeight="1" x14ac:dyDescent="0.25">
      <c r="A44" s="34"/>
      <c r="B44" s="35"/>
      <c r="C44" s="39"/>
      <c r="D44" s="46"/>
    </row>
    <row r="45" spans="1:4" ht="15.75" hidden="1" x14ac:dyDescent="0.25">
      <c r="A45" s="34"/>
      <c r="B45" s="35"/>
      <c r="C45" s="39"/>
      <c r="D45" s="46"/>
    </row>
    <row r="46" spans="1:4" ht="16.5" thickBot="1" x14ac:dyDescent="0.3">
      <c r="A46" s="36"/>
      <c r="B46" s="37"/>
      <c r="C46" s="40"/>
      <c r="D46" s="47"/>
    </row>
    <row r="47" spans="1:4" ht="33.75" customHeight="1" thickBot="1" x14ac:dyDescent="0.3">
      <c r="A47" s="41" t="s">
        <v>38</v>
      </c>
      <c r="B47" s="42"/>
      <c r="C47" s="26">
        <f>C2</f>
        <v>114496</v>
      </c>
      <c r="D47" s="18" t="s">
        <v>0</v>
      </c>
    </row>
    <row r="48" spans="1:4" ht="16.5" thickBot="1" x14ac:dyDescent="0.3">
      <c r="A48" s="41" t="s">
        <v>39</v>
      </c>
      <c r="B48" s="42"/>
      <c r="C48" s="26" t="str">
        <f>C3</f>
        <v>HAM-CR 358-4.36</v>
      </c>
      <c r="D48" s="18" t="s">
        <v>2</v>
      </c>
    </row>
    <row r="49" spans="1:4" ht="31.5" customHeight="1" thickBot="1" x14ac:dyDescent="0.3">
      <c r="A49" s="41" t="s">
        <v>40</v>
      </c>
      <c r="B49" s="42"/>
      <c r="C49" s="26">
        <f>C16</f>
        <v>21215</v>
      </c>
      <c r="D49" s="18">
        <v>9</v>
      </c>
    </row>
    <row r="50" spans="1:4" ht="16.5" thickBot="1" x14ac:dyDescent="0.3">
      <c r="A50" s="41" t="s">
        <v>41</v>
      </c>
      <c r="B50" s="42"/>
      <c r="C50" s="26">
        <f>C18</f>
        <v>24851</v>
      </c>
      <c r="D50" s="18">
        <v>10</v>
      </c>
    </row>
    <row r="51" spans="1:4" ht="16.5" thickBot="1" x14ac:dyDescent="0.3">
      <c r="A51" s="41" t="s">
        <v>42</v>
      </c>
      <c r="B51" s="42"/>
      <c r="C51" s="26">
        <f>C20</f>
        <v>0.09</v>
      </c>
      <c r="D51" s="18" t="s">
        <v>24</v>
      </c>
    </row>
    <row r="52" spans="1:4" ht="16.5" thickBot="1" x14ac:dyDescent="0.3">
      <c r="A52" s="19"/>
      <c r="B52" s="20" t="s">
        <v>54</v>
      </c>
      <c r="C52" s="26">
        <f>C24</f>
        <v>2236.5899999999997</v>
      </c>
      <c r="D52" s="18" t="s">
        <v>28</v>
      </c>
    </row>
    <row r="53" spans="1:4" ht="16.5" thickBot="1" x14ac:dyDescent="0.3">
      <c r="A53" s="41" t="s">
        <v>43</v>
      </c>
      <c r="B53" s="42"/>
      <c r="C53" s="26">
        <f>C25</f>
        <v>0.6</v>
      </c>
      <c r="D53" s="18">
        <v>12</v>
      </c>
    </row>
    <row r="54" spans="1:4" ht="16.5" thickBot="1" x14ac:dyDescent="0.3">
      <c r="A54" s="41" t="s">
        <v>44</v>
      </c>
      <c r="B54" s="42"/>
      <c r="C54" s="26">
        <f>ROUND(C29,3)</f>
        <v>0.03</v>
      </c>
      <c r="D54" s="18">
        <v>13</v>
      </c>
    </row>
    <row r="55" spans="1:4" ht="15.75" thickBot="1" x14ac:dyDescent="0.3">
      <c r="A55" s="41" t="s">
        <v>45</v>
      </c>
      <c r="B55" s="42"/>
      <c r="C55" s="26">
        <f>ROUND(C32,3)</f>
        <v>2E-3</v>
      </c>
      <c r="D55" s="18">
        <v>14</v>
      </c>
    </row>
    <row r="56" spans="1:4" x14ac:dyDescent="0.25">
      <c r="C56"/>
    </row>
    <row r="57" spans="1:4" x14ac:dyDescent="0.25">
      <c r="C57"/>
    </row>
    <row r="58" spans="1:4" x14ac:dyDescent="0.25">
      <c r="C58"/>
    </row>
    <row r="59" spans="1:4" x14ac:dyDescent="0.25">
      <c r="C59"/>
    </row>
    <row r="60" spans="1:4" x14ac:dyDescent="0.25">
      <c r="C60"/>
    </row>
    <row r="61" spans="1:4" x14ac:dyDescent="0.25">
      <c r="C61"/>
    </row>
    <row r="62" spans="1:4" x14ac:dyDescent="0.25">
      <c r="C62"/>
    </row>
    <row r="63" spans="1:4" x14ac:dyDescent="0.25">
      <c r="C63"/>
    </row>
    <row r="64" spans="1:4"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row r="306" spans="3:3" x14ac:dyDescent="0.25">
      <c r="C306"/>
    </row>
    <row r="307" spans="3:3" x14ac:dyDescent="0.25">
      <c r="C307"/>
    </row>
    <row r="308" spans="3:3" x14ac:dyDescent="0.25">
      <c r="C308"/>
    </row>
    <row r="309" spans="3:3" x14ac:dyDescent="0.25">
      <c r="C309"/>
    </row>
    <row r="310" spans="3:3" x14ac:dyDescent="0.25">
      <c r="C310"/>
    </row>
    <row r="311" spans="3:3" x14ac:dyDescent="0.25">
      <c r="C311"/>
    </row>
    <row r="312" spans="3:3" x14ac:dyDescent="0.25">
      <c r="C312"/>
    </row>
    <row r="313" spans="3:3" x14ac:dyDescent="0.25">
      <c r="C313"/>
    </row>
    <row r="314" spans="3:3" x14ac:dyDescent="0.25">
      <c r="C314"/>
    </row>
    <row r="315" spans="3:3" x14ac:dyDescent="0.25">
      <c r="C315"/>
    </row>
    <row r="316" spans="3:3" x14ac:dyDescent="0.25">
      <c r="C316"/>
    </row>
    <row r="317" spans="3:3" x14ac:dyDescent="0.25">
      <c r="C317"/>
    </row>
    <row r="318" spans="3:3" x14ac:dyDescent="0.25">
      <c r="C318"/>
    </row>
    <row r="319" spans="3:3" x14ac:dyDescent="0.25">
      <c r="C319"/>
    </row>
    <row r="320" spans="3:3" x14ac:dyDescent="0.25">
      <c r="C320"/>
    </row>
    <row r="321" spans="3:3" x14ac:dyDescent="0.25">
      <c r="C321"/>
    </row>
    <row r="322" spans="3:3" x14ac:dyDescent="0.25">
      <c r="C322"/>
    </row>
    <row r="323" spans="3:3" x14ac:dyDescent="0.25">
      <c r="C323"/>
    </row>
    <row r="324" spans="3:3" x14ac:dyDescent="0.25">
      <c r="C324"/>
    </row>
    <row r="325" spans="3:3" x14ac:dyDescent="0.25">
      <c r="C325"/>
    </row>
    <row r="326" spans="3:3" x14ac:dyDescent="0.25">
      <c r="C326"/>
    </row>
    <row r="327" spans="3:3" x14ac:dyDescent="0.25">
      <c r="C327"/>
    </row>
    <row r="328" spans="3:3" x14ac:dyDescent="0.25">
      <c r="C328"/>
    </row>
    <row r="329" spans="3:3" x14ac:dyDescent="0.25">
      <c r="C329"/>
    </row>
    <row r="330" spans="3:3" x14ac:dyDescent="0.25">
      <c r="C330"/>
    </row>
    <row r="331" spans="3:3" x14ac:dyDescent="0.25">
      <c r="C331"/>
    </row>
    <row r="332" spans="3:3" x14ac:dyDescent="0.25">
      <c r="C332"/>
    </row>
    <row r="333" spans="3:3" x14ac:dyDescent="0.25">
      <c r="C333"/>
    </row>
    <row r="334" spans="3:3" x14ac:dyDescent="0.25">
      <c r="C334"/>
    </row>
    <row r="335" spans="3:3" x14ac:dyDescent="0.25">
      <c r="C335"/>
    </row>
    <row r="336" spans="3:3" x14ac:dyDescent="0.25">
      <c r="C336"/>
    </row>
    <row r="337" spans="3:3" x14ac:dyDescent="0.25">
      <c r="C337"/>
    </row>
    <row r="338" spans="3:3" x14ac:dyDescent="0.25">
      <c r="C338"/>
    </row>
    <row r="339" spans="3:3" x14ac:dyDescent="0.25">
      <c r="C339"/>
    </row>
    <row r="340" spans="3:3" x14ac:dyDescent="0.25">
      <c r="C340"/>
    </row>
    <row r="341" spans="3:3" x14ac:dyDescent="0.25">
      <c r="C341"/>
    </row>
    <row r="342" spans="3:3" x14ac:dyDescent="0.25">
      <c r="C342"/>
    </row>
    <row r="343" spans="3:3" x14ac:dyDescent="0.25">
      <c r="C343"/>
    </row>
    <row r="344" spans="3:3" x14ac:dyDescent="0.25">
      <c r="C344"/>
    </row>
    <row r="345" spans="3:3" x14ac:dyDescent="0.25">
      <c r="C345"/>
    </row>
    <row r="346" spans="3:3" x14ac:dyDescent="0.25">
      <c r="C346"/>
    </row>
    <row r="347" spans="3:3" x14ac:dyDescent="0.25">
      <c r="C347"/>
    </row>
    <row r="348" spans="3:3" x14ac:dyDescent="0.25">
      <c r="C348"/>
    </row>
    <row r="349" spans="3:3" x14ac:dyDescent="0.25">
      <c r="C349"/>
    </row>
    <row r="350" spans="3:3" x14ac:dyDescent="0.25">
      <c r="C350"/>
    </row>
    <row r="351" spans="3:3" x14ac:dyDescent="0.25">
      <c r="C351"/>
    </row>
    <row r="352" spans="3:3" x14ac:dyDescent="0.25">
      <c r="C352"/>
    </row>
    <row r="353" spans="3:3" x14ac:dyDescent="0.25">
      <c r="C353"/>
    </row>
    <row r="354" spans="3:3" x14ac:dyDescent="0.25">
      <c r="C354"/>
    </row>
    <row r="355" spans="3:3" x14ac:dyDescent="0.25">
      <c r="C355"/>
    </row>
    <row r="356" spans="3:3" x14ac:dyDescent="0.25">
      <c r="C356"/>
    </row>
    <row r="357" spans="3:3" x14ac:dyDescent="0.25">
      <c r="C357"/>
    </row>
    <row r="358" spans="3:3" x14ac:dyDescent="0.25">
      <c r="C358"/>
    </row>
    <row r="359" spans="3:3" x14ac:dyDescent="0.25">
      <c r="C359"/>
    </row>
    <row r="360" spans="3:3" x14ac:dyDescent="0.25">
      <c r="C360"/>
    </row>
    <row r="361" spans="3:3" x14ac:dyDescent="0.25">
      <c r="C361"/>
    </row>
    <row r="362" spans="3:3" x14ac:dyDescent="0.25">
      <c r="C362"/>
    </row>
    <row r="363" spans="3:3" x14ac:dyDescent="0.25">
      <c r="C363"/>
    </row>
    <row r="364" spans="3:3" x14ac:dyDescent="0.25">
      <c r="C364"/>
    </row>
    <row r="365" spans="3:3" x14ac:dyDescent="0.25">
      <c r="C365"/>
    </row>
    <row r="366" spans="3:3" x14ac:dyDescent="0.25">
      <c r="C366"/>
    </row>
    <row r="367" spans="3:3" x14ac:dyDescent="0.25">
      <c r="C367"/>
    </row>
    <row r="368" spans="3:3" x14ac:dyDescent="0.25">
      <c r="C368"/>
    </row>
    <row r="369" spans="3:3" x14ac:dyDescent="0.25">
      <c r="C369"/>
    </row>
    <row r="370" spans="3:3" x14ac:dyDescent="0.25">
      <c r="C370"/>
    </row>
    <row r="371" spans="3:3" x14ac:dyDescent="0.25">
      <c r="C371"/>
    </row>
    <row r="372" spans="3:3" x14ac:dyDescent="0.25">
      <c r="C372"/>
    </row>
    <row r="373" spans="3:3" x14ac:dyDescent="0.25">
      <c r="C373"/>
    </row>
    <row r="374" spans="3:3" x14ac:dyDescent="0.25">
      <c r="C374"/>
    </row>
    <row r="375" spans="3:3" x14ac:dyDescent="0.25">
      <c r="C375"/>
    </row>
    <row r="376" spans="3:3" x14ac:dyDescent="0.25">
      <c r="C376"/>
    </row>
    <row r="377" spans="3:3" x14ac:dyDescent="0.25">
      <c r="C377"/>
    </row>
    <row r="378" spans="3:3" x14ac:dyDescent="0.25">
      <c r="C378"/>
    </row>
    <row r="379" spans="3:3" x14ac:dyDescent="0.25">
      <c r="C379"/>
    </row>
    <row r="380" spans="3:3" x14ac:dyDescent="0.25">
      <c r="C380"/>
    </row>
    <row r="381" spans="3:3" x14ac:dyDescent="0.25">
      <c r="C381"/>
    </row>
    <row r="382" spans="3:3" x14ac:dyDescent="0.25">
      <c r="C382"/>
    </row>
    <row r="383" spans="3:3" x14ac:dyDescent="0.25">
      <c r="C383"/>
    </row>
    <row r="384" spans="3:3" x14ac:dyDescent="0.25">
      <c r="C384"/>
    </row>
    <row r="385" spans="3:3" x14ac:dyDescent="0.25">
      <c r="C385"/>
    </row>
    <row r="386" spans="3:3" x14ac:dyDescent="0.25">
      <c r="C386"/>
    </row>
    <row r="387" spans="3:3" x14ac:dyDescent="0.25">
      <c r="C387"/>
    </row>
    <row r="388" spans="3:3" x14ac:dyDescent="0.25">
      <c r="C388"/>
    </row>
    <row r="389" spans="3:3" x14ac:dyDescent="0.25">
      <c r="C389"/>
    </row>
    <row r="390" spans="3:3" x14ac:dyDescent="0.25">
      <c r="C390"/>
    </row>
    <row r="391" spans="3:3" x14ac:dyDescent="0.25">
      <c r="C391"/>
    </row>
    <row r="392" spans="3:3" x14ac:dyDescent="0.25">
      <c r="C392"/>
    </row>
    <row r="393" spans="3:3" x14ac:dyDescent="0.25">
      <c r="C393"/>
    </row>
    <row r="394" spans="3:3" x14ac:dyDescent="0.25">
      <c r="C394"/>
    </row>
    <row r="395" spans="3:3" x14ac:dyDescent="0.25">
      <c r="C395"/>
    </row>
    <row r="396" spans="3:3" x14ac:dyDescent="0.25">
      <c r="C396"/>
    </row>
    <row r="397" spans="3:3" x14ac:dyDescent="0.25">
      <c r="C397"/>
    </row>
    <row r="398" spans="3:3" x14ac:dyDescent="0.25">
      <c r="C398"/>
    </row>
    <row r="399" spans="3:3" x14ac:dyDescent="0.25">
      <c r="C399"/>
    </row>
    <row r="400" spans="3:3" x14ac:dyDescent="0.25">
      <c r="C400"/>
    </row>
    <row r="401" spans="3:3" x14ac:dyDescent="0.25">
      <c r="C401"/>
    </row>
    <row r="402" spans="3:3" x14ac:dyDescent="0.25">
      <c r="C402"/>
    </row>
    <row r="403" spans="3:3" x14ac:dyDescent="0.25">
      <c r="C403"/>
    </row>
    <row r="404" spans="3:3" x14ac:dyDescent="0.25">
      <c r="C404"/>
    </row>
    <row r="405" spans="3:3" x14ac:dyDescent="0.25">
      <c r="C405"/>
    </row>
    <row r="406" spans="3:3" x14ac:dyDescent="0.25">
      <c r="C406"/>
    </row>
    <row r="407" spans="3:3" x14ac:dyDescent="0.25">
      <c r="C407"/>
    </row>
    <row r="408" spans="3:3" x14ac:dyDescent="0.25">
      <c r="C408"/>
    </row>
    <row r="409" spans="3:3" x14ac:dyDescent="0.25">
      <c r="C409"/>
    </row>
    <row r="410" spans="3:3" x14ac:dyDescent="0.25">
      <c r="C410"/>
    </row>
    <row r="411" spans="3:3" x14ac:dyDescent="0.25">
      <c r="C411"/>
    </row>
    <row r="412" spans="3:3" x14ac:dyDescent="0.25">
      <c r="C412"/>
    </row>
    <row r="413" spans="3:3" x14ac:dyDescent="0.25">
      <c r="C413"/>
    </row>
    <row r="414" spans="3:3" x14ac:dyDescent="0.25">
      <c r="C414"/>
    </row>
    <row r="415" spans="3:3" x14ac:dyDescent="0.25">
      <c r="C415"/>
    </row>
    <row r="416" spans="3:3" x14ac:dyDescent="0.25">
      <c r="C416"/>
    </row>
    <row r="417" spans="3:3" x14ac:dyDescent="0.25">
      <c r="C417"/>
    </row>
    <row r="418" spans="3:3" x14ac:dyDescent="0.25">
      <c r="C418"/>
    </row>
    <row r="419" spans="3:3" x14ac:dyDescent="0.25">
      <c r="C419"/>
    </row>
    <row r="420" spans="3:3" x14ac:dyDescent="0.25">
      <c r="C420"/>
    </row>
    <row r="421" spans="3:3" x14ac:dyDescent="0.25">
      <c r="C421"/>
    </row>
    <row r="422" spans="3:3" x14ac:dyDescent="0.25">
      <c r="C422"/>
    </row>
    <row r="423" spans="3:3" x14ac:dyDescent="0.25">
      <c r="C423"/>
    </row>
    <row r="424" spans="3:3" x14ac:dyDescent="0.25">
      <c r="C424"/>
    </row>
    <row r="425" spans="3:3" x14ac:dyDescent="0.25">
      <c r="C425"/>
    </row>
    <row r="426" spans="3:3" x14ac:dyDescent="0.25">
      <c r="C426"/>
    </row>
    <row r="427" spans="3:3" x14ac:dyDescent="0.25">
      <c r="C427"/>
    </row>
    <row r="428" spans="3:3" x14ac:dyDescent="0.25">
      <c r="C428"/>
    </row>
    <row r="429" spans="3:3" x14ac:dyDescent="0.25">
      <c r="C429"/>
    </row>
    <row r="430" spans="3:3" x14ac:dyDescent="0.25">
      <c r="C430"/>
    </row>
    <row r="431" spans="3:3" x14ac:dyDescent="0.25">
      <c r="C431"/>
    </row>
    <row r="432" spans="3:3" x14ac:dyDescent="0.25">
      <c r="C432"/>
    </row>
    <row r="433" spans="3:3" x14ac:dyDescent="0.25">
      <c r="C433"/>
    </row>
    <row r="434" spans="3:3" x14ac:dyDescent="0.25">
      <c r="C434"/>
    </row>
    <row r="435" spans="3:3" x14ac:dyDescent="0.25">
      <c r="C435"/>
    </row>
    <row r="436" spans="3:3" x14ac:dyDescent="0.25">
      <c r="C436"/>
    </row>
    <row r="437" spans="3:3" x14ac:dyDescent="0.25">
      <c r="C437"/>
    </row>
    <row r="438" spans="3:3" x14ac:dyDescent="0.25">
      <c r="C438"/>
    </row>
    <row r="439" spans="3:3" x14ac:dyDescent="0.25">
      <c r="C439"/>
    </row>
    <row r="440" spans="3:3" x14ac:dyDescent="0.25">
      <c r="C440"/>
    </row>
    <row r="441" spans="3:3" x14ac:dyDescent="0.25">
      <c r="C441"/>
    </row>
    <row r="442" spans="3:3" x14ac:dyDescent="0.25">
      <c r="C442"/>
    </row>
    <row r="443" spans="3:3" x14ac:dyDescent="0.25">
      <c r="C443"/>
    </row>
    <row r="444" spans="3:3" x14ac:dyDescent="0.25">
      <c r="C444"/>
    </row>
    <row r="445" spans="3:3" x14ac:dyDescent="0.25">
      <c r="C445"/>
    </row>
    <row r="446" spans="3:3" x14ac:dyDescent="0.25">
      <c r="C446"/>
    </row>
    <row r="447" spans="3:3" x14ac:dyDescent="0.25">
      <c r="C447"/>
    </row>
    <row r="448" spans="3:3" x14ac:dyDescent="0.25">
      <c r="C448"/>
    </row>
    <row r="449" spans="3:3" x14ac:dyDescent="0.25">
      <c r="C449"/>
    </row>
    <row r="450" spans="3:3" x14ac:dyDescent="0.25">
      <c r="C450"/>
    </row>
    <row r="451" spans="3:3" x14ac:dyDescent="0.25">
      <c r="C451"/>
    </row>
    <row r="452" spans="3:3" x14ac:dyDescent="0.25">
      <c r="C452"/>
    </row>
    <row r="453" spans="3:3" x14ac:dyDescent="0.25">
      <c r="C453"/>
    </row>
    <row r="454" spans="3:3" x14ac:dyDescent="0.25">
      <c r="C454"/>
    </row>
    <row r="455" spans="3:3" x14ac:dyDescent="0.25">
      <c r="C455"/>
    </row>
    <row r="456" spans="3:3" x14ac:dyDescent="0.25">
      <c r="C456"/>
    </row>
    <row r="457" spans="3:3" x14ac:dyDescent="0.25">
      <c r="C457"/>
    </row>
    <row r="458" spans="3:3" x14ac:dyDescent="0.25">
      <c r="C458"/>
    </row>
    <row r="459" spans="3:3" x14ac:dyDescent="0.25">
      <c r="C459"/>
    </row>
    <row r="460" spans="3:3" x14ac:dyDescent="0.25">
      <c r="C460"/>
    </row>
    <row r="461" spans="3:3" x14ac:dyDescent="0.25">
      <c r="C461"/>
    </row>
    <row r="462" spans="3:3" x14ac:dyDescent="0.25">
      <c r="C462"/>
    </row>
    <row r="463" spans="3:3" x14ac:dyDescent="0.25">
      <c r="C463"/>
    </row>
    <row r="464" spans="3:3" x14ac:dyDescent="0.25">
      <c r="C464"/>
    </row>
    <row r="465" spans="3:3" x14ac:dyDescent="0.25">
      <c r="C465"/>
    </row>
    <row r="466" spans="3:3" x14ac:dyDescent="0.25">
      <c r="C466"/>
    </row>
    <row r="467" spans="3:3" x14ac:dyDescent="0.25">
      <c r="C467"/>
    </row>
    <row r="468" spans="3:3" x14ac:dyDescent="0.25">
      <c r="C468"/>
    </row>
    <row r="469" spans="3:3" x14ac:dyDescent="0.25">
      <c r="C469"/>
    </row>
    <row r="470" spans="3:3" x14ac:dyDescent="0.25">
      <c r="C470"/>
    </row>
    <row r="471" spans="3:3" x14ac:dyDescent="0.25">
      <c r="C471"/>
    </row>
    <row r="472" spans="3:3" x14ac:dyDescent="0.25">
      <c r="C472"/>
    </row>
    <row r="473" spans="3:3" x14ac:dyDescent="0.25">
      <c r="C473"/>
    </row>
    <row r="474" spans="3:3" x14ac:dyDescent="0.25">
      <c r="C474"/>
    </row>
    <row r="475" spans="3:3" x14ac:dyDescent="0.25">
      <c r="C475"/>
    </row>
    <row r="476" spans="3:3" x14ac:dyDescent="0.25">
      <c r="C476"/>
    </row>
    <row r="477" spans="3:3" x14ac:dyDescent="0.25">
      <c r="C477"/>
    </row>
    <row r="478" spans="3:3" x14ac:dyDescent="0.25">
      <c r="C478"/>
    </row>
    <row r="479" spans="3:3" x14ac:dyDescent="0.25">
      <c r="C479"/>
    </row>
    <row r="480" spans="3:3" x14ac:dyDescent="0.25">
      <c r="C480"/>
    </row>
    <row r="481" spans="3:3" x14ac:dyDescent="0.25">
      <c r="C481"/>
    </row>
    <row r="482" spans="3:3" x14ac:dyDescent="0.25">
      <c r="C482"/>
    </row>
    <row r="483" spans="3:3" x14ac:dyDescent="0.25">
      <c r="C483"/>
    </row>
    <row r="484" spans="3:3" x14ac:dyDescent="0.25">
      <c r="C484"/>
    </row>
    <row r="485" spans="3:3" x14ac:dyDescent="0.25">
      <c r="C485"/>
    </row>
    <row r="486" spans="3:3" x14ac:dyDescent="0.25">
      <c r="C486"/>
    </row>
    <row r="487" spans="3:3" x14ac:dyDescent="0.25">
      <c r="C487"/>
    </row>
    <row r="488" spans="3:3" x14ac:dyDescent="0.25">
      <c r="C488"/>
    </row>
    <row r="489" spans="3:3" x14ac:dyDescent="0.25">
      <c r="C489"/>
    </row>
    <row r="490" spans="3:3" x14ac:dyDescent="0.25">
      <c r="C490"/>
    </row>
    <row r="491" spans="3:3" x14ac:dyDescent="0.25">
      <c r="C491"/>
    </row>
    <row r="492" spans="3:3" x14ac:dyDescent="0.25">
      <c r="C492"/>
    </row>
    <row r="493" spans="3:3" x14ac:dyDescent="0.25">
      <c r="C493"/>
    </row>
    <row r="494" spans="3:3" x14ac:dyDescent="0.25">
      <c r="C494"/>
    </row>
    <row r="495" spans="3:3" x14ac:dyDescent="0.25">
      <c r="C495"/>
    </row>
    <row r="496" spans="3:3" x14ac:dyDescent="0.25">
      <c r="C496"/>
    </row>
    <row r="497" spans="3:3" x14ac:dyDescent="0.25">
      <c r="C497"/>
    </row>
    <row r="498" spans="3:3" x14ac:dyDescent="0.25">
      <c r="C498"/>
    </row>
    <row r="499" spans="3:3" x14ac:dyDescent="0.25">
      <c r="C499"/>
    </row>
    <row r="500" spans="3:3" x14ac:dyDescent="0.25">
      <c r="C500"/>
    </row>
    <row r="501" spans="3:3" x14ac:dyDescent="0.25">
      <c r="C501"/>
    </row>
    <row r="502" spans="3:3" x14ac:dyDescent="0.25">
      <c r="C502"/>
    </row>
    <row r="503" spans="3:3" x14ac:dyDescent="0.25">
      <c r="C503"/>
    </row>
    <row r="504" spans="3:3" x14ac:dyDescent="0.25">
      <c r="C504"/>
    </row>
    <row r="505" spans="3:3" x14ac:dyDescent="0.25">
      <c r="C505"/>
    </row>
    <row r="506" spans="3:3" x14ac:dyDescent="0.25">
      <c r="C506"/>
    </row>
    <row r="507" spans="3:3" x14ac:dyDescent="0.25">
      <c r="C507"/>
    </row>
    <row r="508" spans="3:3" x14ac:dyDescent="0.25">
      <c r="C508"/>
    </row>
    <row r="509" spans="3:3" x14ac:dyDescent="0.25">
      <c r="C509"/>
    </row>
    <row r="510" spans="3:3" x14ac:dyDescent="0.25">
      <c r="C510"/>
    </row>
    <row r="511" spans="3:3" x14ac:dyDescent="0.25">
      <c r="C511"/>
    </row>
    <row r="512" spans="3:3" x14ac:dyDescent="0.25">
      <c r="C512"/>
    </row>
    <row r="513" spans="3:3" x14ac:dyDescent="0.25">
      <c r="C513"/>
    </row>
    <row r="514" spans="3:3" x14ac:dyDescent="0.25">
      <c r="C514"/>
    </row>
    <row r="515" spans="3:3" x14ac:dyDescent="0.25">
      <c r="C515"/>
    </row>
    <row r="516" spans="3:3" x14ac:dyDescent="0.25">
      <c r="C516"/>
    </row>
    <row r="517" spans="3:3" x14ac:dyDescent="0.25">
      <c r="C517"/>
    </row>
    <row r="518" spans="3:3" x14ac:dyDescent="0.25">
      <c r="C518"/>
    </row>
    <row r="519" spans="3:3" x14ac:dyDescent="0.25">
      <c r="C519"/>
    </row>
    <row r="520" spans="3:3" x14ac:dyDescent="0.25">
      <c r="C520"/>
    </row>
    <row r="521" spans="3:3" x14ac:dyDescent="0.25">
      <c r="C521"/>
    </row>
    <row r="522" spans="3:3" x14ac:dyDescent="0.25">
      <c r="C522"/>
    </row>
    <row r="523" spans="3:3" x14ac:dyDescent="0.25">
      <c r="C523"/>
    </row>
    <row r="524" spans="3:3" x14ac:dyDescent="0.25">
      <c r="C524"/>
    </row>
    <row r="525" spans="3:3" x14ac:dyDescent="0.25">
      <c r="C525"/>
    </row>
    <row r="526" spans="3:3" x14ac:dyDescent="0.25">
      <c r="C526"/>
    </row>
    <row r="527" spans="3:3" x14ac:dyDescent="0.25">
      <c r="C527"/>
    </row>
    <row r="528" spans="3:3" x14ac:dyDescent="0.25">
      <c r="C528"/>
    </row>
    <row r="529" spans="3:3" x14ac:dyDescent="0.25">
      <c r="C529"/>
    </row>
    <row r="530" spans="3:3" x14ac:dyDescent="0.25">
      <c r="C530"/>
    </row>
    <row r="531" spans="3:3" x14ac:dyDescent="0.25">
      <c r="C531"/>
    </row>
    <row r="532" spans="3:3" x14ac:dyDescent="0.25">
      <c r="C532"/>
    </row>
    <row r="533" spans="3:3" x14ac:dyDescent="0.25">
      <c r="C533"/>
    </row>
    <row r="534" spans="3:3" x14ac:dyDescent="0.25">
      <c r="C534"/>
    </row>
    <row r="535" spans="3:3" x14ac:dyDescent="0.25">
      <c r="C535"/>
    </row>
    <row r="536" spans="3:3" x14ac:dyDescent="0.25">
      <c r="C536"/>
    </row>
    <row r="537" spans="3:3" x14ac:dyDescent="0.25">
      <c r="C537"/>
    </row>
    <row r="538" spans="3:3" x14ac:dyDescent="0.25">
      <c r="C538"/>
    </row>
    <row r="539" spans="3:3" x14ac:dyDescent="0.25">
      <c r="C539"/>
    </row>
    <row r="540" spans="3:3" x14ac:dyDescent="0.25">
      <c r="C540"/>
    </row>
    <row r="541" spans="3:3" x14ac:dyDescent="0.25">
      <c r="C541"/>
    </row>
    <row r="542" spans="3:3" x14ac:dyDescent="0.25">
      <c r="C542"/>
    </row>
    <row r="543" spans="3:3" x14ac:dyDescent="0.25">
      <c r="C543"/>
    </row>
    <row r="544" spans="3:3" x14ac:dyDescent="0.25">
      <c r="C544"/>
    </row>
    <row r="545" spans="3:3" x14ac:dyDescent="0.25">
      <c r="C545"/>
    </row>
    <row r="546" spans="3:3" x14ac:dyDescent="0.25">
      <c r="C546"/>
    </row>
    <row r="547" spans="3:3" x14ac:dyDescent="0.25">
      <c r="C547"/>
    </row>
    <row r="548" spans="3:3" x14ac:dyDescent="0.25">
      <c r="C548"/>
    </row>
    <row r="549" spans="3:3" x14ac:dyDescent="0.25">
      <c r="C549"/>
    </row>
    <row r="550" spans="3:3" x14ac:dyDescent="0.25">
      <c r="C550"/>
    </row>
    <row r="551" spans="3:3" x14ac:dyDescent="0.25">
      <c r="C551"/>
    </row>
    <row r="552" spans="3:3" x14ac:dyDescent="0.25">
      <c r="C552"/>
    </row>
    <row r="553" spans="3:3" x14ac:dyDescent="0.25">
      <c r="C553"/>
    </row>
    <row r="554" spans="3:3" x14ac:dyDescent="0.25">
      <c r="C554"/>
    </row>
    <row r="555" spans="3:3" x14ac:dyDescent="0.25">
      <c r="C555"/>
    </row>
    <row r="556" spans="3:3" x14ac:dyDescent="0.25">
      <c r="C556"/>
    </row>
    <row r="557" spans="3:3" x14ac:dyDescent="0.25">
      <c r="C557"/>
    </row>
    <row r="558" spans="3:3" x14ac:dyDescent="0.25">
      <c r="C558"/>
    </row>
    <row r="559" spans="3:3" x14ac:dyDescent="0.25">
      <c r="C559"/>
    </row>
    <row r="560" spans="3:3" x14ac:dyDescent="0.25">
      <c r="C560"/>
    </row>
    <row r="561" spans="3:3" x14ac:dyDescent="0.25">
      <c r="C561"/>
    </row>
    <row r="562" spans="3:3" x14ac:dyDescent="0.25">
      <c r="C562"/>
    </row>
    <row r="563" spans="3:3" x14ac:dyDescent="0.25">
      <c r="C563"/>
    </row>
    <row r="564" spans="3:3" x14ac:dyDescent="0.25">
      <c r="C564"/>
    </row>
    <row r="565" spans="3:3" x14ac:dyDescent="0.25">
      <c r="C565"/>
    </row>
    <row r="566" spans="3:3" x14ac:dyDescent="0.25">
      <c r="C566"/>
    </row>
    <row r="567" spans="3:3" x14ac:dyDescent="0.25">
      <c r="C567"/>
    </row>
    <row r="568" spans="3:3" x14ac:dyDescent="0.25">
      <c r="C568"/>
    </row>
    <row r="569" spans="3:3" x14ac:dyDescent="0.25">
      <c r="C569"/>
    </row>
    <row r="570" spans="3:3" x14ac:dyDescent="0.25">
      <c r="C570"/>
    </row>
    <row r="571" spans="3:3" x14ac:dyDescent="0.25">
      <c r="C571"/>
    </row>
    <row r="572" spans="3:3" x14ac:dyDescent="0.25">
      <c r="C572"/>
    </row>
    <row r="573" spans="3:3" x14ac:dyDescent="0.25">
      <c r="C573"/>
    </row>
    <row r="574" spans="3:3" x14ac:dyDescent="0.25">
      <c r="C574"/>
    </row>
    <row r="575" spans="3:3" x14ac:dyDescent="0.25">
      <c r="C575"/>
    </row>
    <row r="576" spans="3:3" x14ac:dyDescent="0.25">
      <c r="C576"/>
    </row>
    <row r="577" spans="3:3" x14ac:dyDescent="0.25">
      <c r="C577"/>
    </row>
    <row r="578" spans="3:3" x14ac:dyDescent="0.25">
      <c r="C578"/>
    </row>
    <row r="579" spans="3:3" x14ac:dyDescent="0.25">
      <c r="C579"/>
    </row>
    <row r="580" spans="3:3" x14ac:dyDescent="0.25">
      <c r="C580"/>
    </row>
    <row r="581" spans="3:3" x14ac:dyDescent="0.25">
      <c r="C581"/>
    </row>
    <row r="582" spans="3:3" x14ac:dyDescent="0.25">
      <c r="C582"/>
    </row>
    <row r="583" spans="3:3" x14ac:dyDescent="0.25">
      <c r="C583"/>
    </row>
    <row r="584" spans="3:3" x14ac:dyDescent="0.25">
      <c r="C584"/>
    </row>
    <row r="585" spans="3:3" x14ac:dyDescent="0.25">
      <c r="C585"/>
    </row>
    <row r="586" spans="3:3" x14ac:dyDescent="0.25">
      <c r="C586"/>
    </row>
    <row r="587" spans="3:3" x14ac:dyDescent="0.25">
      <c r="C587"/>
    </row>
    <row r="588" spans="3:3" x14ac:dyDescent="0.25">
      <c r="C588"/>
    </row>
    <row r="589" spans="3:3" x14ac:dyDescent="0.25">
      <c r="C589"/>
    </row>
    <row r="590" spans="3:3" x14ac:dyDescent="0.25">
      <c r="C590"/>
    </row>
    <row r="591" spans="3:3" x14ac:dyDescent="0.25">
      <c r="C591"/>
    </row>
    <row r="592" spans="3:3" x14ac:dyDescent="0.25">
      <c r="C592"/>
    </row>
    <row r="593" spans="3:3" x14ac:dyDescent="0.25">
      <c r="C593"/>
    </row>
    <row r="594" spans="3:3" x14ac:dyDescent="0.25">
      <c r="C594"/>
    </row>
    <row r="595" spans="3:3" x14ac:dyDescent="0.25">
      <c r="C595"/>
    </row>
    <row r="596" spans="3:3" x14ac:dyDescent="0.25">
      <c r="C596"/>
    </row>
    <row r="597" spans="3:3" x14ac:dyDescent="0.25">
      <c r="C597"/>
    </row>
    <row r="598" spans="3:3" x14ac:dyDescent="0.25">
      <c r="C598"/>
    </row>
    <row r="599" spans="3:3" x14ac:dyDescent="0.25">
      <c r="C599"/>
    </row>
    <row r="600" spans="3:3" x14ac:dyDescent="0.25">
      <c r="C600"/>
    </row>
    <row r="601" spans="3:3" x14ac:dyDescent="0.25">
      <c r="C601"/>
    </row>
    <row r="602" spans="3:3" x14ac:dyDescent="0.25">
      <c r="C602"/>
    </row>
    <row r="603" spans="3:3" x14ac:dyDescent="0.25">
      <c r="C603"/>
    </row>
    <row r="604" spans="3:3" x14ac:dyDescent="0.25">
      <c r="C604"/>
    </row>
    <row r="605" spans="3:3" x14ac:dyDescent="0.25">
      <c r="C605"/>
    </row>
    <row r="606" spans="3:3" x14ac:dyDescent="0.25">
      <c r="C606"/>
    </row>
    <row r="607" spans="3:3" x14ac:dyDescent="0.25">
      <c r="C607"/>
    </row>
    <row r="608" spans="3:3" x14ac:dyDescent="0.25">
      <c r="C608"/>
    </row>
    <row r="609" spans="3:3" x14ac:dyDescent="0.25">
      <c r="C609"/>
    </row>
    <row r="610" spans="3:3" x14ac:dyDescent="0.25">
      <c r="C610"/>
    </row>
    <row r="611" spans="3:3" x14ac:dyDescent="0.25">
      <c r="C611"/>
    </row>
    <row r="612" spans="3:3" x14ac:dyDescent="0.25">
      <c r="C612"/>
    </row>
    <row r="613" spans="3:3" x14ac:dyDescent="0.25">
      <c r="C613"/>
    </row>
    <row r="614" spans="3:3" x14ac:dyDescent="0.25">
      <c r="C614"/>
    </row>
    <row r="615" spans="3:3" x14ac:dyDescent="0.25">
      <c r="C615"/>
    </row>
    <row r="616" spans="3:3" x14ac:dyDescent="0.25">
      <c r="C616"/>
    </row>
    <row r="617" spans="3:3" x14ac:dyDescent="0.25">
      <c r="C617"/>
    </row>
    <row r="618" spans="3:3" x14ac:dyDescent="0.25">
      <c r="C618"/>
    </row>
    <row r="619" spans="3:3" x14ac:dyDescent="0.25">
      <c r="C619"/>
    </row>
    <row r="620" spans="3:3" x14ac:dyDescent="0.25">
      <c r="C620"/>
    </row>
    <row r="621" spans="3:3" x14ac:dyDescent="0.25">
      <c r="C621"/>
    </row>
    <row r="622" spans="3:3" x14ac:dyDescent="0.25">
      <c r="C622"/>
    </row>
    <row r="623" spans="3:3" x14ac:dyDescent="0.25">
      <c r="C623"/>
    </row>
    <row r="624" spans="3:3" x14ac:dyDescent="0.25">
      <c r="C624"/>
    </row>
    <row r="625" spans="3:3" x14ac:dyDescent="0.25">
      <c r="C625"/>
    </row>
    <row r="626" spans="3:3" x14ac:dyDescent="0.25">
      <c r="C626"/>
    </row>
    <row r="627" spans="3:3" x14ac:dyDescent="0.25">
      <c r="C627"/>
    </row>
    <row r="628" spans="3:3" x14ac:dyDescent="0.25">
      <c r="C628"/>
    </row>
    <row r="629" spans="3:3" x14ac:dyDescent="0.25">
      <c r="C629"/>
    </row>
    <row r="630" spans="3:3" x14ac:dyDescent="0.25">
      <c r="C630"/>
    </row>
    <row r="631" spans="3:3" x14ac:dyDescent="0.25">
      <c r="C631"/>
    </row>
    <row r="632" spans="3:3" x14ac:dyDescent="0.25">
      <c r="C632"/>
    </row>
    <row r="633" spans="3:3" x14ac:dyDescent="0.25">
      <c r="C633"/>
    </row>
    <row r="634" spans="3:3" x14ac:dyDescent="0.25">
      <c r="C634"/>
    </row>
    <row r="635" spans="3:3" x14ac:dyDescent="0.25">
      <c r="C635"/>
    </row>
    <row r="636" spans="3:3" x14ac:dyDescent="0.25">
      <c r="C636"/>
    </row>
    <row r="637" spans="3:3" x14ac:dyDescent="0.25">
      <c r="C637"/>
    </row>
    <row r="638" spans="3:3" x14ac:dyDescent="0.25">
      <c r="C638"/>
    </row>
    <row r="639" spans="3:3" x14ac:dyDescent="0.25">
      <c r="C639"/>
    </row>
    <row r="640" spans="3:3" x14ac:dyDescent="0.25">
      <c r="C640"/>
    </row>
    <row r="641" spans="3:3" x14ac:dyDescent="0.25">
      <c r="C641"/>
    </row>
    <row r="642" spans="3:3" x14ac:dyDescent="0.25">
      <c r="C642"/>
    </row>
    <row r="643" spans="3:3" x14ac:dyDescent="0.25">
      <c r="C643"/>
    </row>
    <row r="644" spans="3:3" x14ac:dyDescent="0.25">
      <c r="C644"/>
    </row>
    <row r="645" spans="3:3" x14ac:dyDescent="0.25">
      <c r="C645"/>
    </row>
    <row r="646" spans="3:3" x14ac:dyDescent="0.25">
      <c r="C646"/>
    </row>
    <row r="647" spans="3:3" x14ac:dyDescent="0.25">
      <c r="C647"/>
    </row>
    <row r="648" spans="3:3" x14ac:dyDescent="0.25">
      <c r="C648"/>
    </row>
    <row r="649" spans="3:3" x14ac:dyDescent="0.25">
      <c r="C649"/>
    </row>
    <row r="650" spans="3:3" x14ac:dyDescent="0.25">
      <c r="C650"/>
    </row>
    <row r="651" spans="3:3" x14ac:dyDescent="0.25">
      <c r="C651"/>
    </row>
    <row r="652" spans="3:3" x14ac:dyDescent="0.25">
      <c r="C652"/>
    </row>
    <row r="653" spans="3:3" x14ac:dyDescent="0.25">
      <c r="C653"/>
    </row>
    <row r="654" spans="3:3" x14ac:dyDescent="0.25">
      <c r="C654"/>
    </row>
    <row r="655" spans="3:3" x14ac:dyDescent="0.25">
      <c r="C655"/>
    </row>
    <row r="656" spans="3:3" x14ac:dyDescent="0.25">
      <c r="C656"/>
    </row>
    <row r="657" spans="3:3" x14ac:dyDescent="0.25">
      <c r="C657"/>
    </row>
    <row r="658" spans="3:3" x14ac:dyDescent="0.25">
      <c r="C658"/>
    </row>
    <row r="659" spans="3:3" x14ac:dyDescent="0.25">
      <c r="C659"/>
    </row>
    <row r="660" spans="3:3" x14ac:dyDescent="0.25">
      <c r="C660"/>
    </row>
    <row r="661" spans="3:3" x14ac:dyDescent="0.25">
      <c r="C661"/>
    </row>
    <row r="662" spans="3:3" x14ac:dyDescent="0.25">
      <c r="C662"/>
    </row>
    <row r="663" spans="3:3" x14ac:dyDescent="0.25">
      <c r="C663"/>
    </row>
    <row r="664" spans="3:3" x14ac:dyDescent="0.25">
      <c r="C664"/>
    </row>
    <row r="665" spans="3:3" x14ac:dyDescent="0.25">
      <c r="C665"/>
    </row>
    <row r="666" spans="3:3" x14ac:dyDescent="0.25">
      <c r="C666"/>
    </row>
    <row r="667" spans="3:3" x14ac:dyDescent="0.25">
      <c r="C667"/>
    </row>
    <row r="668" spans="3:3" x14ac:dyDescent="0.25">
      <c r="C668"/>
    </row>
    <row r="669" spans="3:3" x14ac:dyDescent="0.25">
      <c r="C669"/>
    </row>
    <row r="670" spans="3:3" x14ac:dyDescent="0.25">
      <c r="C670"/>
    </row>
    <row r="671" spans="3:3" x14ac:dyDescent="0.25">
      <c r="C671"/>
    </row>
    <row r="672" spans="3:3" x14ac:dyDescent="0.25">
      <c r="C672"/>
    </row>
    <row r="673" spans="3:3" x14ac:dyDescent="0.25">
      <c r="C673"/>
    </row>
    <row r="674" spans="3:3" x14ac:dyDescent="0.25">
      <c r="C674"/>
    </row>
    <row r="675" spans="3:3" x14ac:dyDescent="0.25">
      <c r="C675"/>
    </row>
    <row r="676" spans="3:3" x14ac:dyDescent="0.25">
      <c r="C676"/>
    </row>
    <row r="677" spans="3:3" x14ac:dyDescent="0.25">
      <c r="C677"/>
    </row>
    <row r="678" spans="3:3" x14ac:dyDescent="0.25">
      <c r="C678"/>
    </row>
    <row r="679" spans="3:3" x14ac:dyDescent="0.25">
      <c r="C679"/>
    </row>
    <row r="680" spans="3:3" x14ac:dyDescent="0.25">
      <c r="C680"/>
    </row>
    <row r="681" spans="3:3" x14ac:dyDescent="0.25">
      <c r="C681"/>
    </row>
    <row r="682" spans="3:3" x14ac:dyDescent="0.25">
      <c r="C682"/>
    </row>
    <row r="683" spans="3:3" x14ac:dyDescent="0.25">
      <c r="C683"/>
    </row>
    <row r="684" spans="3:3" x14ac:dyDescent="0.25">
      <c r="C684"/>
    </row>
    <row r="685" spans="3:3" x14ac:dyDescent="0.25">
      <c r="C685"/>
    </row>
    <row r="686" spans="3:3" x14ac:dyDescent="0.25">
      <c r="C686"/>
    </row>
    <row r="687" spans="3:3" x14ac:dyDescent="0.25">
      <c r="C687"/>
    </row>
    <row r="688" spans="3:3" x14ac:dyDescent="0.25">
      <c r="C688"/>
    </row>
    <row r="689" spans="3:3" x14ac:dyDescent="0.25">
      <c r="C689"/>
    </row>
    <row r="690" spans="3:3" x14ac:dyDescent="0.25">
      <c r="C690"/>
    </row>
    <row r="691" spans="3:3" x14ac:dyDescent="0.25">
      <c r="C691"/>
    </row>
    <row r="692" spans="3:3" x14ac:dyDescent="0.25">
      <c r="C692"/>
    </row>
    <row r="693" spans="3:3" x14ac:dyDescent="0.25">
      <c r="C693"/>
    </row>
    <row r="694" spans="3:3" x14ac:dyDescent="0.25">
      <c r="C694"/>
    </row>
    <row r="695" spans="3:3" x14ac:dyDescent="0.25">
      <c r="C695"/>
    </row>
    <row r="696" spans="3:3" x14ac:dyDescent="0.25">
      <c r="C696"/>
    </row>
    <row r="697" spans="3:3" x14ac:dyDescent="0.25">
      <c r="C697"/>
    </row>
    <row r="698" spans="3:3" x14ac:dyDescent="0.25">
      <c r="C698"/>
    </row>
    <row r="699" spans="3:3" x14ac:dyDescent="0.25">
      <c r="C699"/>
    </row>
    <row r="700" spans="3:3" x14ac:dyDescent="0.25">
      <c r="C700"/>
    </row>
    <row r="701" spans="3:3" x14ac:dyDescent="0.25">
      <c r="C701"/>
    </row>
    <row r="702" spans="3:3" x14ac:dyDescent="0.25">
      <c r="C702"/>
    </row>
    <row r="703" spans="3:3" x14ac:dyDescent="0.25">
      <c r="C703"/>
    </row>
    <row r="704" spans="3:3" x14ac:dyDescent="0.25">
      <c r="C704"/>
    </row>
    <row r="705" spans="3:3" x14ac:dyDescent="0.25">
      <c r="C705"/>
    </row>
    <row r="706" spans="3:3" x14ac:dyDescent="0.25">
      <c r="C706"/>
    </row>
    <row r="707" spans="3:3" x14ac:dyDescent="0.25">
      <c r="C707"/>
    </row>
    <row r="708" spans="3:3" x14ac:dyDescent="0.25">
      <c r="C708"/>
    </row>
    <row r="709" spans="3:3" x14ac:dyDescent="0.25">
      <c r="C709"/>
    </row>
    <row r="710" spans="3:3" x14ac:dyDescent="0.25">
      <c r="C710"/>
    </row>
    <row r="711" spans="3:3" x14ac:dyDescent="0.25">
      <c r="C711"/>
    </row>
    <row r="712" spans="3:3" x14ac:dyDescent="0.25">
      <c r="C712"/>
    </row>
    <row r="713" spans="3:3" x14ac:dyDescent="0.25">
      <c r="C713"/>
    </row>
    <row r="714" spans="3:3" x14ac:dyDescent="0.25">
      <c r="C714"/>
    </row>
    <row r="715" spans="3:3" x14ac:dyDescent="0.25">
      <c r="C715"/>
    </row>
    <row r="716" spans="3:3" x14ac:dyDescent="0.25">
      <c r="C716"/>
    </row>
    <row r="717" spans="3:3" x14ac:dyDescent="0.25">
      <c r="C717"/>
    </row>
    <row r="718" spans="3:3" x14ac:dyDescent="0.25">
      <c r="C718"/>
    </row>
    <row r="719" spans="3:3" x14ac:dyDescent="0.25">
      <c r="C719"/>
    </row>
    <row r="720" spans="3:3" x14ac:dyDescent="0.25">
      <c r="C720"/>
    </row>
    <row r="721" spans="3:3" x14ac:dyDescent="0.25">
      <c r="C721"/>
    </row>
    <row r="722" spans="3:3" x14ac:dyDescent="0.25">
      <c r="C722"/>
    </row>
    <row r="723" spans="3:3" x14ac:dyDescent="0.25">
      <c r="C723"/>
    </row>
    <row r="724" spans="3:3" x14ac:dyDescent="0.25">
      <c r="C724"/>
    </row>
    <row r="725" spans="3:3" x14ac:dyDescent="0.25">
      <c r="C725"/>
    </row>
    <row r="726" spans="3:3" x14ac:dyDescent="0.25">
      <c r="C726"/>
    </row>
    <row r="727" spans="3:3" x14ac:dyDescent="0.25">
      <c r="C727"/>
    </row>
    <row r="728" spans="3:3" x14ac:dyDescent="0.25">
      <c r="C728"/>
    </row>
    <row r="729" spans="3:3" x14ac:dyDescent="0.25">
      <c r="C729"/>
    </row>
    <row r="730" spans="3:3" x14ac:dyDescent="0.25">
      <c r="C730"/>
    </row>
    <row r="731" spans="3:3" x14ac:dyDescent="0.25">
      <c r="C731"/>
    </row>
    <row r="732" spans="3:3" x14ac:dyDescent="0.25">
      <c r="C732"/>
    </row>
    <row r="733" spans="3:3" x14ac:dyDescent="0.25">
      <c r="C733"/>
    </row>
    <row r="734" spans="3:3" x14ac:dyDescent="0.25">
      <c r="C734"/>
    </row>
    <row r="735" spans="3:3" x14ac:dyDescent="0.25">
      <c r="C735"/>
    </row>
    <row r="736" spans="3:3" x14ac:dyDescent="0.25">
      <c r="C736"/>
    </row>
    <row r="737" spans="3:3" x14ac:dyDescent="0.25">
      <c r="C737"/>
    </row>
    <row r="738" spans="3:3" x14ac:dyDescent="0.25">
      <c r="C738"/>
    </row>
    <row r="739" spans="3:3" x14ac:dyDescent="0.25">
      <c r="C739"/>
    </row>
    <row r="740" spans="3:3" x14ac:dyDescent="0.25">
      <c r="C740"/>
    </row>
    <row r="741" spans="3:3" x14ac:dyDescent="0.25">
      <c r="C741"/>
    </row>
    <row r="742" spans="3:3" x14ac:dyDescent="0.25">
      <c r="C742"/>
    </row>
    <row r="743" spans="3:3" x14ac:dyDescent="0.25">
      <c r="C743"/>
    </row>
    <row r="744" spans="3:3" x14ac:dyDescent="0.25">
      <c r="C744"/>
    </row>
    <row r="745" spans="3:3" x14ac:dyDescent="0.25">
      <c r="C745"/>
    </row>
    <row r="746" spans="3:3" x14ac:dyDescent="0.25">
      <c r="C746"/>
    </row>
    <row r="747" spans="3:3" x14ac:dyDescent="0.25">
      <c r="C747"/>
    </row>
    <row r="748" spans="3:3" x14ac:dyDescent="0.25">
      <c r="C748"/>
    </row>
    <row r="749" spans="3:3" x14ac:dyDescent="0.25">
      <c r="C749"/>
    </row>
    <row r="750" spans="3:3" x14ac:dyDescent="0.25">
      <c r="C750"/>
    </row>
    <row r="751" spans="3:3" x14ac:dyDescent="0.25">
      <c r="C751"/>
    </row>
    <row r="752" spans="3:3" x14ac:dyDescent="0.25">
      <c r="C752"/>
    </row>
    <row r="753" spans="3:3" x14ac:dyDescent="0.25">
      <c r="C753"/>
    </row>
    <row r="754" spans="3:3" x14ac:dyDescent="0.25">
      <c r="C754"/>
    </row>
    <row r="755" spans="3:3" x14ac:dyDescent="0.25">
      <c r="C755"/>
    </row>
    <row r="756" spans="3:3" x14ac:dyDescent="0.25">
      <c r="C756"/>
    </row>
    <row r="757" spans="3:3" x14ac:dyDescent="0.25">
      <c r="C757"/>
    </row>
    <row r="758" spans="3:3" x14ac:dyDescent="0.25">
      <c r="C758"/>
    </row>
    <row r="759" spans="3:3" x14ac:dyDescent="0.25">
      <c r="C759"/>
    </row>
    <row r="760" spans="3:3" x14ac:dyDescent="0.25">
      <c r="C760"/>
    </row>
    <row r="761" spans="3:3" x14ac:dyDescent="0.25">
      <c r="C761"/>
    </row>
    <row r="762" spans="3:3" x14ac:dyDescent="0.25">
      <c r="C762"/>
    </row>
    <row r="763" spans="3:3" x14ac:dyDescent="0.25">
      <c r="C763"/>
    </row>
    <row r="764" spans="3:3" x14ac:dyDescent="0.25">
      <c r="C764"/>
    </row>
    <row r="765" spans="3:3" x14ac:dyDescent="0.25">
      <c r="C765"/>
    </row>
    <row r="766" spans="3:3" x14ac:dyDescent="0.25">
      <c r="C766"/>
    </row>
    <row r="767" spans="3:3" x14ac:dyDescent="0.25">
      <c r="C767"/>
    </row>
    <row r="768" spans="3:3" x14ac:dyDescent="0.25">
      <c r="C768"/>
    </row>
    <row r="769" spans="3:3" x14ac:dyDescent="0.25">
      <c r="C769"/>
    </row>
    <row r="770" spans="3:3" x14ac:dyDescent="0.25">
      <c r="C770"/>
    </row>
    <row r="771" spans="3:3" x14ac:dyDescent="0.25">
      <c r="C771"/>
    </row>
    <row r="772" spans="3:3" x14ac:dyDescent="0.25">
      <c r="C772"/>
    </row>
    <row r="773" spans="3:3" x14ac:dyDescent="0.25">
      <c r="C773"/>
    </row>
    <row r="774" spans="3:3" x14ac:dyDescent="0.25">
      <c r="C774"/>
    </row>
    <row r="775" spans="3:3" x14ac:dyDescent="0.25">
      <c r="C775"/>
    </row>
    <row r="776" spans="3:3" x14ac:dyDescent="0.25">
      <c r="C776"/>
    </row>
    <row r="777" spans="3:3" x14ac:dyDescent="0.25">
      <c r="C777"/>
    </row>
    <row r="778" spans="3:3" x14ac:dyDescent="0.25">
      <c r="C778"/>
    </row>
    <row r="779" spans="3:3" x14ac:dyDescent="0.25">
      <c r="C779"/>
    </row>
    <row r="780" spans="3:3" x14ac:dyDescent="0.25">
      <c r="C780"/>
    </row>
    <row r="781" spans="3:3" x14ac:dyDescent="0.25">
      <c r="C781"/>
    </row>
    <row r="782" spans="3:3" x14ac:dyDescent="0.25">
      <c r="C782"/>
    </row>
    <row r="783" spans="3:3" x14ac:dyDescent="0.25">
      <c r="C783"/>
    </row>
    <row r="784" spans="3:3" x14ac:dyDescent="0.25">
      <c r="C784"/>
    </row>
    <row r="785" spans="3:3" x14ac:dyDescent="0.25">
      <c r="C785"/>
    </row>
    <row r="786" spans="3:3" x14ac:dyDescent="0.25">
      <c r="C786"/>
    </row>
    <row r="787" spans="3:3" x14ac:dyDescent="0.25">
      <c r="C787"/>
    </row>
    <row r="788" spans="3:3" x14ac:dyDescent="0.25">
      <c r="C788"/>
    </row>
    <row r="789" spans="3:3" x14ac:dyDescent="0.25">
      <c r="C789"/>
    </row>
    <row r="790" spans="3:3" x14ac:dyDescent="0.25">
      <c r="C790"/>
    </row>
    <row r="791" spans="3:3" x14ac:dyDescent="0.25">
      <c r="C791"/>
    </row>
    <row r="792" spans="3:3" x14ac:dyDescent="0.25">
      <c r="C792"/>
    </row>
    <row r="793" spans="3:3" x14ac:dyDescent="0.25">
      <c r="C793"/>
    </row>
    <row r="794" spans="3:3" x14ac:dyDescent="0.25">
      <c r="C794"/>
    </row>
    <row r="795" spans="3:3" x14ac:dyDescent="0.25">
      <c r="C795"/>
    </row>
    <row r="796" spans="3:3" x14ac:dyDescent="0.25">
      <c r="C796"/>
    </row>
    <row r="797" spans="3:3" x14ac:dyDescent="0.25">
      <c r="C797"/>
    </row>
    <row r="798" spans="3:3" x14ac:dyDescent="0.25">
      <c r="C798"/>
    </row>
    <row r="799" spans="3:3" x14ac:dyDescent="0.25">
      <c r="C799"/>
    </row>
    <row r="800" spans="3:3" x14ac:dyDescent="0.25">
      <c r="C800"/>
    </row>
    <row r="801" spans="3:3" x14ac:dyDescent="0.25">
      <c r="C801"/>
    </row>
    <row r="802" spans="3:3" x14ac:dyDescent="0.25">
      <c r="C802"/>
    </row>
    <row r="803" spans="3:3" x14ac:dyDescent="0.25">
      <c r="C803"/>
    </row>
    <row r="804" spans="3:3" x14ac:dyDescent="0.25">
      <c r="C804"/>
    </row>
    <row r="805" spans="3:3" x14ac:dyDescent="0.25">
      <c r="C805"/>
    </row>
    <row r="806" spans="3:3" x14ac:dyDescent="0.25">
      <c r="C806"/>
    </row>
    <row r="807" spans="3:3" x14ac:dyDescent="0.25">
      <c r="C807"/>
    </row>
    <row r="808" spans="3:3" x14ac:dyDescent="0.25">
      <c r="C808"/>
    </row>
    <row r="809" spans="3:3" x14ac:dyDescent="0.25">
      <c r="C809"/>
    </row>
    <row r="810" spans="3:3" x14ac:dyDescent="0.25">
      <c r="C810"/>
    </row>
    <row r="811" spans="3:3" x14ac:dyDescent="0.25">
      <c r="C811"/>
    </row>
    <row r="812" spans="3:3" x14ac:dyDescent="0.25">
      <c r="C812"/>
    </row>
    <row r="813" spans="3:3" x14ac:dyDescent="0.25">
      <c r="C813"/>
    </row>
    <row r="814" spans="3:3" x14ac:dyDescent="0.25">
      <c r="C814"/>
    </row>
    <row r="815" spans="3:3" x14ac:dyDescent="0.25">
      <c r="C815"/>
    </row>
    <row r="816" spans="3:3" x14ac:dyDescent="0.25">
      <c r="C816"/>
    </row>
    <row r="817" spans="3:3" x14ac:dyDescent="0.25">
      <c r="C817"/>
    </row>
    <row r="818" spans="3:3" x14ac:dyDescent="0.25">
      <c r="C818"/>
    </row>
    <row r="819" spans="3:3" x14ac:dyDescent="0.25">
      <c r="C819"/>
    </row>
    <row r="820" spans="3:3" x14ac:dyDescent="0.25">
      <c r="C820"/>
    </row>
    <row r="821" spans="3:3" x14ac:dyDescent="0.25">
      <c r="C821"/>
    </row>
    <row r="822" spans="3:3" x14ac:dyDescent="0.25">
      <c r="C822"/>
    </row>
    <row r="823" spans="3:3" x14ac:dyDescent="0.25">
      <c r="C823"/>
    </row>
    <row r="824" spans="3:3" x14ac:dyDescent="0.25">
      <c r="C824"/>
    </row>
    <row r="825" spans="3:3" x14ac:dyDescent="0.25">
      <c r="C825"/>
    </row>
    <row r="826" spans="3:3" x14ac:dyDescent="0.25">
      <c r="C826"/>
    </row>
    <row r="827" spans="3:3" x14ac:dyDescent="0.25">
      <c r="C827"/>
    </row>
    <row r="828" spans="3:3" x14ac:dyDescent="0.25">
      <c r="C828"/>
    </row>
    <row r="829" spans="3:3" x14ac:dyDescent="0.25">
      <c r="C829"/>
    </row>
    <row r="830" spans="3:3" x14ac:dyDescent="0.25">
      <c r="C830"/>
    </row>
    <row r="831" spans="3:3" x14ac:dyDescent="0.25">
      <c r="C831"/>
    </row>
    <row r="832" spans="3:3" x14ac:dyDescent="0.25">
      <c r="C832"/>
    </row>
    <row r="833" spans="3:3" x14ac:dyDescent="0.25">
      <c r="C833"/>
    </row>
    <row r="834" spans="3:3" x14ac:dyDescent="0.25">
      <c r="C834"/>
    </row>
    <row r="835" spans="3:3" x14ac:dyDescent="0.25">
      <c r="C835"/>
    </row>
    <row r="836" spans="3:3" x14ac:dyDescent="0.25">
      <c r="C836"/>
    </row>
    <row r="837" spans="3:3" x14ac:dyDescent="0.25">
      <c r="C837"/>
    </row>
    <row r="838" spans="3:3" x14ac:dyDescent="0.25">
      <c r="C838"/>
    </row>
    <row r="839" spans="3:3" x14ac:dyDescent="0.25">
      <c r="C839"/>
    </row>
    <row r="840" spans="3:3" x14ac:dyDescent="0.25">
      <c r="C840"/>
    </row>
    <row r="841" spans="3:3" x14ac:dyDescent="0.25">
      <c r="C841"/>
    </row>
    <row r="842" spans="3:3" x14ac:dyDescent="0.25">
      <c r="C842"/>
    </row>
    <row r="843" spans="3:3" x14ac:dyDescent="0.25">
      <c r="C843"/>
    </row>
    <row r="844" spans="3:3" x14ac:dyDescent="0.25">
      <c r="C844"/>
    </row>
    <row r="845" spans="3:3" x14ac:dyDescent="0.25">
      <c r="C845"/>
    </row>
    <row r="846" spans="3:3" x14ac:dyDescent="0.25">
      <c r="C846"/>
    </row>
    <row r="847" spans="3:3" x14ac:dyDescent="0.25">
      <c r="C847"/>
    </row>
    <row r="848" spans="3:3" x14ac:dyDescent="0.25">
      <c r="C848"/>
    </row>
    <row r="849" spans="3:3" x14ac:dyDescent="0.25">
      <c r="C849"/>
    </row>
    <row r="850" spans="3:3" x14ac:dyDescent="0.25">
      <c r="C850"/>
    </row>
    <row r="851" spans="3:3" x14ac:dyDescent="0.25">
      <c r="C851"/>
    </row>
    <row r="852" spans="3:3" x14ac:dyDescent="0.25">
      <c r="C852"/>
    </row>
    <row r="853" spans="3:3" x14ac:dyDescent="0.25">
      <c r="C853"/>
    </row>
    <row r="854" spans="3:3" x14ac:dyDescent="0.25">
      <c r="C854"/>
    </row>
    <row r="855" spans="3:3" x14ac:dyDescent="0.25">
      <c r="C855"/>
    </row>
    <row r="856" spans="3:3" x14ac:dyDescent="0.25">
      <c r="C856"/>
    </row>
    <row r="857" spans="3:3" x14ac:dyDescent="0.25">
      <c r="C857"/>
    </row>
    <row r="858" spans="3:3" x14ac:dyDescent="0.25">
      <c r="C858"/>
    </row>
    <row r="859" spans="3:3" x14ac:dyDescent="0.25">
      <c r="C859"/>
    </row>
    <row r="860" spans="3:3" x14ac:dyDescent="0.25">
      <c r="C860"/>
    </row>
    <row r="861" spans="3:3" x14ac:dyDescent="0.25">
      <c r="C861"/>
    </row>
    <row r="862" spans="3:3" x14ac:dyDescent="0.25">
      <c r="C862"/>
    </row>
    <row r="863" spans="3:3" x14ac:dyDescent="0.25">
      <c r="C863"/>
    </row>
    <row r="864" spans="3:3" x14ac:dyDescent="0.25">
      <c r="C864"/>
    </row>
    <row r="865" spans="3:3" x14ac:dyDescent="0.25">
      <c r="C865"/>
    </row>
    <row r="866" spans="3:3" x14ac:dyDescent="0.25">
      <c r="C866"/>
    </row>
    <row r="867" spans="3:3" x14ac:dyDescent="0.25">
      <c r="C867"/>
    </row>
    <row r="868" spans="3:3" x14ac:dyDescent="0.25">
      <c r="C868"/>
    </row>
    <row r="869" spans="3:3" x14ac:dyDescent="0.25">
      <c r="C869"/>
    </row>
    <row r="870" spans="3:3" x14ac:dyDescent="0.25">
      <c r="C870"/>
    </row>
    <row r="871" spans="3:3" x14ac:dyDescent="0.25">
      <c r="C871"/>
    </row>
    <row r="872" spans="3:3" x14ac:dyDescent="0.25">
      <c r="C872"/>
    </row>
    <row r="873" spans="3:3" x14ac:dyDescent="0.25">
      <c r="C873"/>
    </row>
    <row r="874" spans="3:3" x14ac:dyDescent="0.25">
      <c r="C874"/>
    </row>
    <row r="875" spans="3:3" x14ac:dyDescent="0.25">
      <c r="C875"/>
    </row>
    <row r="876" spans="3:3" x14ac:dyDescent="0.25">
      <c r="C876"/>
    </row>
    <row r="877" spans="3:3" x14ac:dyDescent="0.25">
      <c r="C877"/>
    </row>
    <row r="878" spans="3:3" x14ac:dyDescent="0.25">
      <c r="C878"/>
    </row>
    <row r="879" spans="3:3" x14ac:dyDescent="0.25">
      <c r="C879"/>
    </row>
    <row r="880" spans="3:3" x14ac:dyDescent="0.25">
      <c r="C880"/>
    </row>
    <row r="881" spans="3:3" x14ac:dyDescent="0.25">
      <c r="C881"/>
    </row>
    <row r="882" spans="3:3" x14ac:dyDescent="0.25">
      <c r="C882"/>
    </row>
    <row r="883" spans="3:3" x14ac:dyDescent="0.25">
      <c r="C883"/>
    </row>
    <row r="884" spans="3:3" x14ac:dyDescent="0.25">
      <c r="C884"/>
    </row>
    <row r="885" spans="3:3" x14ac:dyDescent="0.25">
      <c r="C885"/>
    </row>
    <row r="886" spans="3:3" x14ac:dyDescent="0.25">
      <c r="C886"/>
    </row>
    <row r="887" spans="3:3" x14ac:dyDescent="0.25">
      <c r="C887"/>
    </row>
    <row r="888" spans="3:3" x14ac:dyDescent="0.25">
      <c r="C888"/>
    </row>
    <row r="889" spans="3:3" x14ac:dyDescent="0.25">
      <c r="C889"/>
    </row>
    <row r="890" spans="3:3" x14ac:dyDescent="0.25">
      <c r="C890"/>
    </row>
    <row r="891" spans="3:3" x14ac:dyDescent="0.25">
      <c r="C891"/>
    </row>
    <row r="892" spans="3:3" x14ac:dyDescent="0.25">
      <c r="C892"/>
    </row>
    <row r="893" spans="3:3" x14ac:dyDescent="0.25">
      <c r="C893"/>
    </row>
    <row r="894" spans="3:3" x14ac:dyDescent="0.25">
      <c r="C894"/>
    </row>
    <row r="895" spans="3:3" x14ac:dyDescent="0.25">
      <c r="C895"/>
    </row>
    <row r="896" spans="3:3" x14ac:dyDescent="0.25">
      <c r="C896"/>
    </row>
    <row r="897" spans="3:3" x14ac:dyDescent="0.25">
      <c r="C897"/>
    </row>
    <row r="898" spans="3:3" x14ac:dyDescent="0.25">
      <c r="C898"/>
    </row>
    <row r="899" spans="3:3" x14ac:dyDescent="0.25">
      <c r="C899"/>
    </row>
    <row r="900" spans="3:3" x14ac:dyDescent="0.25">
      <c r="C900"/>
    </row>
    <row r="901" spans="3:3" x14ac:dyDescent="0.25">
      <c r="C901"/>
    </row>
    <row r="902" spans="3:3" x14ac:dyDescent="0.25">
      <c r="C902"/>
    </row>
    <row r="903" spans="3:3" x14ac:dyDescent="0.25">
      <c r="C903"/>
    </row>
    <row r="904" spans="3:3" x14ac:dyDescent="0.25">
      <c r="C904"/>
    </row>
    <row r="905" spans="3:3" x14ac:dyDescent="0.25">
      <c r="C905"/>
    </row>
    <row r="906" spans="3:3" x14ac:dyDescent="0.25">
      <c r="C906"/>
    </row>
    <row r="907" spans="3:3" x14ac:dyDescent="0.25">
      <c r="C907"/>
    </row>
    <row r="908" spans="3:3" x14ac:dyDescent="0.25">
      <c r="C908"/>
    </row>
    <row r="909" spans="3:3" x14ac:dyDescent="0.25">
      <c r="C909"/>
    </row>
    <row r="910" spans="3:3" x14ac:dyDescent="0.25">
      <c r="C910"/>
    </row>
    <row r="911" spans="3:3" x14ac:dyDescent="0.25">
      <c r="C911"/>
    </row>
    <row r="912" spans="3:3" x14ac:dyDescent="0.25">
      <c r="C912"/>
    </row>
    <row r="913" spans="3:3" x14ac:dyDescent="0.25">
      <c r="C913"/>
    </row>
    <row r="914" spans="3:3" x14ac:dyDescent="0.25">
      <c r="C914"/>
    </row>
    <row r="915" spans="3:3" x14ac:dyDescent="0.25">
      <c r="C915"/>
    </row>
    <row r="916" spans="3:3" x14ac:dyDescent="0.25">
      <c r="C916"/>
    </row>
    <row r="917" spans="3:3" x14ac:dyDescent="0.25">
      <c r="C917"/>
    </row>
    <row r="918" spans="3:3" x14ac:dyDescent="0.25">
      <c r="C918"/>
    </row>
    <row r="919" spans="3:3" x14ac:dyDescent="0.25">
      <c r="C919"/>
    </row>
    <row r="920" spans="3:3" x14ac:dyDescent="0.25">
      <c r="C920"/>
    </row>
    <row r="921" spans="3:3" x14ac:dyDescent="0.25">
      <c r="C921"/>
    </row>
    <row r="922" spans="3:3" x14ac:dyDescent="0.25">
      <c r="C922"/>
    </row>
    <row r="923" spans="3:3" x14ac:dyDescent="0.25">
      <c r="C923"/>
    </row>
    <row r="924" spans="3:3" x14ac:dyDescent="0.25">
      <c r="C924"/>
    </row>
    <row r="925" spans="3:3" x14ac:dyDescent="0.25">
      <c r="C925"/>
    </row>
    <row r="926" spans="3:3" x14ac:dyDescent="0.25">
      <c r="C926"/>
    </row>
    <row r="927" spans="3:3" x14ac:dyDescent="0.25">
      <c r="C927"/>
    </row>
    <row r="928" spans="3:3" x14ac:dyDescent="0.25">
      <c r="C928"/>
    </row>
    <row r="929" spans="3:3" x14ac:dyDescent="0.25">
      <c r="C929"/>
    </row>
    <row r="930" spans="3:3" x14ac:dyDescent="0.25">
      <c r="C930"/>
    </row>
    <row r="931" spans="3:3" x14ac:dyDescent="0.25">
      <c r="C931"/>
    </row>
    <row r="932" spans="3:3" x14ac:dyDescent="0.25">
      <c r="C932"/>
    </row>
    <row r="933" spans="3:3" x14ac:dyDescent="0.25">
      <c r="C933"/>
    </row>
    <row r="934" spans="3:3" x14ac:dyDescent="0.25">
      <c r="C934"/>
    </row>
    <row r="935" spans="3:3" x14ac:dyDescent="0.25">
      <c r="C935"/>
    </row>
    <row r="936" spans="3:3" x14ac:dyDescent="0.25">
      <c r="C936"/>
    </row>
    <row r="937" spans="3:3" x14ac:dyDescent="0.25">
      <c r="C937"/>
    </row>
    <row r="938" spans="3:3" x14ac:dyDescent="0.25">
      <c r="C938"/>
    </row>
    <row r="939" spans="3:3" x14ac:dyDescent="0.25">
      <c r="C939"/>
    </row>
    <row r="940" spans="3:3" x14ac:dyDescent="0.25">
      <c r="C940"/>
    </row>
    <row r="941" spans="3:3" x14ac:dyDescent="0.25">
      <c r="C941"/>
    </row>
    <row r="942" spans="3:3" x14ac:dyDescent="0.25">
      <c r="C942"/>
    </row>
    <row r="943" spans="3:3" x14ac:dyDescent="0.25">
      <c r="C943"/>
    </row>
    <row r="944" spans="3:3" x14ac:dyDescent="0.25">
      <c r="C944"/>
    </row>
    <row r="945" spans="3:3" x14ac:dyDescent="0.25">
      <c r="C945"/>
    </row>
    <row r="946" spans="3:3" x14ac:dyDescent="0.25">
      <c r="C946"/>
    </row>
    <row r="947" spans="3:3" x14ac:dyDescent="0.25">
      <c r="C947"/>
    </row>
    <row r="948" spans="3:3" x14ac:dyDescent="0.25">
      <c r="C948"/>
    </row>
    <row r="949" spans="3:3" x14ac:dyDescent="0.25">
      <c r="C949"/>
    </row>
    <row r="950" spans="3:3" x14ac:dyDescent="0.25">
      <c r="C950"/>
    </row>
    <row r="951" spans="3:3" x14ac:dyDescent="0.25">
      <c r="C951"/>
    </row>
    <row r="952" spans="3:3" x14ac:dyDescent="0.25">
      <c r="C952"/>
    </row>
    <row r="953" spans="3:3" x14ac:dyDescent="0.25">
      <c r="C953"/>
    </row>
    <row r="954" spans="3:3" x14ac:dyDescent="0.25">
      <c r="C954"/>
    </row>
    <row r="955" spans="3:3" x14ac:dyDescent="0.25">
      <c r="C955"/>
    </row>
    <row r="956" spans="3:3" x14ac:dyDescent="0.25">
      <c r="C956"/>
    </row>
    <row r="957" spans="3:3" x14ac:dyDescent="0.25">
      <c r="C957"/>
    </row>
    <row r="958" spans="3:3" x14ac:dyDescent="0.25">
      <c r="C958"/>
    </row>
    <row r="959" spans="3:3" x14ac:dyDescent="0.25">
      <c r="C959"/>
    </row>
    <row r="960" spans="3:3" x14ac:dyDescent="0.25">
      <c r="C960"/>
    </row>
    <row r="961" spans="3:3" x14ac:dyDescent="0.25">
      <c r="C961"/>
    </row>
    <row r="962" spans="3:3" x14ac:dyDescent="0.25">
      <c r="C962"/>
    </row>
    <row r="963" spans="3:3" x14ac:dyDescent="0.25">
      <c r="C963"/>
    </row>
    <row r="964" spans="3:3" x14ac:dyDescent="0.25">
      <c r="C964"/>
    </row>
    <row r="965" spans="3:3" x14ac:dyDescent="0.25">
      <c r="C965"/>
    </row>
    <row r="966" spans="3:3" x14ac:dyDescent="0.25">
      <c r="C966"/>
    </row>
    <row r="967" spans="3:3" x14ac:dyDescent="0.25">
      <c r="C967"/>
    </row>
    <row r="968" spans="3:3" x14ac:dyDescent="0.25">
      <c r="C968"/>
    </row>
    <row r="969" spans="3:3" x14ac:dyDescent="0.25">
      <c r="C969"/>
    </row>
    <row r="970" spans="3:3" x14ac:dyDescent="0.25">
      <c r="C970"/>
    </row>
    <row r="971" spans="3:3" x14ac:dyDescent="0.25">
      <c r="C971"/>
    </row>
    <row r="972" spans="3:3" x14ac:dyDescent="0.25">
      <c r="C972"/>
    </row>
    <row r="973" spans="3:3" x14ac:dyDescent="0.25">
      <c r="C973"/>
    </row>
    <row r="974" spans="3:3" x14ac:dyDescent="0.25">
      <c r="C974"/>
    </row>
    <row r="975" spans="3:3" x14ac:dyDescent="0.25">
      <c r="C975"/>
    </row>
    <row r="976" spans="3:3" x14ac:dyDescent="0.25">
      <c r="C976"/>
    </row>
    <row r="977" spans="3:3" x14ac:dyDescent="0.25">
      <c r="C977"/>
    </row>
    <row r="978" spans="3:3" x14ac:dyDescent="0.25">
      <c r="C978"/>
    </row>
    <row r="979" spans="3:3" x14ac:dyDescent="0.25">
      <c r="C979"/>
    </row>
    <row r="980" spans="3:3" x14ac:dyDescent="0.25">
      <c r="C980"/>
    </row>
    <row r="981" spans="3:3" x14ac:dyDescent="0.25">
      <c r="C981"/>
    </row>
    <row r="982" spans="3:3" x14ac:dyDescent="0.25">
      <c r="C982"/>
    </row>
    <row r="983" spans="3:3" x14ac:dyDescent="0.25">
      <c r="C983"/>
    </row>
    <row r="984" spans="3:3" x14ac:dyDescent="0.25">
      <c r="C984"/>
    </row>
    <row r="985" spans="3:3" x14ac:dyDescent="0.25">
      <c r="C985"/>
    </row>
    <row r="986" spans="3:3" x14ac:dyDescent="0.25">
      <c r="C986"/>
    </row>
    <row r="987" spans="3:3" x14ac:dyDescent="0.25">
      <c r="C987"/>
    </row>
    <row r="988" spans="3:3" x14ac:dyDescent="0.25">
      <c r="C988"/>
    </row>
    <row r="989" spans="3:3" x14ac:dyDescent="0.25">
      <c r="C989"/>
    </row>
    <row r="990" spans="3:3" x14ac:dyDescent="0.25">
      <c r="C990"/>
    </row>
    <row r="991" spans="3:3" x14ac:dyDescent="0.25">
      <c r="C991"/>
    </row>
    <row r="992" spans="3:3" x14ac:dyDescent="0.25">
      <c r="C992"/>
    </row>
    <row r="993" spans="3:3" x14ac:dyDescent="0.25">
      <c r="C993"/>
    </row>
    <row r="994" spans="3:3" x14ac:dyDescent="0.25">
      <c r="C994"/>
    </row>
    <row r="995" spans="3:3" x14ac:dyDescent="0.25">
      <c r="C995"/>
    </row>
    <row r="996" spans="3:3" x14ac:dyDescent="0.25">
      <c r="C996"/>
    </row>
    <row r="997" spans="3:3" x14ac:dyDescent="0.25">
      <c r="C997"/>
    </row>
    <row r="998" spans="3:3" x14ac:dyDescent="0.25">
      <c r="C998"/>
    </row>
    <row r="999" spans="3:3" x14ac:dyDescent="0.25">
      <c r="C999"/>
    </row>
    <row r="1000" spans="3:3" x14ac:dyDescent="0.25">
      <c r="C1000"/>
    </row>
    <row r="1001" spans="3:3" x14ac:dyDescent="0.25">
      <c r="C1001"/>
    </row>
    <row r="1002" spans="3:3" x14ac:dyDescent="0.25">
      <c r="C1002"/>
    </row>
    <row r="1003" spans="3:3" x14ac:dyDescent="0.25">
      <c r="C1003"/>
    </row>
    <row r="1004" spans="3:3" x14ac:dyDescent="0.25">
      <c r="C1004"/>
    </row>
    <row r="1005" spans="3:3" x14ac:dyDescent="0.25">
      <c r="C1005"/>
    </row>
    <row r="1006" spans="3:3" x14ac:dyDescent="0.25">
      <c r="C1006"/>
    </row>
    <row r="1007" spans="3:3" x14ac:dyDescent="0.25">
      <c r="C1007"/>
    </row>
    <row r="1008" spans="3:3" x14ac:dyDescent="0.25">
      <c r="C1008"/>
    </row>
    <row r="1009" spans="3:3" x14ac:dyDescent="0.25">
      <c r="C1009"/>
    </row>
    <row r="1010" spans="3:3" x14ac:dyDescent="0.25">
      <c r="C1010"/>
    </row>
    <row r="1011" spans="3:3" x14ac:dyDescent="0.25">
      <c r="C1011"/>
    </row>
    <row r="1012" spans="3:3" x14ac:dyDescent="0.25">
      <c r="C1012"/>
    </row>
    <row r="1013" spans="3:3" x14ac:dyDescent="0.25">
      <c r="C1013"/>
    </row>
    <row r="1014" spans="3:3" x14ac:dyDescent="0.25">
      <c r="C1014"/>
    </row>
    <row r="1015" spans="3:3" x14ac:dyDescent="0.25">
      <c r="C1015"/>
    </row>
    <row r="1016" spans="3:3" x14ac:dyDescent="0.25">
      <c r="C1016"/>
    </row>
    <row r="1017" spans="3:3" x14ac:dyDescent="0.25">
      <c r="C1017"/>
    </row>
    <row r="1018" spans="3:3" x14ac:dyDescent="0.25">
      <c r="C1018"/>
    </row>
    <row r="1019" spans="3:3" x14ac:dyDescent="0.25">
      <c r="C1019"/>
    </row>
    <row r="1020" spans="3:3" x14ac:dyDescent="0.25">
      <c r="C1020"/>
    </row>
    <row r="1021" spans="3:3" x14ac:dyDescent="0.25">
      <c r="C1021"/>
    </row>
    <row r="1022" spans="3:3" x14ac:dyDescent="0.25">
      <c r="C1022"/>
    </row>
    <row r="1023" spans="3:3" x14ac:dyDescent="0.25">
      <c r="C1023"/>
    </row>
    <row r="1024" spans="3:3" x14ac:dyDescent="0.25">
      <c r="C1024"/>
    </row>
    <row r="1025" spans="3:3" x14ac:dyDescent="0.25">
      <c r="C1025"/>
    </row>
    <row r="1026" spans="3:3" x14ac:dyDescent="0.25">
      <c r="C1026"/>
    </row>
    <row r="1027" spans="3:3" x14ac:dyDescent="0.25">
      <c r="C1027"/>
    </row>
    <row r="1028" spans="3:3" x14ac:dyDescent="0.25">
      <c r="C1028"/>
    </row>
    <row r="1029" spans="3:3" x14ac:dyDescent="0.25">
      <c r="C1029"/>
    </row>
    <row r="1030" spans="3:3" x14ac:dyDescent="0.25">
      <c r="C1030"/>
    </row>
    <row r="1031" spans="3:3" x14ac:dyDescent="0.25">
      <c r="C1031"/>
    </row>
    <row r="1032" spans="3:3" x14ac:dyDescent="0.25">
      <c r="C1032"/>
    </row>
    <row r="1033" spans="3:3" x14ac:dyDescent="0.25">
      <c r="C1033"/>
    </row>
    <row r="1034" spans="3:3" x14ac:dyDescent="0.25">
      <c r="C1034"/>
    </row>
    <row r="1035" spans="3:3" x14ac:dyDescent="0.25">
      <c r="C1035"/>
    </row>
    <row r="1036" spans="3:3" x14ac:dyDescent="0.25">
      <c r="C1036"/>
    </row>
    <row r="1037" spans="3:3" x14ac:dyDescent="0.25">
      <c r="C1037"/>
    </row>
    <row r="1038" spans="3:3" x14ac:dyDescent="0.25">
      <c r="C1038"/>
    </row>
    <row r="1039" spans="3:3" x14ac:dyDescent="0.25">
      <c r="C1039"/>
    </row>
    <row r="1040" spans="3:3" x14ac:dyDescent="0.25">
      <c r="C1040"/>
    </row>
    <row r="1041" spans="3:3" x14ac:dyDescent="0.25">
      <c r="C1041"/>
    </row>
    <row r="1042" spans="3:3" x14ac:dyDescent="0.25">
      <c r="C1042"/>
    </row>
    <row r="1043" spans="3:3" x14ac:dyDescent="0.25">
      <c r="C1043"/>
    </row>
    <row r="1044" spans="3:3" x14ac:dyDescent="0.25">
      <c r="C1044"/>
    </row>
    <row r="1045" spans="3:3" x14ac:dyDescent="0.25">
      <c r="C1045"/>
    </row>
    <row r="1046" spans="3:3" x14ac:dyDescent="0.25">
      <c r="C1046"/>
    </row>
    <row r="1047" spans="3:3" x14ac:dyDescent="0.25">
      <c r="C1047"/>
    </row>
    <row r="1048" spans="3:3" x14ac:dyDescent="0.25">
      <c r="C1048"/>
    </row>
    <row r="1049" spans="3:3" x14ac:dyDescent="0.25">
      <c r="C1049"/>
    </row>
    <row r="1050" spans="3:3" x14ac:dyDescent="0.25">
      <c r="C1050"/>
    </row>
    <row r="1051" spans="3:3" x14ac:dyDescent="0.25">
      <c r="C1051"/>
    </row>
    <row r="1052" spans="3:3" x14ac:dyDescent="0.25">
      <c r="C1052"/>
    </row>
    <row r="1053" spans="3:3" x14ac:dyDescent="0.25">
      <c r="C1053"/>
    </row>
    <row r="1054" spans="3:3" x14ac:dyDescent="0.25">
      <c r="C1054"/>
    </row>
    <row r="1055" spans="3:3" x14ac:dyDescent="0.25">
      <c r="C1055"/>
    </row>
    <row r="1056" spans="3:3" x14ac:dyDescent="0.25">
      <c r="C1056"/>
    </row>
    <row r="1057" spans="3:3" x14ac:dyDescent="0.25">
      <c r="C1057"/>
    </row>
    <row r="1058" spans="3:3" x14ac:dyDescent="0.25">
      <c r="C1058"/>
    </row>
    <row r="1059" spans="3:3" x14ac:dyDescent="0.25">
      <c r="C1059"/>
    </row>
    <row r="1060" spans="3:3" x14ac:dyDescent="0.25">
      <c r="C1060"/>
    </row>
    <row r="1061" spans="3:3" x14ac:dyDescent="0.25">
      <c r="C1061"/>
    </row>
    <row r="1062" spans="3:3" x14ac:dyDescent="0.25">
      <c r="C1062"/>
    </row>
    <row r="1063" spans="3:3" x14ac:dyDescent="0.25">
      <c r="C1063"/>
    </row>
    <row r="1064" spans="3:3" x14ac:dyDescent="0.25">
      <c r="C1064"/>
    </row>
    <row r="1065" spans="3:3" x14ac:dyDescent="0.25">
      <c r="C1065"/>
    </row>
    <row r="1066" spans="3:3" x14ac:dyDescent="0.25">
      <c r="C1066"/>
    </row>
  </sheetData>
  <mergeCells count="37">
    <mergeCell ref="A53:B53"/>
    <mergeCell ref="A54:B54"/>
    <mergeCell ref="A55:B55"/>
    <mergeCell ref="A35:B35"/>
    <mergeCell ref="E11:E13"/>
    <mergeCell ref="E20:E23"/>
    <mergeCell ref="E26:E28"/>
    <mergeCell ref="D33:D46"/>
    <mergeCell ref="A47:B47"/>
    <mergeCell ref="A48:B48"/>
    <mergeCell ref="A49:B49"/>
    <mergeCell ref="A50:B50"/>
    <mergeCell ref="A51:B51"/>
    <mergeCell ref="A42:B42"/>
    <mergeCell ref="A43:B43"/>
    <mergeCell ref="A44:B44"/>
    <mergeCell ref="A45:B45"/>
    <mergeCell ref="A46:B46"/>
    <mergeCell ref="C33:C46"/>
    <mergeCell ref="A36:B36"/>
    <mergeCell ref="A37:B37"/>
    <mergeCell ref="A38:B38"/>
    <mergeCell ref="A39:B39"/>
    <mergeCell ref="A40:B40"/>
    <mergeCell ref="A41:B41"/>
    <mergeCell ref="C20:C23"/>
    <mergeCell ref="C25:C28"/>
    <mergeCell ref="C29:C31"/>
    <mergeCell ref="A33:B33"/>
    <mergeCell ref="A34:B34"/>
    <mergeCell ref="C11:C13"/>
    <mergeCell ref="A16:A17"/>
    <mergeCell ref="C16:C17"/>
    <mergeCell ref="D16:D17"/>
    <mergeCell ref="A18:A19"/>
    <mergeCell ref="C18:C19"/>
    <mergeCell ref="D18:D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16D10-20FC-4880-8F92-CA92421A58E8}">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4947-93A2-40AD-BEA7-18628B7BC5BE}">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Morman, Zach</dc:creator>
  <cp:lastModifiedBy>Chen, Qiaochu</cp:lastModifiedBy>
  <dcterms:created xsi:type="dcterms:W3CDTF">2023-03-09T16:24:48Z</dcterms:created>
  <dcterms:modified xsi:type="dcterms:W3CDTF">2023-09-27T20:29:32Z</dcterms:modified>
</cp:coreProperties>
</file>