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Traffic\EngData\"/>
    </mc:Choice>
  </mc:AlternateContent>
  <xr:revisionPtr revIDLastSave="0" documentId="13_ncr:1_{9403A4BD-0990-49B8-A96B-B3D11023EC47}" xr6:coauthVersionLast="47" xr6:coauthVersionMax="47" xr10:uidLastSave="{00000000-0000-0000-0000-000000000000}"/>
  <bookViews>
    <workbookView xWindow="-120" yWindow="-120" windowWidth="29040" windowHeight="15720" xr2:uid="{9B3607C3-169C-4F4B-9F50-E50DC2E5B331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6" i="1"/>
  <c r="J36" i="1"/>
  <c r="I24" i="1"/>
  <c r="I25" i="1"/>
  <c r="I26" i="1"/>
  <c r="I27" i="1"/>
  <c r="I28" i="1"/>
  <c r="G35" i="1"/>
  <c r="G33" i="1"/>
  <c r="G36" i="1" l="1"/>
  <c r="G38" i="1" s="1"/>
  <c r="I36" i="1"/>
  <c r="I38" i="1" s="1"/>
  <c r="J38" i="1"/>
  <c r="H38" i="1"/>
</calcChain>
</file>

<file path=xl/sharedStrings.xml><?xml version="1.0" encoding="utf-8"?>
<sst xmlns="http://schemas.openxmlformats.org/spreadsheetml/2006/main" count="105" uniqueCount="74">
  <si>
    <t>STATION</t>
  </si>
  <si>
    <t>SIDE</t>
  </si>
  <si>
    <t>FROM</t>
  </si>
  <si>
    <t>TO</t>
  </si>
  <si>
    <t>TOTALS CARRIED TO GENERAL SUMMARY</t>
  </si>
  <si>
    <t>LOCATION</t>
  </si>
  <si>
    <t>FT</t>
  </si>
  <si>
    <t>PAVEMENT MARKING SUBSUMMARY</t>
  </si>
  <si>
    <t>RT</t>
  </si>
  <si>
    <t>LT</t>
  </si>
  <si>
    <t>CR-1</t>
  </si>
  <si>
    <t xml:space="preserve">REF
NO. </t>
  </si>
  <si>
    <t>SHEET
NO.</t>
  </si>
  <si>
    <t>SUBTOTAL</t>
  </si>
  <si>
    <t>CROSSWALK LINE, 24"</t>
  </si>
  <si>
    <t>STOP LINE</t>
  </si>
  <si>
    <t>COLUMBIA CONNECTOR SECTION A</t>
  </si>
  <si>
    <t>SL-1</t>
  </si>
  <si>
    <t>12+51.34</t>
  </si>
  <si>
    <t>12+51.46</t>
  </si>
  <si>
    <t>13+09.94</t>
  </si>
  <si>
    <t>SL-2</t>
  </si>
  <si>
    <t>COLUMBIA CONNECTOR SECTION B</t>
  </si>
  <si>
    <t>SL-3</t>
  </si>
  <si>
    <t>44+18.27</t>
  </si>
  <si>
    <t>44+32.23</t>
  </si>
  <si>
    <t>SL-4</t>
  </si>
  <si>
    <t>SL-5</t>
  </si>
  <si>
    <t>COLUMBIA CONNECTOR SECTION C</t>
  </si>
  <si>
    <t>72+60.05</t>
  </si>
  <si>
    <t>72+69.48</t>
  </si>
  <si>
    <t>CR-2</t>
  </si>
  <si>
    <t>CR-3</t>
  </si>
  <si>
    <t>LT&amp;RT</t>
  </si>
  <si>
    <t>12+68.03</t>
  </si>
  <si>
    <t>12+92.20</t>
  </si>
  <si>
    <t>18+99.64</t>
  </si>
  <si>
    <t>19+73.64</t>
  </si>
  <si>
    <t>40+73.48</t>
  </si>
  <si>
    <t>40+85.50</t>
  </si>
  <si>
    <t>13+09.99</t>
  </si>
  <si>
    <t>71+51.39</t>
  </si>
  <si>
    <t>71+67.64</t>
  </si>
  <si>
    <t>CR-4</t>
  </si>
  <si>
    <t>48+50.00</t>
  </si>
  <si>
    <t>71+09.96</t>
  </si>
  <si>
    <t xml:space="preserve">COLUMBIA CONNECTOR SECTION B </t>
  </si>
  <si>
    <t>CL-1</t>
  </si>
  <si>
    <t>CL-2</t>
  </si>
  <si>
    <t>71+32.41</t>
  </si>
  <si>
    <t>71+66.41</t>
  </si>
  <si>
    <t>72+46.92</t>
  </si>
  <si>
    <t>72+72.96</t>
  </si>
  <si>
    <t>CR-5</t>
  </si>
  <si>
    <t>CR-6</t>
  </si>
  <si>
    <t>CR-7</t>
  </si>
  <si>
    <t>CR-8</t>
  </si>
  <si>
    <t>49+64.55</t>
  </si>
  <si>
    <t>49+76.10</t>
  </si>
  <si>
    <t>49+55.71</t>
  </si>
  <si>
    <t>49+70.06</t>
  </si>
  <si>
    <t>49+72.80</t>
  </si>
  <si>
    <t>49+95.06</t>
  </si>
  <si>
    <t>82-83</t>
  </si>
  <si>
    <t>CENTER LINE, 4"</t>
  </si>
  <si>
    <t>MILE</t>
  </si>
  <si>
    <t>71+82.77</t>
  </si>
  <si>
    <t>72+26.38</t>
  </si>
  <si>
    <t>WORD ON PAVEMENT, 48"</t>
  </si>
  <si>
    <t>EACH</t>
  </si>
  <si>
    <t xml:space="preserve">COLUMBIA CONNCETOR SECTION C </t>
  </si>
  <si>
    <t>49+00.00</t>
  </si>
  <si>
    <t>71+59.90</t>
  </si>
  <si>
    <t>CL-3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</si>
</sst>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\+00.00"/>
  </numFmts>
  <fonts count="8" x14ac:knownFonts="1">
    <font>
      <sz val="11"/>
      <color theme="1"/>
      <name val="Calibri"/>
      <family val="2"/>
      <scheme val="minor"/>
    </font>
    <font>
      <sz val="14"/>
      <name val="Verdana"/>
      <family val="2"/>
    </font>
    <font>
      <b/>
      <sz val="14"/>
      <name val="Verdana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textRotation="90" wrapText="1"/>
    </xf>
    <xf numFmtId="0" fontId="2" fillId="0" borderId="0" xfId="0" applyFont="1" applyAlignment="1">
      <alignment vertical="center" textRotation="90"/>
    </xf>
    <xf numFmtId="0" fontId="4" fillId="0" borderId="0" xfId="0" applyFont="1" applyAlignment="1">
      <alignment vertical="center" textRotation="9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" fontId="7" fillId="0" borderId="22" xfId="0" applyNumberFormat="1" applyFont="1" applyBorder="1"/>
    <xf numFmtId="1" fontId="3" fillId="0" borderId="20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D827-962D-446B-A872-34C03F1C2426}">
  <dimension ref="A1:X69"/>
  <sheetViews>
    <sheetView tabSelected="1" zoomScale="85" zoomScaleNormal="85" workbookViewId="0">
      <selection activeCell="N13" sqref="N13"/>
    </sheetView>
  </sheetViews>
  <sheetFormatPr defaultRowHeight="15" x14ac:dyDescent="0.25"/>
  <cols>
    <col min="1" max="1" width="10" customWidth="1"/>
    <col min="3" max="3" width="35.85546875" customWidth="1"/>
    <col min="4" max="5" width="9.7109375" customWidth="1"/>
    <col min="17" max="20" width="9.140625" customWidth="1"/>
  </cols>
  <sheetData>
    <row r="1" spans="1:24" ht="18.75" thickBot="1" x14ac:dyDescent="0.3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4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5.75" customHeight="1" thickBot="1" x14ac:dyDescent="0.3">
      <c r="A2" s="41" t="s">
        <v>12</v>
      </c>
      <c r="B2" s="41" t="s">
        <v>11</v>
      </c>
      <c r="C2" s="41" t="s">
        <v>5</v>
      </c>
      <c r="D2" s="44" t="s">
        <v>0</v>
      </c>
      <c r="E2" s="45"/>
      <c r="F2" s="51" t="s">
        <v>1</v>
      </c>
      <c r="G2" s="54">
        <v>644</v>
      </c>
      <c r="H2" s="55"/>
      <c r="I2" s="55"/>
      <c r="J2" s="56"/>
      <c r="L2" s="10"/>
      <c r="M2" s="10"/>
      <c r="N2" s="10"/>
      <c r="O2" s="10"/>
      <c r="P2" s="12"/>
      <c r="Q2" s="12"/>
      <c r="R2" s="14"/>
      <c r="S2" s="14"/>
      <c r="T2" s="14"/>
      <c r="U2" s="14"/>
      <c r="V2" s="14"/>
      <c r="W2" s="8"/>
      <c r="X2" s="8"/>
    </row>
    <row r="3" spans="1:24" ht="15.75" customHeight="1" x14ac:dyDescent="0.25">
      <c r="A3" s="42"/>
      <c r="B3" s="42"/>
      <c r="C3" s="42"/>
      <c r="D3" s="44"/>
      <c r="E3" s="45"/>
      <c r="F3" s="52"/>
      <c r="G3" s="48" t="s">
        <v>64</v>
      </c>
      <c r="H3" s="48" t="s">
        <v>15</v>
      </c>
      <c r="I3" s="48" t="s">
        <v>14</v>
      </c>
      <c r="J3" s="48" t="s">
        <v>68</v>
      </c>
      <c r="L3" s="11"/>
      <c r="M3" s="10"/>
      <c r="N3" s="10"/>
      <c r="O3" s="10"/>
      <c r="P3" s="12"/>
      <c r="Q3" s="12"/>
      <c r="R3" s="14"/>
      <c r="S3" s="14"/>
      <c r="T3" s="14"/>
      <c r="U3" s="14"/>
      <c r="V3" s="14"/>
      <c r="W3" s="9"/>
      <c r="X3" s="9"/>
    </row>
    <row r="4" spans="1:24" ht="15.75" customHeight="1" x14ac:dyDescent="0.25">
      <c r="A4" s="42"/>
      <c r="B4" s="42"/>
      <c r="C4" s="42"/>
      <c r="D4" s="44"/>
      <c r="E4" s="45"/>
      <c r="F4" s="52"/>
      <c r="G4" s="49"/>
      <c r="H4" s="49"/>
      <c r="I4" s="49"/>
      <c r="J4" s="49"/>
      <c r="L4" s="11"/>
      <c r="M4" s="10"/>
      <c r="N4" s="10"/>
      <c r="O4" s="10"/>
      <c r="P4" s="12"/>
      <c r="Q4" s="12"/>
      <c r="R4" s="14"/>
      <c r="S4" s="14"/>
      <c r="T4" s="14"/>
      <c r="U4" s="14"/>
      <c r="V4" s="14"/>
      <c r="W4" s="9"/>
      <c r="X4" s="9"/>
    </row>
    <row r="5" spans="1:24" ht="15.75" customHeight="1" x14ac:dyDescent="0.25">
      <c r="A5" s="42"/>
      <c r="B5" s="42"/>
      <c r="C5" s="42"/>
      <c r="D5" s="44"/>
      <c r="E5" s="45"/>
      <c r="F5" s="52"/>
      <c r="G5" s="49"/>
      <c r="H5" s="49"/>
      <c r="I5" s="49"/>
      <c r="J5" s="49"/>
      <c r="L5" s="11"/>
      <c r="M5" s="10"/>
      <c r="N5" s="10"/>
      <c r="O5" s="10"/>
      <c r="P5" s="12"/>
      <c r="Q5" s="12"/>
      <c r="R5" s="14"/>
      <c r="S5" s="14"/>
      <c r="T5" s="14"/>
      <c r="U5" s="14"/>
      <c r="V5" s="14"/>
      <c r="W5" s="9"/>
      <c r="X5" s="9"/>
    </row>
    <row r="6" spans="1:24" ht="3.75" customHeight="1" x14ac:dyDescent="0.25">
      <c r="A6" s="42"/>
      <c r="B6" s="42"/>
      <c r="C6" s="42"/>
      <c r="D6" s="44"/>
      <c r="E6" s="45"/>
      <c r="F6" s="52"/>
      <c r="G6" s="49"/>
      <c r="H6" s="49"/>
      <c r="I6" s="49"/>
      <c r="J6" s="49"/>
      <c r="L6" s="11"/>
      <c r="M6" s="10"/>
      <c r="N6" s="10"/>
      <c r="O6" s="10"/>
      <c r="P6" s="12"/>
      <c r="Q6" s="12"/>
      <c r="R6" s="14"/>
      <c r="S6" s="14"/>
      <c r="T6" s="14"/>
      <c r="U6" s="14"/>
      <c r="V6" s="14"/>
      <c r="W6" s="9"/>
      <c r="X6" s="9"/>
    </row>
    <row r="7" spans="1:24" ht="4.5" customHeight="1" x14ac:dyDescent="0.25">
      <c r="A7" s="42"/>
      <c r="B7" s="42"/>
      <c r="C7" s="42"/>
      <c r="D7" s="44"/>
      <c r="E7" s="45"/>
      <c r="F7" s="52"/>
      <c r="G7" s="49"/>
      <c r="H7" s="49"/>
      <c r="I7" s="49"/>
      <c r="J7" s="49"/>
      <c r="L7" s="11"/>
      <c r="M7" s="10"/>
      <c r="N7" s="10"/>
      <c r="O7" s="10"/>
      <c r="P7" s="12"/>
      <c r="Q7" s="12"/>
      <c r="R7" s="14"/>
      <c r="S7" s="14"/>
      <c r="T7" s="14"/>
      <c r="U7" s="14"/>
      <c r="V7" s="14"/>
      <c r="W7" s="9"/>
      <c r="X7" s="9"/>
    </row>
    <row r="8" spans="1:24" ht="3.75" customHeight="1" x14ac:dyDescent="0.25">
      <c r="A8" s="42"/>
      <c r="B8" s="42"/>
      <c r="C8" s="42"/>
      <c r="D8" s="44"/>
      <c r="E8" s="45"/>
      <c r="F8" s="52"/>
      <c r="G8" s="49"/>
      <c r="H8" s="49"/>
      <c r="I8" s="49"/>
      <c r="J8" s="49"/>
      <c r="L8" s="11"/>
      <c r="M8" s="10"/>
      <c r="N8" s="10"/>
      <c r="O8" s="10"/>
      <c r="P8" s="12"/>
      <c r="Q8" s="12"/>
      <c r="R8" s="14"/>
      <c r="S8" s="14"/>
      <c r="T8" s="14"/>
      <c r="U8" s="14"/>
      <c r="V8" s="14"/>
      <c r="W8" s="9"/>
      <c r="X8" s="9"/>
    </row>
    <row r="9" spans="1:24" ht="15.75" customHeight="1" x14ac:dyDescent="0.25">
      <c r="A9" s="42"/>
      <c r="B9" s="42"/>
      <c r="C9" s="42"/>
      <c r="D9" s="44"/>
      <c r="E9" s="45"/>
      <c r="F9" s="52"/>
      <c r="G9" s="49"/>
      <c r="H9" s="49"/>
      <c r="I9" s="49"/>
      <c r="J9" s="49"/>
      <c r="L9" s="11"/>
      <c r="M9" s="10"/>
      <c r="N9" s="10"/>
      <c r="O9" s="10"/>
      <c r="P9" s="12"/>
      <c r="Q9" s="12"/>
      <c r="R9" s="14"/>
      <c r="S9" s="14"/>
      <c r="T9" s="14"/>
      <c r="U9" s="14"/>
      <c r="V9" s="14"/>
      <c r="W9" s="9"/>
      <c r="X9" s="9"/>
    </row>
    <row r="10" spans="1:24" ht="15.75" customHeight="1" x14ac:dyDescent="0.25">
      <c r="A10" s="42"/>
      <c r="B10" s="42"/>
      <c r="C10" s="42"/>
      <c r="D10" s="44"/>
      <c r="E10" s="45"/>
      <c r="F10" s="52"/>
      <c r="G10" s="49"/>
      <c r="H10" s="49"/>
      <c r="I10" s="49"/>
      <c r="J10" s="49"/>
      <c r="L10" s="11"/>
      <c r="M10" s="10"/>
      <c r="N10" s="10"/>
      <c r="O10" s="10"/>
      <c r="P10" s="12"/>
      <c r="Q10" s="12"/>
      <c r="R10" s="14"/>
      <c r="S10" s="14"/>
      <c r="T10" s="14"/>
      <c r="U10" s="14"/>
      <c r="V10" s="14"/>
      <c r="W10" s="9"/>
      <c r="X10" s="9"/>
    </row>
    <row r="11" spans="1:24" ht="15.75" customHeight="1" x14ac:dyDescent="0.25">
      <c r="A11" s="42"/>
      <c r="B11" s="42"/>
      <c r="C11" s="42"/>
      <c r="D11" s="44"/>
      <c r="E11" s="45"/>
      <c r="F11" s="52"/>
      <c r="G11" s="49"/>
      <c r="H11" s="49"/>
      <c r="I11" s="49"/>
      <c r="J11" s="49"/>
      <c r="L11" s="11"/>
      <c r="M11" s="10"/>
      <c r="N11" s="10"/>
      <c r="O11" s="10"/>
      <c r="P11" s="12"/>
      <c r="Q11" s="12"/>
      <c r="R11" s="14"/>
      <c r="S11" s="14"/>
      <c r="T11" s="14"/>
      <c r="U11" s="14"/>
      <c r="V11" s="14"/>
      <c r="W11" s="9"/>
      <c r="X11" s="9"/>
    </row>
    <row r="12" spans="1:24" ht="15.75" customHeight="1" x14ac:dyDescent="0.25">
      <c r="A12" s="42"/>
      <c r="B12" s="42"/>
      <c r="C12" s="42"/>
      <c r="D12" s="44"/>
      <c r="E12" s="45"/>
      <c r="F12" s="52"/>
      <c r="G12" s="49"/>
      <c r="H12" s="49"/>
      <c r="I12" s="49"/>
      <c r="J12" s="49"/>
      <c r="L12" s="11"/>
      <c r="M12" s="10"/>
      <c r="N12" s="10"/>
      <c r="O12" s="10"/>
      <c r="P12" s="12"/>
      <c r="Q12" s="12"/>
      <c r="R12" s="14"/>
      <c r="S12" s="14"/>
      <c r="T12" s="14"/>
      <c r="U12" s="14"/>
      <c r="V12" s="14"/>
      <c r="W12" s="9"/>
      <c r="X12" s="9"/>
    </row>
    <row r="13" spans="1:24" ht="15.75" customHeight="1" x14ac:dyDescent="0.25">
      <c r="A13" s="42"/>
      <c r="B13" s="42"/>
      <c r="C13" s="42"/>
      <c r="D13" s="46"/>
      <c r="E13" s="47"/>
      <c r="F13" s="52"/>
      <c r="G13" s="50"/>
      <c r="H13" s="50"/>
      <c r="I13" s="50"/>
      <c r="J13" s="50"/>
      <c r="L13" s="11"/>
      <c r="M13" s="10"/>
      <c r="N13" s="10"/>
      <c r="O13" s="10"/>
      <c r="P13" s="13"/>
      <c r="Q13" s="13"/>
      <c r="R13" s="14"/>
      <c r="S13" s="14"/>
      <c r="T13" s="14"/>
      <c r="U13" s="14"/>
      <c r="V13" s="14"/>
      <c r="W13" s="9"/>
      <c r="X13" s="9"/>
    </row>
    <row r="14" spans="1:24" ht="18.75" thickBot="1" x14ac:dyDescent="0.3">
      <c r="A14" s="43"/>
      <c r="B14" s="43"/>
      <c r="C14" s="43"/>
      <c r="D14" s="17" t="s">
        <v>2</v>
      </c>
      <c r="E14" s="17" t="s">
        <v>3</v>
      </c>
      <c r="F14" s="53"/>
      <c r="G14" s="17" t="s">
        <v>65</v>
      </c>
      <c r="H14" s="17" t="s">
        <v>6</v>
      </c>
      <c r="I14" s="1" t="s">
        <v>6</v>
      </c>
      <c r="J14" s="1" t="s">
        <v>69</v>
      </c>
      <c r="L14" s="11"/>
      <c r="M14" s="10"/>
      <c r="N14" s="10"/>
      <c r="O14" s="10"/>
      <c r="P14" s="2"/>
      <c r="Q14" s="2"/>
      <c r="R14" s="14"/>
      <c r="S14" s="14"/>
      <c r="T14" s="14"/>
      <c r="U14" s="14"/>
      <c r="V14" s="14"/>
      <c r="W14" s="3"/>
      <c r="X14" s="3"/>
    </row>
    <row r="15" spans="1:24" x14ac:dyDescent="0.25">
      <c r="A15" s="19">
        <v>80</v>
      </c>
      <c r="B15" s="20" t="s">
        <v>17</v>
      </c>
      <c r="C15" s="21" t="s">
        <v>16</v>
      </c>
      <c r="D15" s="22" t="s">
        <v>18</v>
      </c>
      <c r="E15" s="23" t="s">
        <v>19</v>
      </c>
      <c r="F15" s="24" t="s">
        <v>8</v>
      </c>
      <c r="G15" s="34"/>
      <c r="H15" s="25">
        <v>6</v>
      </c>
      <c r="I15" s="26"/>
      <c r="J15" s="26"/>
      <c r="L15" s="3"/>
      <c r="M15" s="3"/>
      <c r="N15" s="8"/>
      <c r="O15" s="8"/>
      <c r="P15" s="8"/>
      <c r="Q15" s="8"/>
      <c r="R15" s="8"/>
      <c r="S15" s="8"/>
      <c r="T15" s="8"/>
      <c r="U15" s="8"/>
      <c r="V15" s="8"/>
      <c r="W15" s="18"/>
      <c r="X15" s="4"/>
    </row>
    <row r="16" spans="1:24" x14ac:dyDescent="0.25">
      <c r="A16" s="19">
        <v>80</v>
      </c>
      <c r="B16" s="20" t="s">
        <v>21</v>
      </c>
      <c r="C16" s="19" t="s">
        <v>16</v>
      </c>
      <c r="D16" s="22" t="s">
        <v>20</v>
      </c>
      <c r="E16" s="27" t="s">
        <v>40</v>
      </c>
      <c r="F16" s="24" t="s">
        <v>9</v>
      </c>
      <c r="G16" s="34"/>
      <c r="H16" s="28">
        <v>6</v>
      </c>
      <c r="I16" s="29"/>
      <c r="J16" s="29"/>
      <c r="L16" s="3"/>
      <c r="M16" s="3"/>
      <c r="N16" s="8"/>
      <c r="O16" s="8"/>
      <c r="P16" s="8"/>
      <c r="Q16" s="8"/>
      <c r="R16" s="8"/>
      <c r="S16" s="8"/>
      <c r="T16" s="8"/>
      <c r="U16" s="8"/>
      <c r="V16" s="8"/>
      <c r="W16" s="18"/>
      <c r="X16" s="4"/>
    </row>
    <row r="17" spans="1:24" x14ac:dyDescent="0.25">
      <c r="A17" s="19">
        <v>81</v>
      </c>
      <c r="B17" s="20" t="s">
        <v>23</v>
      </c>
      <c r="C17" s="19" t="s">
        <v>22</v>
      </c>
      <c r="D17" s="22" t="s">
        <v>24</v>
      </c>
      <c r="E17" s="27" t="s">
        <v>25</v>
      </c>
      <c r="F17" s="24" t="s">
        <v>8</v>
      </c>
      <c r="G17" s="34"/>
      <c r="H17" s="28">
        <v>13.955</v>
      </c>
      <c r="I17" s="29"/>
      <c r="J17" s="29"/>
      <c r="L17" s="3"/>
      <c r="M17" s="3"/>
      <c r="N17" s="8"/>
      <c r="O17" s="8"/>
      <c r="P17" s="8"/>
      <c r="Q17" s="8"/>
      <c r="R17" s="8"/>
      <c r="S17" s="8"/>
      <c r="T17" s="8"/>
      <c r="U17" s="8"/>
      <c r="V17" s="8"/>
      <c r="W17" s="18"/>
      <c r="X17" s="4"/>
    </row>
    <row r="18" spans="1:24" x14ac:dyDescent="0.25">
      <c r="A18" s="19">
        <v>83</v>
      </c>
      <c r="B18" s="20" t="s">
        <v>26</v>
      </c>
      <c r="C18" s="19" t="s">
        <v>28</v>
      </c>
      <c r="D18" s="22" t="s">
        <v>41</v>
      </c>
      <c r="E18" s="27" t="s">
        <v>42</v>
      </c>
      <c r="F18" s="24" t="s">
        <v>8</v>
      </c>
      <c r="G18" s="34"/>
      <c r="H18" s="28">
        <v>15.92</v>
      </c>
      <c r="I18" s="29"/>
      <c r="J18" s="29"/>
      <c r="L18" s="3"/>
      <c r="M18" s="3"/>
      <c r="N18" s="8"/>
      <c r="O18" s="8"/>
      <c r="P18" s="8"/>
      <c r="Q18" s="8"/>
      <c r="R18" s="8"/>
      <c r="S18" s="8"/>
      <c r="T18" s="8"/>
      <c r="U18" s="8"/>
      <c r="V18" s="8"/>
      <c r="W18" s="18"/>
      <c r="X18" s="4"/>
    </row>
    <row r="19" spans="1:24" x14ac:dyDescent="0.25">
      <c r="A19" s="19">
        <v>83</v>
      </c>
      <c r="B19" s="20" t="s">
        <v>27</v>
      </c>
      <c r="C19" s="19" t="s">
        <v>28</v>
      </c>
      <c r="D19" s="22" t="s">
        <v>29</v>
      </c>
      <c r="E19" s="27" t="s">
        <v>30</v>
      </c>
      <c r="F19" s="24" t="s">
        <v>8</v>
      </c>
      <c r="G19" s="34"/>
      <c r="H19" s="28">
        <v>10.055999999999999</v>
      </c>
      <c r="I19" s="29"/>
      <c r="J19" s="29"/>
      <c r="L19" s="3"/>
      <c r="M19" s="3"/>
      <c r="N19" s="8"/>
      <c r="O19" s="8"/>
      <c r="P19" s="8"/>
      <c r="Q19" s="8"/>
      <c r="R19" s="8"/>
      <c r="S19" s="8"/>
      <c r="T19" s="8"/>
      <c r="U19" s="8"/>
      <c r="V19" s="8"/>
      <c r="W19" s="18"/>
      <c r="X19" s="4"/>
    </row>
    <row r="20" spans="1:24" x14ac:dyDescent="0.25">
      <c r="A20" s="19"/>
      <c r="B20" s="20"/>
      <c r="C20" s="30"/>
      <c r="D20" s="22"/>
      <c r="E20" s="27"/>
      <c r="F20" s="24"/>
      <c r="G20" s="34"/>
      <c r="H20" s="28"/>
      <c r="I20" s="29"/>
      <c r="J20" s="29"/>
      <c r="L20" s="3"/>
      <c r="M20" s="3"/>
      <c r="N20" s="8"/>
      <c r="O20" s="8"/>
      <c r="P20" s="8"/>
      <c r="Q20" s="8"/>
      <c r="R20" s="8"/>
      <c r="S20" s="8"/>
      <c r="T20" s="8"/>
      <c r="U20" s="8"/>
      <c r="V20" s="8"/>
      <c r="W20" s="18"/>
      <c r="X20" s="4"/>
    </row>
    <row r="21" spans="1:24" x14ac:dyDescent="0.25">
      <c r="A21" s="19">
        <v>80</v>
      </c>
      <c r="B21" s="20" t="s">
        <v>10</v>
      </c>
      <c r="C21" s="19" t="s">
        <v>16</v>
      </c>
      <c r="D21" s="22" t="s">
        <v>34</v>
      </c>
      <c r="E21" s="31" t="s">
        <v>35</v>
      </c>
      <c r="F21" s="24" t="s">
        <v>33</v>
      </c>
      <c r="G21" s="34"/>
      <c r="H21" s="32"/>
      <c r="I21" s="29">
        <v>72</v>
      </c>
      <c r="J21" s="29"/>
      <c r="L21" s="3"/>
      <c r="M21" s="3"/>
      <c r="N21" s="8"/>
      <c r="O21" s="8"/>
      <c r="P21" s="8"/>
      <c r="Q21" s="8"/>
      <c r="R21" s="8"/>
      <c r="S21" s="8"/>
      <c r="T21" s="8"/>
      <c r="U21" s="8"/>
      <c r="V21" s="8"/>
      <c r="W21" s="18"/>
      <c r="X21" s="4"/>
    </row>
    <row r="22" spans="1:24" x14ac:dyDescent="0.25">
      <c r="A22" s="19">
        <v>81</v>
      </c>
      <c r="B22" s="20" t="s">
        <v>31</v>
      </c>
      <c r="C22" s="19" t="s">
        <v>16</v>
      </c>
      <c r="D22" s="22" t="s">
        <v>36</v>
      </c>
      <c r="E22" s="31" t="s">
        <v>37</v>
      </c>
      <c r="F22" s="24" t="s">
        <v>33</v>
      </c>
      <c r="G22" s="34"/>
      <c r="H22" s="28"/>
      <c r="I22" s="29">
        <v>228</v>
      </c>
      <c r="J22" s="29"/>
      <c r="L22" s="3"/>
      <c r="M22" s="3"/>
      <c r="N22" s="8"/>
      <c r="O22" s="8"/>
      <c r="P22" s="8"/>
      <c r="Q22" s="8"/>
      <c r="R22" s="8"/>
      <c r="S22" s="8"/>
      <c r="T22" s="8"/>
      <c r="U22" s="8"/>
      <c r="V22" s="8"/>
      <c r="W22" s="18"/>
      <c r="X22" s="4"/>
    </row>
    <row r="23" spans="1:24" x14ac:dyDescent="0.25">
      <c r="A23" s="19">
        <v>81</v>
      </c>
      <c r="B23" s="20" t="s">
        <v>32</v>
      </c>
      <c r="C23" s="19" t="s">
        <v>22</v>
      </c>
      <c r="D23" s="22" t="s">
        <v>38</v>
      </c>
      <c r="E23" s="31" t="s">
        <v>39</v>
      </c>
      <c r="F23" s="24" t="s">
        <v>9</v>
      </c>
      <c r="G23" s="34"/>
      <c r="H23" s="32"/>
      <c r="I23" s="35">
        <v>144</v>
      </c>
      <c r="J23" s="29"/>
      <c r="L23" s="3"/>
      <c r="M23" s="3"/>
      <c r="N23" s="8"/>
      <c r="O23" s="8"/>
      <c r="P23" s="8"/>
      <c r="Q23" s="8"/>
      <c r="R23" s="8"/>
      <c r="S23" s="8"/>
      <c r="T23" s="8"/>
      <c r="U23" s="8"/>
      <c r="V23" s="8"/>
      <c r="W23" s="18"/>
      <c r="X23" s="4"/>
    </row>
    <row r="24" spans="1:24" x14ac:dyDescent="0.25">
      <c r="A24" s="19">
        <v>82</v>
      </c>
      <c r="B24" s="20" t="s">
        <v>43</v>
      </c>
      <c r="C24" s="19" t="s">
        <v>22</v>
      </c>
      <c r="D24" s="22" t="s">
        <v>57</v>
      </c>
      <c r="E24" s="31" t="s">
        <v>58</v>
      </c>
      <c r="F24" s="24" t="s">
        <v>9</v>
      </c>
      <c r="G24" s="34"/>
      <c r="H24" s="28"/>
      <c r="I24" s="35">
        <f>9*12</f>
        <v>108</v>
      </c>
      <c r="J24" s="29"/>
      <c r="L24" s="3"/>
      <c r="M24" s="3"/>
      <c r="N24" s="8"/>
      <c r="O24" s="8"/>
      <c r="P24" s="8"/>
      <c r="Q24" s="8"/>
      <c r="R24" s="8"/>
      <c r="S24" s="8"/>
      <c r="T24" s="8"/>
      <c r="U24" s="8"/>
      <c r="V24" s="8"/>
      <c r="W24" s="18"/>
      <c r="X24" s="4"/>
    </row>
    <row r="25" spans="1:24" x14ac:dyDescent="0.25">
      <c r="A25" s="19">
        <v>82</v>
      </c>
      <c r="B25" s="20" t="s">
        <v>53</v>
      </c>
      <c r="C25" s="19" t="s">
        <v>46</v>
      </c>
      <c r="D25" s="22" t="s">
        <v>59</v>
      </c>
      <c r="E25" s="31" t="s">
        <v>60</v>
      </c>
      <c r="F25" s="24" t="s">
        <v>9</v>
      </c>
      <c r="G25" s="34"/>
      <c r="H25" s="32"/>
      <c r="I25" s="35">
        <f>13*12</f>
        <v>156</v>
      </c>
      <c r="J25" s="29"/>
      <c r="L25" s="3"/>
      <c r="M25" s="3"/>
      <c r="N25" s="8"/>
      <c r="O25" s="8"/>
      <c r="P25" s="8"/>
      <c r="Q25" s="8"/>
      <c r="R25" s="8"/>
      <c r="S25" s="8"/>
      <c r="T25" s="8"/>
      <c r="U25" s="8"/>
      <c r="V25" s="8"/>
      <c r="W25" s="18"/>
      <c r="X25" s="4"/>
    </row>
    <row r="26" spans="1:24" x14ac:dyDescent="0.25">
      <c r="A26" s="19">
        <v>82</v>
      </c>
      <c r="B26" s="20" t="s">
        <v>54</v>
      </c>
      <c r="C26" s="19" t="s">
        <v>46</v>
      </c>
      <c r="D26" s="22" t="s">
        <v>61</v>
      </c>
      <c r="E26" s="31" t="s">
        <v>62</v>
      </c>
      <c r="F26" s="24" t="s">
        <v>9</v>
      </c>
      <c r="G26" s="34"/>
      <c r="H26" s="28"/>
      <c r="I26" s="35">
        <f>14*12</f>
        <v>168</v>
      </c>
      <c r="J26" s="29"/>
      <c r="L26" s="3"/>
      <c r="M26" s="3"/>
      <c r="N26" s="8"/>
      <c r="O26" s="8"/>
      <c r="P26" s="8"/>
      <c r="Q26" s="8"/>
      <c r="R26" s="8"/>
      <c r="S26" s="8"/>
      <c r="T26" s="8"/>
      <c r="U26" s="8"/>
      <c r="V26" s="8"/>
      <c r="W26" s="18"/>
      <c r="X26" s="4"/>
    </row>
    <row r="27" spans="1:24" x14ac:dyDescent="0.25">
      <c r="A27" s="19">
        <v>83</v>
      </c>
      <c r="B27" s="20" t="s">
        <v>55</v>
      </c>
      <c r="C27" s="19" t="s">
        <v>28</v>
      </c>
      <c r="D27" s="22" t="s">
        <v>49</v>
      </c>
      <c r="E27" s="31" t="s">
        <v>50</v>
      </c>
      <c r="F27" s="24" t="s">
        <v>33</v>
      </c>
      <c r="G27" s="34"/>
      <c r="H27" s="32"/>
      <c r="I27" s="35">
        <f>9*12</f>
        <v>108</v>
      </c>
      <c r="J27" s="29"/>
      <c r="L27" s="3"/>
      <c r="M27" s="3"/>
      <c r="N27" s="8"/>
      <c r="O27" s="8"/>
      <c r="P27" s="8"/>
      <c r="Q27" s="8"/>
      <c r="R27" s="8"/>
      <c r="S27" s="8"/>
      <c r="T27" s="8"/>
      <c r="U27" s="8"/>
      <c r="V27" s="8"/>
      <c r="W27" s="18"/>
      <c r="X27" s="4"/>
    </row>
    <row r="28" spans="1:24" x14ac:dyDescent="0.25">
      <c r="A28" s="19">
        <v>83</v>
      </c>
      <c r="B28" s="20" t="s">
        <v>56</v>
      </c>
      <c r="C28" s="19" t="s">
        <v>28</v>
      </c>
      <c r="D28" s="22" t="s">
        <v>51</v>
      </c>
      <c r="E28" s="31" t="s">
        <v>52</v>
      </c>
      <c r="F28" s="24" t="s">
        <v>33</v>
      </c>
      <c r="G28" s="34"/>
      <c r="H28" s="35"/>
      <c r="I28" s="35">
        <f>7*12</f>
        <v>84</v>
      </c>
      <c r="J28" s="29"/>
      <c r="L28" s="3"/>
      <c r="M28" s="3"/>
      <c r="N28" s="8"/>
      <c r="O28" s="8"/>
      <c r="P28" s="8"/>
      <c r="Q28" s="8"/>
      <c r="R28" s="8"/>
      <c r="S28" s="8"/>
      <c r="T28" s="8"/>
      <c r="U28" s="8"/>
      <c r="V28" s="8"/>
      <c r="W28" s="18"/>
      <c r="X28" s="4"/>
    </row>
    <row r="29" spans="1:24" x14ac:dyDescent="0.25">
      <c r="A29" s="19"/>
      <c r="B29" s="20"/>
      <c r="C29" s="19"/>
      <c r="D29" s="22"/>
      <c r="E29" s="31"/>
      <c r="F29" s="24"/>
      <c r="G29" s="34"/>
      <c r="H29" s="35"/>
      <c r="I29" s="35"/>
      <c r="J29" s="29"/>
      <c r="L29" s="3"/>
      <c r="M29" s="3"/>
      <c r="N29" s="8"/>
      <c r="O29" s="8"/>
      <c r="P29" s="8"/>
      <c r="Q29" s="8"/>
      <c r="R29" s="8"/>
      <c r="S29" s="8"/>
      <c r="T29" s="8"/>
      <c r="U29" s="8"/>
      <c r="V29" s="8"/>
      <c r="W29" s="18"/>
      <c r="X29" s="4"/>
    </row>
    <row r="30" spans="1:24" x14ac:dyDescent="0.25">
      <c r="A30" s="19">
        <v>82</v>
      </c>
      <c r="B30" s="20"/>
      <c r="C30" s="19" t="s">
        <v>46</v>
      </c>
      <c r="D30" s="22" t="s">
        <v>71</v>
      </c>
      <c r="E30" s="31"/>
      <c r="F30" s="24" t="s">
        <v>33</v>
      </c>
      <c r="G30" s="34"/>
      <c r="H30" s="35"/>
      <c r="I30" s="35"/>
      <c r="J30" s="29">
        <v>1</v>
      </c>
      <c r="L30" s="3"/>
      <c r="M30" s="3"/>
      <c r="N30" s="8"/>
      <c r="O30" s="8"/>
      <c r="P30" s="8"/>
      <c r="Q30" s="8"/>
      <c r="R30" s="8"/>
      <c r="S30" s="8"/>
      <c r="T30" s="8"/>
      <c r="U30" s="8"/>
      <c r="V30" s="8"/>
      <c r="W30" s="18"/>
      <c r="X30" s="4"/>
    </row>
    <row r="31" spans="1:24" x14ac:dyDescent="0.25">
      <c r="A31" s="19">
        <v>83</v>
      </c>
      <c r="B31" s="20"/>
      <c r="C31" s="19" t="s">
        <v>70</v>
      </c>
      <c r="D31" s="22" t="s">
        <v>72</v>
      </c>
      <c r="E31" s="31"/>
      <c r="F31" s="24" t="s">
        <v>8</v>
      </c>
      <c r="G31" s="34"/>
      <c r="H31" s="35"/>
      <c r="I31" s="35"/>
      <c r="J31" s="29">
        <v>1</v>
      </c>
      <c r="L31" s="3"/>
      <c r="M31" s="3"/>
      <c r="N31" s="8"/>
      <c r="O31" s="8"/>
      <c r="P31" s="8"/>
      <c r="Q31" s="8"/>
      <c r="R31" s="8"/>
      <c r="S31" s="8"/>
      <c r="T31" s="8"/>
      <c r="U31" s="8"/>
      <c r="V31" s="8"/>
      <c r="W31" s="18"/>
      <c r="X31" s="4"/>
    </row>
    <row r="32" spans="1:24" x14ac:dyDescent="0.25">
      <c r="A32" s="19"/>
      <c r="B32" s="20"/>
      <c r="C32" s="19"/>
      <c r="D32" s="22"/>
      <c r="E32" s="31"/>
      <c r="F32" s="24"/>
      <c r="G32" s="34"/>
      <c r="H32" s="35"/>
      <c r="I32" s="35"/>
      <c r="J32" s="29"/>
      <c r="L32" s="3"/>
      <c r="M32" s="3"/>
      <c r="N32" s="8"/>
      <c r="O32" s="8"/>
      <c r="P32" s="8"/>
      <c r="Q32" s="8"/>
      <c r="R32" s="8"/>
      <c r="S32" s="8"/>
      <c r="T32" s="8"/>
      <c r="U32" s="8"/>
      <c r="V32" s="8"/>
      <c r="W32" s="18"/>
      <c r="X32" s="4"/>
    </row>
    <row r="33" spans="1:24" x14ac:dyDescent="0.25">
      <c r="A33" s="19" t="s">
        <v>63</v>
      </c>
      <c r="B33" s="20" t="s">
        <v>47</v>
      </c>
      <c r="C33" s="19" t="s">
        <v>46</v>
      </c>
      <c r="D33" s="22" t="s">
        <v>44</v>
      </c>
      <c r="E33" s="31" t="s">
        <v>45</v>
      </c>
      <c r="F33" s="24" t="s">
        <v>33</v>
      </c>
      <c r="G33" s="36">
        <f>SUM(22.831+147.169+17.457)/5280</f>
        <v>3.5503219696969693E-2</v>
      </c>
      <c r="H33" s="34"/>
      <c r="I33" s="34"/>
      <c r="J33" s="34"/>
      <c r="L33" s="3"/>
      <c r="M33" s="3"/>
      <c r="N33" s="8"/>
      <c r="O33" s="8"/>
      <c r="P33" s="8"/>
      <c r="Q33" s="8"/>
      <c r="R33" s="8"/>
      <c r="S33" s="8"/>
      <c r="T33" s="8"/>
      <c r="U33" s="8"/>
      <c r="V33" s="8"/>
      <c r="W33" s="18"/>
      <c r="X33" s="4"/>
    </row>
    <row r="34" spans="1:24" x14ac:dyDescent="0.25">
      <c r="A34" s="19">
        <v>83</v>
      </c>
      <c r="B34" s="20" t="s">
        <v>48</v>
      </c>
      <c r="C34" s="19" t="s">
        <v>46</v>
      </c>
      <c r="D34" s="22" t="s">
        <v>41</v>
      </c>
      <c r="E34" s="31" t="s">
        <v>41</v>
      </c>
      <c r="F34" s="24" t="s">
        <v>8</v>
      </c>
      <c r="G34" s="36">
        <f>ROUNDUP(15.6921/5280,2)</f>
        <v>0.01</v>
      </c>
      <c r="H34" s="34"/>
      <c r="I34" s="34"/>
      <c r="J34" s="34"/>
      <c r="L34" s="3"/>
      <c r="M34" s="3"/>
      <c r="N34" s="8"/>
      <c r="O34" s="8"/>
      <c r="P34" s="8"/>
      <c r="Q34" s="8"/>
      <c r="R34" s="8"/>
      <c r="S34" s="8"/>
      <c r="T34" s="8"/>
      <c r="U34" s="8"/>
      <c r="V34" s="8"/>
      <c r="W34" s="18"/>
      <c r="X34" s="4"/>
    </row>
    <row r="35" spans="1:24" ht="15.75" thickBot="1" x14ac:dyDescent="0.3">
      <c r="A35" s="19">
        <v>83</v>
      </c>
      <c r="B35" s="20" t="s">
        <v>73</v>
      </c>
      <c r="C35" s="19" t="s">
        <v>46</v>
      </c>
      <c r="D35" s="22" t="s">
        <v>66</v>
      </c>
      <c r="E35" s="31" t="s">
        <v>67</v>
      </c>
      <c r="F35" s="24" t="s">
        <v>33</v>
      </c>
      <c r="G35" s="37">
        <f>43.61/5280</f>
        <v>8.2594696969696974E-3</v>
      </c>
      <c r="H35" s="33"/>
      <c r="I35" s="34"/>
      <c r="J35" s="34"/>
      <c r="L35" s="3"/>
      <c r="M35" s="3"/>
      <c r="N35" s="8"/>
      <c r="O35" s="8"/>
      <c r="P35" s="8"/>
      <c r="Q35" s="8"/>
      <c r="R35" s="8"/>
      <c r="S35" s="8"/>
      <c r="T35" s="8"/>
      <c r="U35" s="8"/>
      <c r="V35" s="8"/>
      <c r="W35" s="18"/>
      <c r="X35" s="4"/>
    </row>
    <row r="36" spans="1:24" x14ac:dyDescent="0.25">
      <c r="A36" s="59" t="s">
        <v>13</v>
      </c>
      <c r="B36" s="60"/>
      <c r="C36" s="60"/>
      <c r="D36" s="60"/>
      <c r="E36" s="60"/>
      <c r="F36" s="60"/>
      <c r="G36" s="66">
        <f>ROUNDUP(SUM(G15:G35),2)</f>
        <v>6.0000000000000005E-2</v>
      </c>
      <c r="H36" s="65">
        <f>ROUNDUP(SUM(H15:H35),1)</f>
        <v>52</v>
      </c>
      <c r="I36" s="57">
        <f>ROUNDUP(SUM(I15:I35),1)</f>
        <v>1068</v>
      </c>
      <c r="J36" s="57">
        <f>ROUNDUP(SUM(J15:J35),1)</f>
        <v>2</v>
      </c>
      <c r="L36" s="3"/>
      <c r="M36" s="3"/>
      <c r="N36" s="8"/>
      <c r="O36" s="8"/>
      <c r="P36" s="3"/>
      <c r="Q36" s="3"/>
      <c r="R36" s="8"/>
      <c r="S36" s="8"/>
      <c r="T36" s="8"/>
      <c r="U36" s="8"/>
      <c r="V36" s="8"/>
      <c r="W36" s="18"/>
      <c r="X36" s="18"/>
    </row>
    <row r="37" spans="1:24" ht="15.75" thickBot="1" x14ac:dyDescent="0.3">
      <c r="A37" s="62"/>
      <c r="B37" s="63"/>
      <c r="C37" s="63"/>
      <c r="D37" s="63"/>
      <c r="E37" s="63"/>
      <c r="F37" s="63"/>
      <c r="G37" s="67"/>
      <c r="H37" s="58"/>
      <c r="I37" s="58"/>
      <c r="J37" s="58"/>
      <c r="L37" s="3"/>
      <c r="M37" s="3"/>
      <c r="N37" s="8"/>
      <c r="O37" s="8"/>
      <c r="P37" s="3"/>
      <c r="Q37" s="3"/>
      <c r="R37" s="8"/>
      <c r="S37" s="8"/>
      <c r="T37" s="8"/>
      <c r="U37" s="8"/>
      <c r="V37" s="8"/>
      <c r="W37" s="18"/>
      <c r="X37" s="18"/>
    </row>
    <row r="38" spans="1:24" ht="15" customHeight="1" x14ac:dyDescent="0.25">
      <c r="A38" s="59" t="s">
        <v>4</v>
      </c>
      <c r="B38" s="60"/>
      <c r="C38" s="60"/>
      <c r="D38" s="60"/>
      <c r="E38" s="60"/>
      <c r="F38" s="61"/>
      <c r="G38" s="68">
        <f>G36</f>
        <v>6.0000000000000005E-2</v>
      </c>
      <c r="H38" s="57">
        <f>H36</f>
        <v>52</v>
      </c>
      <c r="I38" s="57">
        <f>I36</f>
        <v>1068</v>
      </c>
      <c r="J38" s="57">
        <f>J36</f>
        <v>2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5"/>
      <c r="X38" s="6"/>
    </row>
    <row r="39" spans="1:24" ht="15.75" customHeight="1" thickBot="1" x14ac:dyDescent="0.3">
      <c r="A39" s="62"/>
      <c r="B39" s="63"/>
      <c r="C39" s="63"/>
      <c r="D39" s="63"/>
      <c r="E39" s="63"/>
      <c r="F39" s="64"/>
      <c r="G39" s="67"/>
      <c r="H39" s="58"/>
      <c r="I39" s="58"/>
      <c r="J39" s="5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5"/>
      <c r="X39" s="6"/>
    </row>
    <row r="49" spans="11:23" ht="18" x14ac:dyDescent="0.25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1:23" ht="18.75" customHeight="1" x14ac:dyDescent="0.25">
      <c r="K50" s="10"/>
      <c r="L50" s="10"/>
      <c r="M50" s="10"/>
      <c r="N50" s="10"/>
      <c r="O50" s="12"/>
      <c r="P50" s="12"/>
      <c r="Q50" s="14"/>
      <c r="R50" s="14"/>
      <c r="S50" s="14"/>
      <c r="T50" s="14"/>
      <c r="U50" s="8"/>
      <c r="V50" s="8"/>
      <c r="W50" s="8"/>
    </row>
    <row r="51" spans="11:23" ht="15.75" customHeight="1" x14ac:dyDescent="0.25">
      <c r="K51" s="11"/>
      <c r="L51" s="10"/>
      <c r="M51" s="10"/>
      <c r="N51" s="10"/>
      <c r="O51" s="12"/>
      <c r="P51" s="12"/>
      <c r="Q51" s="14"/>
      <c r="R51" s="14"/>
      <c r="S51" s="14"/>
      <c r="T51" s="14"/>
      <c r="U51" s="9"/>
      <c r="V51" s="9"/>
      <c r="W51" s="9"/>
    </row>
    <row r="52" spans="11:23" ht="15.75" customHeight="1" x14ac:dyDescent="0.25">
      <c r="K52" s="11"/>
      <c r="L52" s="10"/>
      <c r="M52" s="10"/>
      <c r="N52" s="10"/>
      <c r="O52" s="12"/>
      <c r="P52" s="12"/>
      <c r="Q52" s="14"/>
      <c r="R52" s="14"/>
      <c r="S52" s="14"/>
      <c r="T52" s="14"/>
      <c r="U52" s="9"/>
      <c r="V52" s="9"/>
      <c r="W52" s="9"/>
    </row>
    <row r="53" spans="11:23" ht="15.75" customHeight="1" x14ac:dyDescent="0.25">
      <c r="K53" s="11"/>
      <c r="L53" s="10"/>
      <c r="M53" s="10"/>
      <c r="N53" s="10"/>
      <c r="O53" s="12"/>
      <c r="P53" s="12"/>
      <c r="Q53" s="14"/>
      <c r="R53" s="14"/>
      <c r="S53" s="14"/>
      <c r="T53" s="14"/>
      <c r="U53" s="9"/>
      <c r="V53" s="9"/>
      <c r="W53" s="9"/>
    </row>
    <row r="54" spans="11:23" ht="15.75" customHeight="1" x14ac:dyDescent="0.25">
      <c r="K54" s="11"/>
      <c r="L54" s="10"/>
      <c r="M54" s="10"/>
      <c r="N54" s="10"/>
      <c r="O54" s="12"/>
      <c r="P54" s="12"/>
      <c r="Q54" s="14"/>
      <c r="R54" s="14"/>
      <c r="S54" s="14"/>
      <c r="T54" s="14"/>
      <c r="U54" s="9"/>
      <c r="V54" s="9"/>
      <c r="W54" s="9"/>
    </row>
    <row r="55" spans="11:23" ht="15.75" customHeight="1" x14ac:dyDescent="0.25">
      <c r="K55" s="11"/>
      <c r="L55" s="10"/>
      <c r="M55" s="10"/>
      <c r="N55" s="10"/>
      <c r="O55" s="12"/>
      <c r="P55" s="12"/>
      <c r="Q55" s="14"/>
      <c r="R55" s="14"/>
      <c r="S55" s="14"/>
      <c r="T55" s="14"/>
      <c r="U55" s="9"/>
      <c r="V55" s="9"/>
      <c r="W55" s="9"/>
    </row>
    <row r="56" spans="11:23" ht="15.75" customHeight="1" x14ac:dyDescent="0.25">
      <c r="K56" s="11"/>
      <c r="L56" s="10"/>
      <c r="M56" s="10"/>
      <c r="N56" s="10"/>
      <c r="O56" s="12"/>
      <c r="P56" s="12"/>
      <c r="Q56" s="14"/>
      <c r="R56" s="14"/>
      <c r="S56" s="14"/>
      <c r="T56" s="14"/>
      <c r="U56" s="9"/>
      <c r="V56" s="9"/>
      <c r="W56" s="9"/>
    </row>
    <row r="57" spans="11:23" ht="15.75" customHeight="1" x14ac:dyDescent="0.25">
      <c r="K57" s="11"/>
      <c r="L57" s="10"/>
      <c r="M57" s="10"/>
      <c r="N57" s="10"/>
      <c r="O57" s="12"/>
      <c r="P57" s="12"/>
      <c r="Q57" s="14"/>
      <c r="R57" s="14"/>
      <c r="S57" s="14"/>
      <c r="T57" s="14"/>
      <c r="U57" s="9"/>
      <c r="V57" s="9"/>
      <c r="W57" s="9"/>
    </row>
    <row r="58" spans="11:23" ht="15.75" customHeight="1" x14ac:dyDescent="0.25">
      <c r="K58" s="11"/>
      <c r="L58" s="10"/>
      <c r="M58" s="10"/>
      <c r="N58" s="10"/>
      <c r="O58" s="12"/>
      <c r="P58" s="12"/>
      <c r="Q58" s="14"/>
      <c r="R58" s="14"/>
      <c r="S58" s="14"/>
      <c r="T58" s="14"/>
      <c r="U58" s="9"/>
      <c r="V58" s="9"/>
      <c r="W58" s="9"/>
    </row>
    <row r="59" spans="11:23" ht="15.75" customHeight="1" x14ac:dyDescent="0.25">
      <c r="K59" s="11"/>
      <c r="L59" s="10"/>
      <c r="M59" s="10"/>
      <c r="N59" s="10"/>
      <c r="O59" s="12"/>
      <c r="P59" s="12"/>
      <c r="Q59" s="14"/>
      <c r="R59" s="14"/>
      <c r="S59" s="14"/>
      <c r="T59" s="14"/>
      <c r="U59" s="9"/>
      <c r="V59" s="9"/>
      <c r="W59" s="9"/>
    </row>
    <row r="60" spans="11:23" ht="15.75" customHeight="1" x14ac:dyDescent="0.25">
      <c r="K60" s="11"/>
      <c r="L60" s="10"/>
      <c r="M60" s="10"/>
      <c r="N60" s="10"/>
      <c r="O60" s="12"/>
      <c r="P60" s="12"/>
      <c r="Q60" s="14"/>
      <c r="R60" s="14"/>
      <c r="S60" s="14"/>
      <c r="T60" s="14"/>
      <c r="U60" s="9"/>
      <c r="V60" s="9"/>
      <c r="W60" s="9"/>
    </row>
    <row r="61" spans="11:23" ht="15.75" customHeight="1" x14ac:dyDescent="0.25">
      <c r="K61" s="11"/>
      <c r="L61" s="10"/>
      <c r="M61" s="10"/>
      <c r="N61" s="10"/>
      <c r="O61" s="13"/>
      <c r="P61" s="13"/>
      <c r="Q61" s="14"/>
      <c r="R61" s="14"/>
      <c r="S61" s="14"/>
      <c r="T61" s="14"/>
      <c r="U61" s="9"/>
      <c r="V61" s="9"/>
      <c r="W61" s="9"/>
    </row>
    <row r="62" spans="11:23" ht="18" x14ac:dyDescent="0.25">
      <c r="K62" s="11"/>
      <c r="L62" s="10"/>
      <c r="M62" s="10"/>
      <c r="N62" s="10"/>
      <c r="O62" s="2"/>
      <c r="P62" s="2"/>
      <c r="Q62" s="14"/>
      <c r="R62" s="14"/>
      <c r="S62" s="14"/>
      <c r="T62" s="14"/>
      <c r="U62" s="3"/>
      <c r="V62" s="3"/>
      <c r="W62" s="3"/>
    </row>
    <row r="63" spans="11:23" x14ac:dyDescent="0.25">
      <c r="K63" s="3"/>
      <c r="L63" s="3"/>
      <c r="M63" s="8"/>
      <c r="N63" s="8"/>
      <c r="O63" s="8"/>
      <c r="P63" s="8"/>
      <c r="Q63" s="8"/>
      <c r="R63" s="8"/>
      <c r="S63" s="3"/>
      <c r="T63" s="3"/>
      <c r="U63" s="3"/>
      <c r="V63" s="3"/>
      <c r="W63" s="3"/>
    </row>
    <row r="64" spans="11:23" x14ac:dyDescent="0.25">
      <c r="K64" s="3"/>
      <c r="L64" s="3"/>
      <c r="M64" s="8"/>
      <c r="N64" s="8"/>
      <c r="O64" s="8"/>
      <c r="P64" s="8"/>
      <c r="Q64" s="8"/>
      <c r="R64" s="8"/>
      <c r="S64" s="3"/>
      <c r="T64" s="3"/>
      <c r="U64" s="15"/>
      <c r="V64" s="15"/>
      <c r="W64" s="4"/>
    </row>
    <row r="65" spans="11:23" x14ac:dyDescent="0.25">
      <c r="K65" s="3"/>
      <c r="L65" s="3"/>
      <c r="M65" s="8"/>
      <c r="N65" s="8"/>
      <c r="O65" s="8"/>
      <c r="P65" s="8"/>
      <c r="Q65" s="8"/>
      <c r="R65" s="8"/>
      <c r="S65" s="3"/>
      <c r="T65" s="3"/>
      <c r="U65" s="15"/>
      <c r="V65" s="15"/>
      <c r="W65" s="4"/>
    </row>
    <row r="66" spans="11:23" ht="18" customHeight="1" x14ac:dyDescent="0.25">
      <c r="K66" s="7"/>
      <c r="L66" s="7"/>
      <c r="M66" s="7"/>
      <c r="N66" s="7"/>
      <c r="O66" s="7"/>
      <c r="P66" s="7"/>
      <c r="Q66" s="7"/>
      <c r="R66" s="7"/>
      <c r="S66" s="7"/>
      <c r="T66" s="7"/>
      <c r="U66" s="5"/>
      <c r="V66" s="16"/>
      <c r="W66" s="6"/>
    </row>
    <row r="67" spans="11:23" ht="15.75" customHeight="1" x14ac:dyDescent="0.25">
      <c r="K67" s="7"/>
      <c r="L67" s="7"/>
      <c r="M67" s="7"/>
      <c r="N67" s="7"/>
      <c r="O67" s="7"/>
      <c r="P67" s="7"/>
      <c r="Q67" s="7"/>
      <c r="R67" s="7"/>
      <c r="S67" s="7"/>
      <c r="T67" s="7"/>
      <c r="U67" s="5"/>
      <c r="V67" s="16"/>
      <c r="W67" s="6"/>
    </row>
    <row r="68" spans="11:23" ht="18" customHeight="1" x14ac:dyDescent="0.25">
      <c r="K68" s="7"/>
      <c r="L68" s="7"/>
      <c r="M68" s="7"/>
      <c r="N68" s="7"/>
      <c r="O68" s="7"/>
      <c r="P68" s="7"/>
      <c r="Q68" s="7"/>
      <c r="R68" s="7"/>
      <c r="S68" s="7"/>
      <c r="T68" s="7"/>
      <c r="U68" s="5"/>
      <c r="V68" s="16"/>
      <c r="W68" s="6"/>
    </row>
    <row r="69" spans="11:23" ht="15.75" customHeight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5"/>
      <c r="V69" s="16"/>
      <c r="W69" s="6"/>
    </row>
  </sheetData>
  <mergeCells count="21">
    <mergeCell ref="J38:J39"/>
    <mergeCell ref="J3:J13"/>
    <mergeCell ref="H38:H39"/>
    <mergeCell ref="A38:F39"/>
    <mergeCell ref="A36:F37"/>
    <mergeCell ref="H36:H37"/>
    <mergeCell ref="J36:J37"/>
    <mergeCell ref="G36:G37"/>
    <mergeCell ref="G38:G39"/>
    <mergeCell ref="I3:I13"/>
    <mergeCell ref="I36:I37"/>
    <mergeCell ref="I38:I39"/>
    <mergeCell ref="A1:J1"/>
    <mergeCell ref="A2:A14"/>
    <mergeCell ref="D2:E13"/>
    <mergeCell ref="B2:B14"/>
    <mergeCell ref="H3:H13"/>
    <mergeCell ref="F2:F14"/>
    <mergeCell ref="C2:C14"/>
    <mergeCell ref="G3:G13"/>
    <mergeCell ref="G2:J2"/>
  </mergeCells>
  <phoneticPr fontId="6" type="noConversion"/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6A50-0CC5-439F-AC63-D7CDF71E2A4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14E3-3A38-4903-AE3F-BA84E5B2F3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Mondlak, Matthew</dc:creator>
  <cp:lastModifiedBy>Gaerke, Collin</cp:lastModifiedBy>
  <dcterms:created xsi:type="dcterms:W3CDTF">2023-06-12T16:17:36Z</dcterms:created>
  <dcterms:modified xsi:type="dcterms:W3CDTF">2026-01-29T17:51:49Z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