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zickafo\appdata\local\bentley\projectwise\workingdir\ohiodot-pw.bentley.com_ohiodot-pw-02\joshua.zickafoose@dot.ohio.gov\d1288082\"/>
    </mc:Choice>
  </mc:AlternateContent>
  <xr:revisionPtr revIDLastSave="0" documentId="13_ncr:1_{355CF023-8212-46C3-9A02-8C403A8DEC37}" xr6:coauthVersionLast="47" xr6:coauthVersionMax="47" xr10:uidLastSave="{00000000-0000-0000-0000-000000000000}"/>
  <bookViews>
    <workbookView xWindow="-120" yWindow="-120" windowWidth="29040" windowHeight="15720" xr2:uid="{78865672-4DDD-4060-96C1-BF83CDC04C1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8" i="1" l="1"/>
  <c r="B38" i="1"/>
  <c r="B25" i="1"/>
  <c r="B21" i="1"/>
  <c r="B36" i="1"/>
  <c r="B10" i="1"/>
  <c r="B15" i="1" s="1"/>
  <c r="B40" i="1" l="1"/>
  <c r="B42" i="1" s="1"/>
</calcChain>
</file>

<file path=xl/sharedStrings.xml><?xml version="1.0" encoding="utf-8"?>
<sst xmlns="http://schemas.openxmlformats.org/spreadsheetml/2006/main" count="50" uniqueCount="27">
  <si>
    <t>Bridge No. SCI-52-35.72</t>
  </si>
  <si>
    <t>ITEM 513E10201 - STRUCTURAL STEEL MEMBERS, LEVEL UF, AS PER PLAN</t>
  </si>
  <si>
    <t>ITEM 514E20001 - FIELD PAINTING OF DAMAGED STRUCTURAL STEEL, AS PER PLAN (THREE COAT)</t>
  </si>
  <si>
    <t>Beam Depth</t>
  </si>
  <si>
    <t>Beam Width</t>
  </si>
  <si>
    <t>ft</t>
  </si>
  <si>
    <t>Beam Length</t>
  </si>
  <si>
    <t>SF</t>
  </si>
  <si>
    <t>L3x3x5/16" Cross Frames</t>
  </si>
  <si>
    <t>Diagonal 1D</t>
  </si>
  <si>
    <t>Diagonal 2D</t>
  </si>
  <si>
    <t>Strut 3S</t>
  </si>
  <si>
    <t>Length</t>
  </si>
  <si>
    <t>Unit Weight</t>
  </si>
  <si>
    <t>lb/ft</t>
  </si>
  <si>
    <t>Total Length</t>
  </si>
  <si>
    <t>each</t>
  </si>
  <si>
    <t>lb</t>
  </si>
  <si>
    <t>Total Weight</t>
  </si>
  <si>
    <t>W36X150 Beam</t>
  </si>
  <si>
    <t>Cross Frame Area</t>
  </si>
  <si>
    <t>Beam Area</t>
  </si>
  <si>
    <t>Perimeter</t>
  </si>
  <si>
    <t>Total Area</t>
  </si>
  <si>
    <t>Faces</t>
  </si>
  <si>
    <t>Beam Width - Web</t>
  </si>
  <si>
    <t>Bay #3 sets replaced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</si>
</sst>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b/>
      <u/>
      <sz val="18"/>
      <color theme="1"/>
      <name val="Aptos Narrow"/>
      <family val="2"/>
      <scheme val="minor"/>
    </font>
    <font>
      <u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0" fillId="0" borderId="0" xfId="0" applyAlignment="1">
      <alignment horizontal="right"/>
    </xf>
    <xf numFmtId="0" fontId="0" fillId="0" borderId="0" xfId="0" applyAlignment="1">
      <alignment horizontal="right" indent="1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4" fillId="0" borderId="0" xfId="0" applyFont="1" applyAlignment="1">
      <alignment horizontal="center"/>
    </xf>
    <xf numFmtId="0" fontId="1" fillId="2" borderId="0" xfId="0" applyFont="1" applyFill="1" applyAlignment="1">
      <alignment horizontal="right" indent="1"/>
    </xf>
    <xf numFmtId="0" fontId="1" fillId="2" borderId="0" xfId="0" applyFont="1" applyFill="1" applyAlignment="1">
      <alignment horizontal="center"/>
    </xf>
    <xf numFmtId="0" fontId="1" fillId="2" borderId="0" xfId="0" applyFont="1" applyFill="1"/>
    <xf numFmtId="0" fontId="1" fillId="0" borderId="0" xfId="0" applyFont="1" applyAlignment="1">
      <alignment horizontal="right" indent="1"/>
    </xf>
    <xf numFmtId="16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1" fontId="1" fillId="2" borderId="0" xfId="0" applyNumberFormat="1" applyFont="1" applyFill="1" applyAlignment="1">
      <alignment horizontal="center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9F53FA-284E-4DD1-8BB2-ACA1B33A24BC}">
  <dimension ref="A1:C42"/>
  <sheetViews>
    <sheetView tabSelected="1" workbookViewId="0">
      <selection activeCell="J25" sqref="J25"/>
    </sheetView>
  </sheetViews>
  <sheetFormatPr defaultRowHeight="15" x14ac:dyDescent="0.25"/>
  <cols>
    <col min="1" max="1" width="20.85546875" customWidth="1"/>
  </cols>
  <sheetData>
    <row r="1" spans="1:3" ht="24" x14ac:dyDescent="0.4">
      <c r="A1" s="3" t="s">
        <v>0</v>
      </c>
    </row>
    <row r="3" spans="1:3" x14ac:dyDescent="0.25">
      <c r="A3" s="2" t="s">
        <v>1</v>
      </c>
    </row>
    <row r="5" spans="1:3" x14ac:dyDescent="0.25">
      <c r="A5" s="16" t="s">
        <v>8</v>
      </c>
      <c r="B5" s="16"/>
      <c r="C5" s="16"/>
    </row>
    <row r="6" spans="1:3" x14ac:dyDescent="0.25">
      <c r="A6" s="4"/>
      <c r="B6" s="8" t="s">
        <v>12</v>
      </c>
    </row>
    <row r="7" spans="1:3" x14ac:dyDescent="0.25">
      <c r="A7" s="5" t="s">
        <v>9</v>
      </c>
      <c r="B7" s="6">
        <v>9.6289999999999996</v>
      </c>
      <c r="C7" t="s">
        <v>5</v>
      </c>
    </row>
    <row r="8" spans="1:3" x14ac:dyDescent="0.25">
      <c r="A8" s="5" t="s">
        <v>10</v>
      </c>
      <c r="B8" s="6">
        <v>9.5549999999999997</v>
      </c>
      <c r="C8" t="s">
        <v>5</v>
      </c>
    </row>
    <row r="9" spans="1:3" x14ac:dyDescent="0.25">
      <c r="A9" s="5" t="s">
        <v>11</v>
      </c>
      <c r="B9" s="6">
        <v>9.282</v>
      </c>
      <c r="C9" t="s">
        <v>5</v>
      </c>
    </row>
    <row r="10" spans="1:3" x14ac:dyDescent="0.25">
      <c r="A10" s="5" t="s">
        <v>15</v>
      </c>
      <c r="B10" s="6">
        <f>SUM(B7:B9)</f>
        <v>28.465999999999998</v>
      </c>
      <c r="C10" t="s">
        <v>5</v>
      </c>
    </row>
    <row r="11" spans="1:3" x14ac:dyDescent="0.25">
      <c r="A11" s="5"/>
      <c r="B11" s="6"/>
    </row>
    <row r="12" spans="1:3" x14ac:dyDescent="0.25">
      <c r="A12" s="5" t="s">
        <v>26</v>
      </c>
      <c r="B12" s="6">
        <v>3</v>
      </c>
      <c r="C12" t="s">
        <v>16</v>
      </c>
    </row>
    <row r="13" spans="1:3" x14ac:dyDescent="0.25">
      <c r="A13" s="5" t="s">
        <v>13</v>
      </c>
      <c r="B13" s="6">
        <v>6.1</v>
      </c>
      <c r="C13" t="s">
        <v>14</v>
      </c>
    </row>
    <row r="14" spans="1:3" x14ac:dyDescent="0.25">
      <c r="A14" s="5"/>
    </row>
    <row r="15" spans="1:3" x14ac:dyDescent="0.25">
      <c r="A15" s="9" t="s">
        <v>18</v>
      </c>
      <c r="B15" s="10">
        <f>ROUNDUP(B10*B12*B13,0)</f>
        <v>521</v>
      </c>
      <c r="C15" s="11" t="s">
        <v>17</v>
      </c>
    </row>
    <row r="18" spans="1:3" x14ac:dyDescent="0.25">
      <c r="A18" s="2" t="s">
        <v>2</v>
      </c>
    </row>
    <row r="19" spans="1:3" x14ac:dyDescent="0.25">
      <c r="A19" s="2"/>
    </row>
    <row r="20" spans="1:3" x14ac:dyDescent="0.25">
      <c r="A20" s="16" t="s">
        <v>19</v>
      </c>
      <c r="B20" s="16"/>
      <c r="C20" s="16"/>
    </row>
    <row r="21" spans="1:3" x14ac:dyDescent="0.25">
      <c r="A21" s="5" t="s">
        <v>3</v>
      </c>
      <c r="B21" s="7">
        <f>35.9/12</f>
        <v>2.9916666666666667</v>
      </c>
      <c r="C21" t="s">
        <v>5</v>
      </c>
    </row>
    <row r="22" spans="1:3" x14ac:dyDescent="0.25">
      <c r="A22" s="5" t="s">
        <v>24</v>
      </c>
      <c r="B22" s="7">
        <v>2</v>
      </c>
    </row>
    <row r="23" spans="1:3" x14ac:dyDescent="0.25">
      <c r="A23" s="5" t="s">
        <v>4</v>
      </c>
      <c r="B23" s="7">
        <v>1</v>
      </c>
      <c r="C23" t="s">
        <v>5</v>
      </c>
    </row>
    <row r="24" spans="1:3" x14ac:dyDescent="0.25">
      <c r="A24" s="5" t="s">
        <v>24</v>
      </c>
      <c r="B24" s="7">
        <v>1</v>
      </c>
    </row>
    <row r="25" spans="1:3" x14ac:dyDescent="0.25">
      <c r="A25" s="5" t="s">
        <v>25</v>
      </c>
      <c r="B25" s="7">
        <f>(12-0.625)/12</f>
        <v>0.94791666666666663</v>
      </c>
    </row>
    <row r="26" spans="1:3" x14ac:dyDescent="0.25">
      <c r="A26" s="5" t="s">
        <v>24</v>
      </c>
      <c r="B26" s="7">
        <v>2</v>
      </c>
    </row>
    <row r="27" spans="1:3" x14ac:dyDescent="0.25">
      <c r="A27" s="5" t="s">
        <v>6</v>
      </c>
      <c r="B27" s="7">
        <v>42</v>
      </c>
      <c r="C27" t="s">
        <v>5</v>
      </c>
    </row>
    <row r="28" spans="1:3" x14ac:dyDescent="0.25">
      <c r="A28" s="12" t="s">
        <v>21</v>
      </c>
      <c r="B28" s="13">
        <f>((B21*B22)+(B23*B24)+(B25*B26))*(B27)</f>
        <v>372.92500000000001</v>
      </c>
      <c r="C28" s="1" t="s">
        <v>7</v>
      </c>
    </row>
    <row r="31" spans="1:3" x14ac:dyDescent="0.25">
      <c r="A31" s="16" t="s">
        <v>8</v>
      </c>
      <c r="B31" s="16"/>
      <c r="C31" s="16"/>
    </row>
    <row r="32" spans="1:3" x14ac:dyDescent="0.25">
      <c r="A32" s="4"/>
      <c r="B32" s="8" t="s">
        <v>12</v>
      </c>
    </row>
    <row r="33" spans="1:3" x14ac:dyDescent="0.25">
      <c r="A33" s="5" t="s">
        <v>9</v>
      </c>
      <c r="B33" s="6">
        <v>9.6289999999999996</v>
      </c>
      <c r="C33" t="s">
        <v>5</v>
      </c>
    </row>
    <row r="34" spans="1:3" x14ac:dyDescent="0.25">
      <c r="A34" s="5" t="s">
        <v>10</v>
      </c>
      <c r="B34" s="6">
        <v>9.5549999999999997</v>
      </c>
      <c r="C34" t="s">
        <v>5</v>
      </c>
    </row>
    <row r="35" spans="1:3" x14ac:dyDescent="0.25">
      <c r="A35" s="5" t="s">
        <v>11</v>
      </c>
      <c r="B35" s="6">
        <v>9.282</v>
      </c>
      <c r="C35" t="s">
        <v>5</v>
      </c>
    </row>
    <row r="36" spans="1:3" x14ac:dyDescent="0.25">
      <c r="A36" s="5" t="s">
        <v>15</v>
      </c>
      <c r="B36" s="6">
        <f>SUM(B33:B35)</f>
        <v>28.465999999999998</v>
      </c>
      <c r="C36" t="s">
        <v>5</v>
      </c>
    </row>
    <row r="37" spans="1:3" x14ac:dyDescent="0.25">
      <c r="A37" s="5"/>
      <c r="B37" s="6"/>
    </row>
    <row r="38" spans="1:3" x14ac:dyDescent="0.25">
      <c r="A38" s="5" t="s">
        <v>22</v>
      </c>
      <c r="B38" s="7">
        <f>(3+3+3+3+(10/16))/12</f>
        <v>1.0520833333333333</v>
      </c>
      <c r="C38" t="s">
        <v>5</v>
      </c>
    </row>
    <row r="39" spans="1:3" x14ac:dyDescent="0.25">
      <c r="A39" s="5" t="s">
        <v>26</v>
      </c>
      <c r="B39" s="6">
        <v>3</v>
      </c>
      <c r="C39" t="s">
        <v>16</v>
      </c>
    </row>
    <row r="40" spans="1:3" x14ac:dyDescent="0.25">
      <c r="A40" s="12" t="s">
        <v>20</v>
      </c>
      <c r="B40" s="14">
        <f>B36*B38*B39</f>
        <v>89.845812499999994</v>
      </c>
      <c r="C40" s="1" t="s">
        <v>7</v>
      </c>
    </row>
    <row r="42" spans="1:3" x14ac:dyDescent="0.25">
      <c r="A42" s="9" t="s">
        <v>23</v>
      </c>
      <c r="B42" s="15">
        <f>ROUNDUP(B28+B40,0)</f>
        <v>463</v>
      </c>
      <c r="C42" s="11" t="s">
        <v>7</v>
      </c>
    </row>
  </sheetData>
  <mergeCells count="3">
    <mergeCell ref="A31:C31"/>
    <mergeCell ref="A20:C20"/>
    <mergeCell ref="A5:C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ODOT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Zickafoose, Joshua</dc:creator>
  <cp:lastModifiedBy>Zickafoose, Joshua</cp:lastModifiedBy>
  <dcterms:created xsi:type="dcterms:W3CDTF">2025-03-17T12:33:52Z</dcterms:created>
  <dcterms:modified xsi:type="dcterms:W3CDTF">2025-06-24T11:35:31Z</dcterms:modified>
</cp:coreProperties>
</file>