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traffic\spreadsheets\"/>
    </mc:Choice>
  </mc:AlternateContent>
  <bookViews>
    <workbookView xWindow="-20" yWindow="-20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T83" i="1" l="1"/>
  <c r="D7" i="1" l="1"/>
  <c r="O10" i="1" l="1"/>
  <c r="R10" i="1"/>
  <c r="W83" i="1" l="1"/>
  <c r="X83" i="1"/>
  <c r="Y83" i="1"/>
  <c r="Z83" i="1"/>
  <c r="AA83" i="1"/>
  <c r="AB83" i="1"/>
  <c r="AC83" i="1"/>
  <c r="AD83" i="1"/>
  <c r="AD11" i="1" l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L23" i="1" l="1"/>
  <c r="L83" i="1" s="1"/>
  <c r="M23" i="1"/>
  <c r="M83" i="1" s="1"/>
  <c r="N23" i="1"/>
  <c r="N83" i="1" s="1"/>
  <c r="O23" i="1"/>
  <c r="O83" i="1" s="1"/>
  <c r="P23" i="1"/>
  <c r="P83" i="1" s="1"/>
  <c r="Q23" i="1"/>
  <c r="Q83" i="1" s="1"/>
  <c r="R23" i="1"/>
  <c r="R83" i="1" s="1"/>
  <c r="S23" i="1"/>
  <c r="S83" i="1" s="1"/>
  <c r="T23" i="1"/>
  <c r="U23" i="1"/>
  <c r="U83" i="1" s="1"/>
  <c r="V23" i="1"/>
  <c r="V83" i="1" s="1"/>
  <c r="W23" i="1"/>
  <c r="X23" i="1"/>
  <c r="Y23" i="1"/>
  <c r="Z23" i="1"/>
  <c r="AA23" i="1"/>
  <c r="AB23" i="1"/>
  <c r="AC23" i="1"/>
  <c r="AD23" i="1"/>
  <c r="L10" i="1"/>
  <c r="M10" i="1"/>
  <c r="N10" i="1"/>
  <c r="P10" i="1"/>
  <c r="Q10" i="1"/>
  <c r="S10" i="1"/>
  <c r="T10" i="1"/>
  <c r="U10" i="1"/>
  <c r="V10" i="1"/>
  <c r="W10" i="1"/>
  <c r="X10" i="1"/>
  <c r="Y10" i="1"/>
  <c r="Z10" i="1"/>
  <c r="AA10" i="1"/>
  <c r="AB10" i="1"/>
  <c r="AC10" i="1"/>
  <c r="AD10" i="1"/>
  <c r="K23" i="1"/>
  <c r="K83" i="1" s="1"/>
  <c r="Q79" i="1" l="1"/>
  <c r="Q80" i="1"/>
  <c r="S79" i="1"/>
  <c r="S80" i="1"/>
  <c r="R79" i="1"/>
  <c r="R80" i="1"/>
  <c r="K10" i="1"/>
  <c r="L80" i="1" l="1"/>
  <c r="L79" i="1"/>
  <c r="O80" i="1"/>
  <c r="N80" i="1"/>
  <c r="P80" i="1"/>
  <c r="P79" i="1"/>
  <c r="M79" i="1"/>
  <c r="M80" i="1"/>
  <c r="O79" i="1"/>
  <c r="N79" i="1"/>
  <c r="K80" i="1"/>
  <c r="K79" i="1"/>
</calcChain>
</file>

<file path=xl/sharedStrings.xml><?xml version="1.0" encoding="utf-8"?>
<sst xmlns="http://schemas.openxmlformats.org/spreadsheetml/2006/main" count="158" uniqueCount="86">
  <si>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</si>
  <si>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</si>
  <si>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</si>
  <si>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</si>
  <si>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</si>
  <si>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</si>
  <si>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</si>
  <si>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</si>
  <si>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</si>
  <si>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</si>
  <si>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</si>
  <si>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</si>
  <si>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</si>
  <si>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</si>
  <si>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</si>
  <si>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</si>
  <si>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</si>
  <si>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LOCATION</t>
  </si>
  <si>
    <t>STATION</t>
  </si>
  <si>
    <t>SIDE</t>
  </si>
  <si>
    <t>630E84900</t>
  </si>
  <si>
    <t>630E86002</t>
  </si>
  <si>
    <t>REF. NO.</t>
  </si>
  <si>
    <t>630E87400</t>
  </si>
  <si>
    <t>630E87500</t>
  </si>
  <si>
    <t>LT</t>
  </si>
  <si>
    <t>RT</t>
  </si>
  <si>
    <t>630E85400</t>
  </si>
  <si>
    <t>630E86102</t>
  </si>
  <si>
    <t>630E87100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</si>
  <si>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</si>
  <si>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</si>
  <si>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</si>
  <si>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</si>
  <si>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</si>
  <si>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</si>
  <si>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</si>
  <si>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</si>
  <si>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</si>
  <si>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</si>
  <si>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</si>
  <si>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</si>
  <si>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</si>
  <si>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</si>
  <si>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</si>
  <si>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</si>
  <si>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</si>
  <si>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</si>
  <si>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</si>
  <si>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</si>
  <si>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</si>
  <si>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</si>
  <si>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</si>
  <si>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</si>
  <si>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</si>
  <si>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</si>
  <si>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</si>
  <si>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</si>
  <si>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</si>
  <si>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</si>
  <si>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</si>
  <si>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</si>
  <si>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</si>
  <si>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</si>
  <si>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</si>
  <si>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</si>
  <si>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</si>
  <si>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</si>
  <si>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I-71 SB</t>
  </si>
  <si>
    <t>630E89706</t>
  </si>
  <si>
    <t>RAMP C3</t>
  </si>
  <si>
    <t>630E89802</t>
  </si>
  <si>
    <t>I-70 WB</t>
  </si>
  <si>
    <t>LT/RT</t>
  </si>
  <si>
    <t>RAMP D6</t>
  </si>
  <si>
    <t>639+00</t>
  </si>
  <si>
    <t>MOUND ST.</t>
  </si>
  <si>
    <t>3RD ST RAMP</t>
  </si>
  <si>
    <t>R39</t>
  </si>
  <si>
    <t>556+87</t>
  </si>
  <si>
    <t>R40</t>
  </si>
  <si>
    <t>R41</t>
  </si>
  <si>
    <t>NO STATION</t>
  </si>
  <si>
    <t>FUNDING SPLIT (01/IMS/PV)</t>
  </si>
  <si>
    <t>FUNDING SPLIT (02/NHS/PV)</t>
  </si>
  <si>
    <t>TOTALS CARRIED TO GENERAL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</si>
</sst>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+&quot;00.00"/>
    <numFmt numFmtId="165" formatCode="0\)"/>
    <numFmt numFmtId="166" formatCode="&quot;SUBSUMMARY SHEET &quot;#"/>
    <numFmt numFmtId="167" formatCode="0\+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164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24" xfId="0" applyNumberFormat="1" applyFont="1" applyFill="1" applyBorder="1" applyAlignment="1" applyProtection="1">
      <alignment horizontal="center" vertical="center"/>
      <protection locked="0"/>
    </xf>
    <xf numFmtId="0" fontId="4" fillId="0" borderId="21" xfId="0" applyNumberFormat="1" applyFont="1" applyFill="1" applyBorder="1" applyAlignment="1" applyProtection="1">
      <alignment horizontal="center" vertical="center"/>
      <protection locked="0"/>
    </xf>
    <xf numFmtId="164" fontId="4" fillId="0" borderId="2" xfId="0" applyNumberFormat="1" applyFont="1" applyFill="1" applyBorder="1" applyAlignment="1" applyProtection="1">
      <alignment vertical="center"/>
      <protection locked="0"/>
    </xf>
    <xf numFmtId="2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4" fillId="5" borderId="13" xfId="0" applyFont="1" applyFill="1" applyBorder="1" applyAlignment="1" applyProtection="1">
      <alignment horizontal="center" vertical="center"/>
      <protection locked="0"/>
    </xf>
    <xf numFmtId="0" fontId="4" fillId="5" borderId="17" xfId="0" applyFont="1" applyFill="1" applyBorder="1" applyAlignment="1" applyProtection="1">
      <alignment horizontal="center" vertical="center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0" fontId="4" fillId="5" borderId="16" xfId="0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4" fontId="4" fillId="0" borderId="21" xfId="0" applyNumberFormat="1" applyFont="1" applyFill="1" applyBorder="1" applyAlignment="1" applyProtection="1">
      <alignment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67" fontId="4" fillId="0" borderId="4" xfId="0" applyNumberFormat="1" applyFont="1" applyFill="1" applyBorder="1" applyAlignment="1" applyProtection="1">
      <alignment horizontal="center" vertical="center"/>
      <protection locked="0"/>
    </xf>
    <xf numFmtId="167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164" fontId="4" fillId="0" borderId="10" xfId="0" applyNumberFormat="1" applyFont="1" applyFill="1" applyBorder="1" applyAlignment="1" applyProtection="1">
      <alignment horizontal="center" vertical="center"/>
      <protection locked="0"/>
    </xf>
    <xf numFmtId="167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2" xfId="0" applyNumberFormat="1" applyFont="1" applyFill="1" applyBorder="1" applyAlignment="1" applyProtection="1">
      <alignment horizontal="center" vertical="center"/>
      <protection locked="0"/>
    </xf>
    <xf numFmtId="0" fontId="4" fillId="0" borderId="27" xfId="0" applyNumberFormat="1" applyFont="1" applyFill="1" applyBorder="1" applyAlignment="1" applyProtection="1">
      <alignment horizontal="center" vertical="center"/>
      <protection locked="0"/>
    </xf>
    <xf numFmtId="167" fontId="4" fillId="0" borderId="6" xfId="0" applyNumberFormat="1" applyFont="1" applyFill="1" applyBorder="1" applyAlignment="1" applyProtection="1">
      <alignment horizontal="center" vertical="center"/>
      <protection locked="0"/>
    </xf>
    <xf numFmtId="167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center" vertical="center"/>
    </xf>
    <xf numFmtId="0" fontId="4" fillId="0" borderId="30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</xf>
    <xf numFmtId="1" fontId="4" fillId="0" borderId="26" xfId="0" applyNumberFormat="1" applyFont="1" applyFill="1" applyBorder="1" applyAlignment="1" applyProtection="1">
      <alignment horizontal="center" vertical="center"/>
    </xf>
    <xf numFmtId="1" fontId="4" fillId="0" borderId="12" xfId="0" applyNumberFormat="1" applyFont="1" applyFill="1" applyBorder="1" applyAlignment="1" applyProtection="1">
      <alignment horizontal="center" vertical="center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4" fillId="3" borderId="0" xfId="0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horizontal="center" vertical="center" textRotation="90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textRotation="90" wrapText="1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25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K84"/>
  <sheetViews>
    <sheetView showGridLines="0" tabSelected="1" topLeftCell="A52" zoomScale="70" zoomScaleNormal="70" workbookViewId="0">
      <selection activeCell="D85" sqref="D85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34"/>
    <col min="3" max="3" width="2.7265625" style="5" customWidth="1"/>
    <col min="4" max="5" width="6.7265625" style="5" customWidth="1"/>
    <col min="6" max="6" width="15.7265625" style="5" customWidth="1"/>
    <col min="7" max="7" width="10.7265625" style="5" customWidth="1"/>
    <col min="8" max="8" width="6.81640625" style="5" customWidth="1"/>
    <col min="9" max="9" width="13.7265625" style="5" customWidth="1"/>
    <col min="10" max="10" width="9.7265625" style="5" customWidth="1"/>
    <col min="11" max="11" width="9.7265625" style="6" customWidth="1"/>
    <col min="12" max="30" width="9.7265625" style="7" customWidth="1"/>
    <col min="31" max="31" width="2.7265625" style="5" customWidth="1"/>
    <col min="32" max="16384" width="9.1796875" style="5"/>
  </cols>
  <sheetData>
    <row r="1" spans="1:37" ht="12.75" customHeight="1" x14ac:dyDescent="0.25">
      <c r="A1" s="5">
        <v>1</v>
      </c>
      <c r="D1" s="2"/>
      <c r="E1" s="2"/>
      <c r="F1" s="3"/>
      <c r="G1" s="3" t="s">
        <v>4</v>
      </c>
      <c r="H1" s="24" t="s">
        <v>13</v>
      </c>
      <c r="I1" s="2" t="s">
        <v>12</v>
      </c>
      <c r="J1" s="1"/>
      <c r="K1" s="1"/>
      <c r="L1" s="1"/>
      <c r="M1" s="20"/>
      <c r="N1" s="1"/>
      <c r="O1" s="1"/>
      <c r="P1" s="1"/>
      <c r="Q1" s="20"/>
      <c r="R1" s="20"/>
      <c r="S1" s="20"/>
      <c r="T1" s="20"/>
      <c r="U1" s="20"/>
      <c r="V1" s="20"/>
      <c r="W1" s="15"/>
      <c r="X1" s="15"/>
      <c r="Y1" s="1"/>
      <c r="Z1" s="1"/>
      <c r="AA1" s="15"/>
      <c r="AB1" s="15"/>
      <c r="AC1" s="22"/>
      <c r="AD1" s="22"/>
    </row>
    <row r="2" spans="1:37" ht="12.75" customHeight="1" x14ac:dyDescent="0.25">
      <c r="D2" s="2"/>
      <c r="E2" s="2"/>
      <c r="F2" s="3"/>
      <c r="G2" s="3" t="s">
        <v>2</v>
      </c>
      <c r="H2" s="24" t="s">
        <v>14</v>
      </c>
      <c r="I2" s="2" t="s">
        <v>3</v>
      </c>
      <c r="J2" s="1"/>
      <c r="K2" s="1"/>
      <c r="L2" s="1"/>
      <c r="M2" s="20"/>
      <c r="N2" s="1"/>
      <c r="O2" s="1"/>
      <c r="P2" s="1"/>
      <c r="Q2" s="20"/>
      <c r="R2" s="20"/>
      <c r="S2" s="20"/>
      <c r="T2" s="20"/>
      <c r="U2" s="20"/>
      <c r="V2" s="20"/>
      <c r="W2" s="15"/>
      <c r="X2" s="15"/>
      <c r="Y2" s="1"/>
      <c r="Z2" s="1"/>
      <c r="AA2" s="15"/>
      <c r="AB2" s="15"/>
      <c r="AC2" s="22"/>
      <c r="AD2" s="22"/>
    </row>
    <row r="3" spans="1:37" ht="12.75" customHeight="1" x14ac:dyDescent="0.25">
      <c r="D3" s="2"/>
      <c r="E3" s="3"/>
      <c r="F3" s="3"/>
      <c r="G3" s="3"/>
      <c r="H3" s="24" t="s">
        <v>15</v>
      </c>
      <c r="I3" s="2" t="s">
        <v>10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5"/>
      <c r="X3" s="15"/>
      <c r="Y3" s="1"/>
      <c r="Z3" s="1"/>
      <c r="AA3" s="15"/>
      <c r="AB3" s="15"/>
      <c r="AC3" s="22"/>
      <c r="AD3" s="22"/>
    </row>
    <row r="4" spans="1:37" ht="12.75" customHeight="1" x14ac:dyDescent="0.25">
      <c r="D4" s="2"/>
      <c r="E4" s="3"/>
      <c r="F4" s="4"/>
      <c r="G4" s="4"/>
      <c r="H4" s="24" t="s">
        <v>16</v>
      </c>
      <c r="I4" s="2" t="s">
        <v>11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5"/>
      <c r="X4" s="15"/>
      <c r="Y4" s="1"/>
      <c r="Z4" s="1"/>
      <c r="AA4" s="15"/>
      <c r="AB4" s="15"/>
      <c r="AC4" s="22"/>
      <c r="AD4" s="22"/>
    </row>
    <row r="5" spans="1:37" ht="12.75" customHeight="1" x14ac:dyDescent="0.25">
      <c r="D5" s="2"/>
      <c r="E5" s="3"/>
      <c r="F5" s="4"/>
      <c r="G5" s="4"/>
      <c r="H5" s="24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1"/>
      <c r="X5" s="21"/>
      <c r="Y5" s="1"/>
      <c r="Z5" s="1"/>
      <c r="AA5" s="21"/>
      <c r="AB5" s="21"/>
      <c r="AC5" s="22"/>
      <c r="AD5" s="22"/>
    </row>
    <row r="6" spans="1:37" ht="12.75" customHeight="1" thickBot="1" x14ac:dyDescent="0.3"/>
    <row r="7" spans="1:37" ht="12.75" customHeight="1" thickBot="1" x14ac:dyDescent="0.35">
      <c r="B7" s="35" t="s">
        <v>7</v>
      </c>
      <c r="D7" s="66">
        <f>AF7</f>
        <v>689</v>
      </c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F7" s="17">
        <v>689</v>
      </c>
      <c r="AG7" s="18" t="s">
        <v>1</v>
      </c>
      <c r="AH7" s="19"/>
      <c r="AI7" s="19"/>
      <c r="AJ7" s="19"/>
      <c r="AK7" s="19"/>
    </row>
    <row r="8" spans="1:37" ht="12.75" customHeight="1" thickBot="1" x14ac:dyDescent="0.3">
      <c r="B8" s="36">
        <v>689</v>
      </c>
      <c r="D8" s="70" t="s">
        <v>5</v>
      </c>
      <c r="E8" s="70"/>
      <c r="F8" s="70"/>
      <c r="G8" s="70"/>
      <c r="H8" s="70"/>
      <c r="I8" s="70"/>
      <c r="J8" s="70"/>
      <c r="K8" s="23" t="s">
        <v>20</v>
      </c>
      <c r="L8" s="23" t="s">
        <v>27</v>
      </c>
      <c r="M8" s="23" t="s">
        <v>21</v>
      </c>
      <c r="N8" s="23" t="s">
        <v>28</v>
      </c>
      <c r="O8" s="23" t="s">
        <v>23</v>
      </c>
      <c r="P8" s="23" t="s">
        <v>24</v>
      </c>
      <c r="Q8" s="23" t="s">
        <v>29</v>
      </c>
      <c r="R8" s="23" t="s">
        <v>69</v>
      </c>
      <c r="S8" s="23" t="s">
        <v>71</v>
      </c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</row>
    <row r="9" spans="1:37" ht="12.75" customHeight="1" thickBot="1" x14ac:dyDescent="0.3">
      <c r="D9" s="71" t="s">
        <v>6</v>
      </c>
      <c r="E9" s="71"/>
      <c r="F9" s="71"/>
      <c r="G9" s="71"/>
      <c r="H9" s="71"/>
      <c r="I9" s="71"/>
      <c r="J9" s="71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7" ht="12.75" customHeight="1" x14ac:dyDescent="0.25">
      <c r="B10" s="74" t="s">
        <v>8</v>
      </c>
      <c r="D10" s="68" t="s">
        <v>0</v>
      </c>
      <c r="E10" s="68" t="s">
        <v>22</v>
      </c>
      <c r="F10" s="68" t="s">
        <v>17</v>
      </c>
      <c r="G10" s="68" t="s">
        <v>18</v>
      </c>
      <c r="H10" s="68" t="s">
        <v>19</v>
      </c>
      <c r="I10" s="68"/>
      <c r="J10" s="72"/>
      <c r="K10" s="25" t="str">
        <f t="shared" ref="K10:AD10" si="0">IF(OR(TRIM(K8)=0,TRIM(K8)=""),"",IF(IFERROR(TRIM(INDEX(QryItemNamed,MATCH(TRIM(K8),ITEM,0),2)),"")="Y","SPECIAL",LEFT(IFERROR(TRIM(INDEX(ITEM,MATCH(TRIM(K8),ITEM,0))),""),3)))</f>
        <v>630</v>
      </c>
      <c r="L10" s="8" t="str">
        <f t="shared" si="0"/>
        <v>630</v>
      </c>
      <c r="M10" s="8" t="str">
        <f t="shared" si="0"/>
        <v>630</v>
      </c>
      <c r="N10" s="8" t="str">
        <f t="shared" si="0"/>
        <v>630</v>
      </c>
      <c r="O10" s="8" t="str">
        <f t="shared" si="0"/>
        <v>630</v>
      </c>
      <c r="P10" s="8" t="str">
        <f t="shared" si="0"/>
        <v>630</v>
      </c>
      <c r="Q10" s="8" t="str">
        <f t="shared" si="0"/>
        <v>630</v>
      </c>
      <c r="R10" s="8" t="str">
        <f t="shared" si="0"/>
        <v>630</v>
      </c>
      <c r="S10" s="8" t="str">
        <f t="shared" si="0"/>
        <v>630</v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</row>
    <row r="11" spans="1:37" ht="12.75" customHeight="1" x14ac:dyDescent="0.25">
      <c r="B11" s="75"/>
      <c r="D11" s="69"/>
      <c r="E11" s="69"/>
      <c r="F11" s="69"/>
      <c r="G11" s="69"/>
      <c r="H11" s="69"/>
      <c r="I11" s="69"/>
      <c r="J11" s="73"/>
      <c r="K11" s="77" t="str">
        <f t="shared" ref="K11:AD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REMOVAL OF GROUND MOUNTED SIGN AND DISPOSAL</v>
      </c>
      <c r="L11" s="67" t="str">
        <f t="shared" si="1"/>
        <v>REMOVAL OF GROUND MOUNTED MAJOR SIGN AND DISPOSAL</v>
      </c>
      <c r="M11" s="67" t="str">
        <f t="shared" si="1"/>
        <v>REMOVAL OF GROUND MOUNTED POST SUPPORT AND DISPOSAL</v>
      </c>
      <c r="N11" s="67" t="str">
        <f t="shared" si="1"/>
        <v>REMOVAL OF GROUND MOUNTED STRUCTURAL BEAM SUPPORT AND DISPOSAL</v>
      </c>
      <c r="O11" s="67" t="str">
        <f t="shared" si="1"/>
        <v>REMOVAL OF OVERHEAD MOUNTED SIGN AND DISPOSAL</v>
      </c>
      <c r="P11" s="67" t="str">
        <f t="shared" si="1"/>
        <v>REMOVAL OF POLE MOUNTED SIGN AND DISPOSAL</v>
      </c>
      <c r="Q11" s="67" t="str">
        <f t="shared" si="1"/>
        <v>REMOVAL OF OVERHEAD MOUNTED SIGN AND REERECTION</v>
      </c>
      <c r="R11" s="67" t="str">
        <f t="shared" si="1"/>
        <v>REMOVAL OF OVERHEAD SIGN SUPPORT AND DISPOSAL, TYPE TC-12.30</v>
      </c>
      <c r="S11" s="67" t="str">
        <f t="shared" si="1"/>
        <v>REMOVAL OF OVERHEAD SIGN SUPPORT AND DISPOSAL, TYPE TC-7.65</v>
      </c>
      <c r="T11" s="67" t="str">
        <f t="shared" si="1"/>
        <v/>
      </c>
      <c r="U11" s="67" t="str">
        <f t="shared" si="1"/>
        <v/>
      </c>
      <c r="V11" s="67" t="str">
        <f t="shared" si="1"/>
        <v/>
      </c>
      <c r="W11" s="67" t="str">
        <f t="shared" si="1"/>
        <v/>
      </c>
      <c r="X11" s="67" t="str">
        <f t="shared" si="1"/>
        <v/>
      </c>
      <c r="Y11" s="67" t="str">
        <f t="shared" si="1"/>
        <v/>
      </c>
      <c r="Z11" s="67" t="str">
        <f t="shared" si="1"/>
        <v/>
      </c>
      <c r="AA11" s="67" t="str">
        <f t="shared" si="1"/>
        <v/>
      </c>
      <c r="AB11" s="67" t="str">
        <f t="shared" si="1"/>
        <v/>
      </c>
      <c r="AC11" s="67" t="str">
        <f t="shared" si="1"/>
        <v/>
      </c>
      <c r="AD11" s="67" t="str">
        <f t="shared" si="1"/>
        <v/>
      </c>
    </row>
    <row r="12" spans="1:37" ht="12.75" customHeight="1" x14ac:dyDescent="0.25">
      <c r="B12" s="75"/>
      <c r="D12" s="69"/>
      <c r="E12" s="69"/>
      <c r="F12" s="69"/>
      <c r="G12" s="69"/>
      <c r="H12" s="69"/>
      <c r="I12" s="69"/>
      <c r="J12" s="73"/>
      <c r="K12" s="7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</row>
    <row r="13" spans="1:37" ht="12.75" customHeight="1" x14ac:dyDescent="0.25">
      <c r="B13" s="75"/>
      <c r="D13" s="69"/>
      <c r="E13" s="69"/>
      <c r="F13" s="69"/>
      <c r="G13" s="69"/>
      <c r="H13" s="69"/>
      <c r="I13" s="69"/>
      <c r="J13" s="73"/>
      <c r="K13" s="7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</row>
    <row r="14" spans="1:37" ht="12.75" customHeight="1" x14ac:dyDescent="0.25">
      <c r="B14" s="75"/>
      <c r="D14" s="69"/>
      <c r="E14" s="69"/>
      <c r="F14" s="69"/>
      <c r="G14" s="69"/>
      <c r="H14" s="69"/>
      <c r="I14" s="69"/>
      <c r="J14" s="73"/>
      <c r="K14" s="7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</row>
    <row r="15" spans="1:37" ht="12.75" customHeight="1" x14ac:dyDescent="0.25">
      <c r="B15" s="75"/>
      <c r="D15" s="69"/>
      <c r="E15" s="69"/>
      <c r="F15" s="69"/>
      <c r="G15" s="69"/>
      <c r="H15" s="69"/>
      <c r="I15" s="69"/>
      <c r="J15" s="73"/>
      <c r="K15" s="7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</row>
    <row r="16" spans="1:37" ht="12.75" customHeight="1" x14ac:dyDescent="0.25">
      <c r="B16" s="75"/>
      <c r="D16" s="69"/>
      <c r="E16" s="69"/>
      <c r="F16" s="69"/>
      <c r="G16" s="69"/>
      <c r="H16" s="69"/>
      <c r="I16" s="69"/>
      <c r="J16" s="73"/>
      <c r="K16" s="7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</row>
    <row r="17" spans="2:30" ht="12.75" customHeight="1" x14ac:dyDescent="0.25">
      <c r="B17" s="75"/>
      <c r="D17" s="69"/>
      <c r="E17" s="69"/>
      <c r="F17" s="69"/>
      <c r="G17" s="69"/>
      <c r="H17" s="69"/>
      <c r="I17" s="69"/>
      <c r="J17" s="73"/>
      <c r="K17" s="7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</row>
    <row r="18" spans="2:30" ht="12.75" customHeight="1" x14ac:dyDescent="0.25">
      <c r="B18" s="75"/>
      <c r="D18" s="69"/>
      <c r="E18" s="69"/>
      <c r="F18" s="69"/>
      <c r="G18" s="69"/>
      <c r="H18" s="69"/>
      <c r="I18" s="69"/>
      <c r="J18" s="73"/>
      <c r="K18" s="7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</row>
    <row r="19" spans="2:30" ht="12.75" customHeight="1" x14ac:dyDescent="0.25">
      <c r="B19" s="75"/>
      <c r="D19" s="69"/>
      <c r="E19" s="69"/>
      <c r="F19" s="69"/>
      <c r="G19" s="69"/>
      <c r="H19" s="69"/>
      <c r="I19" s="69"/>
      <c r="J19" s="73"/>
      <c r="K19" s="7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</row>
    <row r="20" spans="2:30" ht="12.75" customHeight="1" x14ac:dyDescent="0.25">
      <c r="B20" s="75"/>
      <c r="D20" s="69"/>
      <c r="E20" s="69"/>
      <c r="F20" s="69"/>
      <c r="G20" s="69"/>
      <c r="H20" s="69"/>
      <c r="I20" s="69"/>
      <c r="J20" s="73"/>
      <c r="K20" s="7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</row>
    <row r="21" spans="2:30" ht="12.75" customHeight="1" x14ac:dyDescent="0.25">
      <c r="B21" s="75"/>
      <c r="D21" s="69"/>
      <c r="E21" s="69"/>
      <c r="F21" s="69"/>
      <c r="G21" s="69"/>
      <c r="H21" s="69"/>
      <c r="I21" s="69"/>
      <c r="J21" s="73"/>
      <c r="K21" s="7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</row>
    <row r="22" spans="2:30" ht="12.75" customHeight="1" x14ac:dyDescent="0.25">
      <c r="B22" s="75"/>
      <c r="D22" s="69"/>
      <c r="E22" s="69"/>
      <c r="F22" s="69"/>
      <c r="G22" s="69"/>
      <c r="H22" s="69"/>
      <c r="I22" s="69"/>
      <c r="J22" s="73"/>
      <c r="K22" s="7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</row>
    <row r="23" spans="2:30" ht="12.75" customHeight="1" thickBot="1" x14ac:dyDescent="0.3">
      <c r="B23" s="76"/>
      <c r="D23" s="69"/>
      <c r="E23" s="69"/>
      <c r="F23" s="69"/>
      <c r="G23" s="69"/>
      <c r="H23" s="69"/>
      <c r="I23" s="69"/>
      <c r="J23" s="73"/>
      <c r="K23" s="26" t="str">
        <f t="shared" ref="K23:AD23" si="2">IF(OR(TRIM(K8)=0,TRIM(K8)=""),"",IF(IFERROR(TRIM(INDEX(QryItemNamed,MATCH(TRIM(K8),ITEM,0),3)),"")="LS","",IFERROR(TRIM(INDEX(QryItemNamed,MATCH(TRIM(K8),ITEM,0),3)),"")))</f>
        <v>EACH</v>
      </c>
      <c r="L23" s="9" t="str">
        <f t="shared" si="2"/>
        <v>EACH</v>
      </c>
      <c r="M23" s="9" t="str">
        <f t="shared" si="2"/>
        <v>EACH</v>
      </c>
      <c r="N23" s="9" t="str">
        <f t="shared" si="2"/>
        <v>EACH</v>
      </c>
      <c r="O23" s="9" t="str">
        <f t="shared" si="2"/>
        <v>EACH</v>
      </c>
      <c r="P23" s="9" t="str">
        <f t="shared" si="2"/>
        <v>EACH</v>
      </c>
      <c r="Q23" s="9" t="str">
        <f t="shared" si="2"/>
        <v>EACH</v>
      </c>
      <c r="R23" s="9" t="str">
        <f t="shared" si="2"/>
        <v>EACH</v>
      </c>
      <c r="S23" s="9" t="str">
        <f t="shared" si="2"/>
        <v>EACH</v>
      </c>
      <c r="T23" s="9" t="str">
        <f t="shared" si="2"/>
        <v/>
      </c>
      <c r="U23" s="9" t="str">
        <f t="shared" si="2"/>
        <v/>
      </c>
      <c r="V23" s="9" t="str">
        <f t="shared" si="2"/>
        <v/>
      </c>
      <c r="W23" s="9" t="str">
        <f t="shared" si="2"/>
        <v/>
      </c>
      <c r="X23" s="9" t="str">
        <f t="shared" si="2"/>
        <v/>
      </c>
      <c r="Y23" s="9" t="str">
        <f t="shared" si="2"/>
        <v/>
      </c>
      <c r="Z23" s="9" t="str">
        <f t="shared" si="2"/>
        <v/>
      </c>
      <c r="AA23" s="9" t="str">
        <f t="shared" si="2"/>
        <v/>
      </c>
      <c r="AB23" s="9" t="str">
        <f t="shared" si="2"/>
        <v/>
      </c>
      <c r="AC23" s="9" t="str">
        <f t="shared" si="2"/>
        <v/>
      </c>
      <c r="AD23" s="9" t="str">
        <f t="shared" si="2"/>
        <v/>
      </c>
    </row>
    <row r="24" spans="2:30" ht="12.75" customHeight="1" x14ac:dyDescent="0.25">
      <c r="B24" s="37"/>
      <c r="D24" s="10">
        <v>699</v>
      </c>
      <c r="E24" s="10" t="s">
        <v>30</v>
      </c>
      <c r="F24" s="27" t="s">
        <v>68</v>
      </c>
      <c r="G24" s="48">
        <v>21365</v>
      </c>
      <c r="H24" s="12" t="s">
        <v>25</v>
      </c>
      <c r="I24" s="27"/>
      <c r="J24" s="28"/>
      <c r="K24" s="11"/>
      <c r="L24" s="12"/>
      <c r="M24" s="12"/>
      <c r="N24" s="12"/>
      <c r="O24" s="12">
        <v>2</v>
      </c>
      <c r="P24" s="12"/>
      <c r="Q24" s="12"/>
      <c r="R24" s="12">
        <v>1</v>
      </c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</row>
    <row r="25" spans="2:30" ht="12.75" customHeight="1" x14ac:dyDescent="0.25">
      <c r="B25" s="38"/>
      <c r="D25" s="44">
        <v>699</v>
      </c>
      <c r="E25" s="44" t="s">
        <v>31</v>
      </c>
      <c r="F25" s="43" t="s">
        <v>68</v>
      </c>
      <c r="G25" s="49">
        <v>21528</v>
      </c>
      <c r="H25" s="42" t="s">
        <v>25</v>
      </c>
      <c r="I25" s="43"/>
      <c r="J25" s="29"/>
      <c r="K25" s="46">
        <v>1</v>
      </c>
      <c r="L25" s="42"/>
      <c r="M25" s="42">
        <v>2</v>
      </c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0"/>
      <c r="AB25" s="14"/>
      <c r="AC25" s="14"/>
      <c r="AD25" s="14"/>
    </row>
    <row r="26" spans="2:30" ht="12.75" customHeight="1" x14ac:dyDescent="0.25">
      <c r="B26" s="38"/>
      <c r="D26" s="44">
        <v>700</v>
      </c>
      <c r="E26" s="44" t="s">
        <v>32</v>
      </c>
      <c r="F26" s="43" t="s">
        <v>68</v>
      </c>
      <c r="G26" s="49">
        <v>71335</v>
      </c>
      <c r="H26" s="42" t="s">
        <v>25</v>
      </c>
      <c r="I26" s="43"/>
      <c r="J26" s="29"/>
      <c r="K26" s="46">
        <v>1</v>
      </c>
      <c r="L26" s="42"/>
      <c r="M26" s="42">
        <v>2</v>
      </c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0"/>
      <c r="AB26" s="14"/>
      <c r="AC26" s="14"/>
      <c r="AD26" s="14"/>
    </row>
    <row r="27" spans="2:30" ht="12.75" customHeight="1" x14ac:dyDescent="0.25">
      <c r="B27" s="38"/>
      <c r="D27" s="44">
        <v>700</v>
      </c>
      <c r="E27" s="44" t="s">
        <v>33</v>
      </c>
      <c r="F27" s="43" t="s">
        <v>68</v>
      </c>
      <c r="G27" s="49">
        <v>22816</v>
      </c>
      <c r="H27" s="42" t="s">
        <v>25</v>
      </c>
      <c r="I27" s="43"/>
      <c r="J27" s="29"/>
      <c r="K27" s="13"/>
      <c r="L27" s="42"/>
      <c r="M27" s="42"/>
      <c r="N27" s="42"/>
      <c r="O27" s="42">
        <v>2</v>
      </c>
      <c r="P27" s="42"/>
      <c r="Q27" s="42"/>
      <c r="R27" s="42">
        <v>1</v>
      </c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</row>
    <row r="28" spans="2:30" ht="12.75" customHeight="1" x14ac:dyDescent="0.25">
      <c r="B28" s="38"/>
      <c r="D28" s="44">
        <v>700</v>
      </c>
      <c r="E28" s="44" t="s">
        <v>34</v>
      </c>
      <c r="F28" s="43" t="s">
        <v>68</v>
      </c>
      <c r="G28" s="49">
        <v>71387</v>
      </c>
      <c r="H28" s="42" t="s">
        <v>25</v>
      </c>
      <c r="I28" s="43"/>
      <c r="J28" s="29"/>
      <c r="K28" s="13">
        <v>1</v>
      </c>
      <c r="L28" s="42"/>
      <c r="M28" s="42">
        <v>1</v>
      </c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0"/>
      <c r="AB28" s="14"/>
      <c r="AC28" s="14"/>
      <c r="AD28" s="14"/>
    </row>
    <row r="29" spans="2:30" ht="12.75" customHeight="1" x14ac:dyDescent="0.25">
      <c r="B29" s="38"/>
      <c r="D29" s="44">
        <v>700</v>
      </c>
      <c r="E29" s="44" t="s">
        <v>35</v>
      </c>
      <c r="F29" s="43" t="s">
        <v>68</v>
      </c>
      <c r="G29" s="49">
        <v>23119</v>
      </c>
      <c r="H29" s="42" t="s">
        <v>26</v>
      </c>
      <c r="I29" s="43"/>
      <c r="J29" s="29"/>
      <c r="K29" s="46"/>
      <c r="L29" s="42"/>
      <c r="M29" s="42"/>
      <c r="N29" s="42"/>
      <c r="O29" s="42">
        <v>1</v>
      </c>
      <c r="P29" s="42"/>
      <c r="Q29" s="42"/>
      <c r="R29" s="42">
        <v>1</v>
      </c>
      <c r="S29" s="42"/>
      <c r="T29" s="42"/>
      <c r="U29" s="42"/>
      <c r="V29" s="42"/>
      <c r="W29" s="42"/>
      <c r="X29" s="42"/>
      <c r="Y29" s="42"/>
      <c r="Z29" s="42"/>
      <c r="AA29" s="40"/>
      <c r="AB29" s="14"/>
      <c r="AC29" s="14"/>
      <c r="AD29" s="14"/>
    </row>
    <row r="30" spans="2:30" ht="12.75" customHeight="1" x14ac:dyDescent="0.25">
      <c r="B30" s="38"/>
      <c r="D30" s="44">
        <v>700</v>
      </c>
      <c r="E30" s="44" t="s">
        <v>36</v>
      </c>
      <c r="F30" s="43" t="s">
        <v>68</v>
      </c>
      <c r="G30" s="49">
        <v>23391</v>
      </c>
      <c r="H30" s="42" t="s">
        <v>25</v>
      </c>
      <c r="I30" s="43"/>
      <c r="J30" s="29"/>
      <c r="K30" s="46">
        <v>1</v>
      </c>
      <c r="L30" s="42"/>
      <c r="M30" s="42">
        <v>2</v>
      </c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0"/>
      <c r="AB30" s="14"/>
      <c r="AC30" s="14"/>
      <c r="AD30" s="14"/>
    </row>
    <row r="31" spans="2:30" ht="12.75" customHeight="1" x14ac:dyDescent="0.25">
      <c r="B31" s="38"/>
      <c r="D31" s="44">
        <v>700</v>
      </c>
      <c r="E31" s="44" t="s">
        <v>37</v>
      </c>
      <c r="F31" s="43" t="s">
        <v>70</v>
      </c>
      <c r="G31" s="49">
        <v>301263</v>
      </c>
      <c r="H31" s="43" t="s">
        <v>25</v>
      </c>
      <c r="I31" s="30"/>
      <c r="J31" s="45"/>
      <c r="K31" s="13"/>
      <c r="L31" s="42"/>
      <c r="M31" s="42"/>
      <c r="N31" s="42"/>
      <c r="O31" s="42"/>
      <c r="P31" s="42">
        <v>1</v>
      </c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0"/>
      <c r="AB31" s="14"/>
      <c r="AC31" s="14"/>
      <c r="AD31" s="14"/>
    </row>
    <row r="32" spans="2:30" ht="12.75" customHeight="1" x14ac:dyDescent="0.25">
      <c r="B32" s="38"/>
      <c r="D32" s="44">
        <v>700</v>
      </c>
      <c r="E32" s="44" t="s">
        <v>38</v>
      </c>
      <c r="F32" s="43" t="s">
        <v>68</v>
      </c>
      <c r="G32" s="49">
        <v>23529</v>
      </c>
      <c r="H32" s="42" t="s">
        <v>25</v>
      </c>
      <c r="I32" s="43"/>
      <c r="J32" s="29"/>
      <c r="K32" s="13">
        <v>1</v>
      </c>
      <c r="L32" s="42"/>
      <c r="M32" s="42">
        <v>1</v>
      </c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0"/>
      <c r="AB32" s="14"/>
      <c r="AC32" s="14"/>
      <c r="AD32" s="14"/>
    </row>
    <row r="33" spans="2:30" ht="12.75" customHeight="1" x14ac:dyDescent="0.25">
      <c r="B33" s="38"/>
      <c r="D33" s="44">
        <v>701</v>
      </c>
      <c r="E33" s="44" t="s">
        <v>39</v>
      </c>
      <c r="F33" s="43" t="s">
        <v>68</v>
      </c>
      <c r="G33" s="49">
        <v>24167</v>
      </c>
      <c r="H33" s="42" t="s">
        <v>26</v>
      </c>
      <c r="I33" s="43"/>
      <c r="J33" s="29"/>
      <c r="K33" s="13">
        <v>1</v>
      </c>
      <c r="L33" s="42"/>
      <c r="M33" s="42">
        <v>1</v>
      </c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0"/>
      <c r="AB33" s="14"/>
      <c r="AC33" s="14"/>
      <c r="AD33" s="14"/>
    </row>
    <row r="34" spans="2:30" ht="12.75" customHeight="1" x14ac:dyDescent="0.25">
      <c r="B34" s="38"/>
      <c r="D34" s="44">
        <v>701</v>
      </c>
      <c r="E34" s="44" t="s">
        <v>40</v>
      </c>
      <c r="F34" s="43" t="s">
        <v>68</v>
      </c>
      <c r="G34" s="49">
        <v>24109</v>
      </c>
      <c r="H34" s="42" t="s">
        <v>26</v>
      </c>
      <c r="I34" s="43"/>
      <c r="J34" s="29"/>
      <c r="K34" s="13">
        <v>1</v>
      </c>
      <c r="L34" s="42"/>
      <c r="M34" s="42">
        <v>2</v>
      </c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0"/>
      <c r="AB34" s="14"/>
      <c r="AC34" s="14"/>
      <c r="AD34" s="14"/>
    </row>
    <row r="35" spans="2:30" ht="12.75" customHeight="1" x14ac:dyDescent="0.25">
      <c r="B35" s="38"/>
      <c r="D35" s="44">
        <v>701</v>
      </c>
      <c r="E35" s="44" t="s">
        <v>41</v>
      </c>
      <c r="F35" s="43" t="s">
        <v>68</v>
      </c>
      <c r="G35" s="49">
        <v>24227</v>
      </c>
      <c r="H35" s="42" t="s">
        <v>26</v>
      </c>
      <c r="I35" s="43"/>
      <c r="J35" s="29"/>
      <c r="K35" s="13">
        <v>1</v>
      </c>
      <c r="L35" s="42"/>
      <c r="M35" s="42">
        <v>2</v>
      </c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0"/>
      <c r="AB35" s="14"/>
      <c r="AC35" s="14"/>
      <c r="AD35" s="14"/>
    </row>
    <row r="36" spans="2:30" ht="12.75" customHeight="1" x14ac:dyDescent="0.25">
      <c r="B36" s="38"/>
      <c r="D36" s="44">
        <v>701</v>
      </c>
      <c r="E36" s="44" t="s">
        <v>42</v>
      </c>
      <c r="F36" s="43" t="s">
        <v>68</v>
      </c>
      <c r="G36" s="49">
        <v>24365</v>
      </c>
      <c r="H36" s="42" t="s">
        <v>26</v>
      </c>
      <c r="I36" s="43"/>
      <c r="J36" s="29"/>
      <c r="K36" s="13">
        <v>1</v>
      </c>
      <c r="L36" s="42"/>
      <c r="M36" s="42">
        <v>2</v>
      </c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0"/>
      <c r="AB36" s="14"/>
      <c r="AC36" s="14"/>
      <c r="AD36" s="14"/>
    </row>
    <row r="37" spans="2:30" ht="12.75" customHeight="1" x14ac:dyDescent="0.25">
      <c r="B37" s="38"/>
      <c r="D37" s="44">
        <v>701</v>
      </c>
      <c r="E37" s="44" t="s">
        <v>43</v>
      </c>
      <c r="F37" s="43" t="s">
        <v>68</v>
      </c>
      <c r="G37" s="49">
        <v>24492</v>
      </c>
      <c r="H37" s="42" t="s">
        <v>26</v>
      </c>
      <c r="I37" s="43"/>
      <c r="J37" s="29"/>
      <c r="K37" s="13">
        <v>1</v>
      </c>
      <c r="L37" s="42"/>
      <c r="M37" s="42">
        <v>2</v>
      </c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0"/>
      <c r="AB37" s="14"/>
      <c r="AC37" s="14"/>
      <c r="AD37" s="14"/>
    </row>
    <row r="38" spans="2:30" ht="12.75" customHeight="1" x14ac:dyDescent="0.25">
      <c r="B38" s="38"/>
      <c r="D38" s="44">
        <v>701</v>
      </c>
      <c r="E38" s="44" t="s">
        <v>44</v>
      </c>
      <c r="F38" s="43" t="s">
        <v>68</v>
      </c>
      <c r="G38" s="49">
        <v>24595</v>
      </c>
      <c r="H38" s="42" t="s">
        <v>26</v>
      </c>
      <c r="I38" s="43"/>
      <c r="J38" s="29"/>
      <c r="K38" s="13">
        <v>1</v>
      </c>
      <c r="L38" s="42"/>
      <c r="M38" s="42">
        <v>2</v>
      </c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0"/>
      <c r="AB38" s="14"/>
      <c r="AC38" s="14"/>
      <c r="AD38" s="14"/>
    </row>
    <row r="39" spans="2:30" ht="12.75" customHeight="1" x14ac:dyDescent="0.25">
      <c r="B39" s="38"/>
      <c r="D39" s="44">
        <v>701</v>
      </c>
      <c r="E39" s="44" t="s">
        <v>45</v>
      </c>
      <c r="F39" s="43" t="s">
        <v>68</v>
      </c>
      <c r="G39" s="49">
        <v>50490</v>
      </c>
      <c r="H39" s="42" t="s">
        <v>26</v>
      </c>
      <c r="I39" s="43"/>
      <c r="J39" s="29"/>
      <c r="K39" s="13"/>
      <c r="L39" s="42"/>
      <c r="M39" s="42"/>
      <c r="N39" s="42"/>
      <c r="O39" s="42">
        <v>2</v>
      </c>
      <c r="P39" s="42"/>
      <c r="Q39" s="42"/>
      <c r="R39" s="42"/>
      <c r="S39" s="42">
        <v>1</v>
      </c>
      <c r="T39" s="42"/>
      <c r="U39" s="42"/>
      <c r="V39" s="42"/>
      <c r="W39" s="42"/>
      <c r="X39" s="42"/>
      <c r="Y39" s="42"/>
      <c r="Z39" s="42"/>
      <c r="AA39" s="40"/>
      <c r="AB39" s="14"/>
      <c r="AC39" s="14"/>
      <c r="AD39" s="14"/>
    </row>
    <row r="40" spans="2:30" ht="12.75" customHeight="1" x14ac:dyDescent="0.25">
      <c r="B40" s="38"/>
      <c r="D40" s="44">
        <v>701</v>
      </c>
      <c r="E40" s="44" t="s">
        <v>46</v>
      </c>
      <c r="F40" s="43" t="s">
        <v>68</v>
      </c>
      <c r="G40" s="49">
        <v>50684</v>
      </c>
      <c r="H40" s="42" t="s">
        <v>26</v>
      </c>
      <c r="I40" s="43"/>
      <c r="J40" s="29"/>
      <c r="K40" s="13"/>
      <c r="L40" s="42"/>
      <c r="M40" s="42"/>
      <c r="N40" s="42"/>
      <c r="O40" s="42"/>
      <c r="P40" s="42">
        <v>1</v>
      </c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</row>
    <row r="41" spans="2:30" ht="12.75" customHeight="1" x14ac:dyDescent="0.25">
      <c r="B41" s="38"/>
      <c r="D41" s="44">
        <v>702</v>
      </c>
      <c r="E41" s="44" t="s">
        <v>47</v>
      </c>
      <c r="F41" s="43" t="s">
        <v>72</v>
      </c>
      <c r="G41" s="49">
        <v>51208</v>
      </c>
      <c r="H41" s="42" t="s">
        <v>73</v>
      </c>
      <c r="I41" s="43"/>
      <c r="J41" s="29"/>
      <c r="K41" s="13"/>
      <c r="L41" s="42"/>
      <c r="M41" s="42"/>
      <c r="N41" s="42"/>
      <c r="O41" s="42">
        <v>2</v>
      </c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0"/>
      <c r="AB41" s="14"/>
      <c r="AC41" s="14"/>
      <c r="AD41" s="14"/>
    </row>
    <row r="42" spans="2:30" ht="12.75" customHeight="1" x14ac:dyDescent="0.25">
      <c r="B42" s="38"/>
      <c r="D42" s="44">
        <v>703</v>
      </c>
      <c r="E42" s="44" t="s">
        <v>48</v>
      </c>
      <c r="F42" s="43" t="s">
        <v>72</v>
      </c>
      <c r="G42" s="49">
        <v>52261</v>
      </c>
      <c r="H42" s="42" t="s">
        <v>26</v>
      </c>
      <c r="I42" s="43"/>
      <c r="J42" s="29"/>
      <c r="K42" s="13">
        <v>1</v>
      </c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0"/>
      <c r="AB42" s="14"/>
      <c r="AC42" s="14"/>
      <c r="AD42" s="14"/>
    </row>
    <row r="43" spans="2:30" ht="12.75" customHeight="1" x14ac:dyDescent="0.25">
      <c r="B43" s="38"/>
      <c r="D43" s="44">
        <v>703</v>
      </c>
      <c r="E43" s="44" t="s">
        <v>49</v>
      </c>
      <c r="F43" s="43" t="s">
        <v>72</v>
      </c>
      <c r="G43" s="49">
        <v>62705</v>
      </c>
      <c r="H43" s="42" t="s">
        <v>73</v>
      </c>
      <c r="I43" s="43"/>
      <c r="J43" s="29"/>
      <c r="K43" s="13"/>
      <c r="L43" s="42"/>
      <c r="M43" s="42"/>
      <c r="N43" s="42"/>
      <c r="O43" s="42">
        <v>2</v>
      </c>
      <c r="P43" s="42"/>
      <c r="Q43" s="42">
        <v>5</v>
      </c>
      <c r="R43" s="42"/>
      <c r="S43" s="42"/>
      <c r="T43" s="42"/>
      <c r="U43" s="42"/>
      <c r="V43" s="42"/>
      <c r="W43" s="42"/>
      <c r="X43" s="42"/>
      <c r="Y43" s="42"/>
      <c r="Z43" s="42"/>
      <c r="AA43" s="40"/>
      <c r="AB43" s="14"/>
      <c r="AC43" s="14"/>
      <c r="AD43" s="14"/>
    </row>
    <row r="44" spans="2:30" ht="12.75" customHeight="1" x14ac:dyDescent="0.25">
      <c r="B44" s="38"/>
      <c r="D44" s="44">
        <v>703</v>
      </c>
      <c r="E44" s="44" t="s">
        <v>50</v>
      </c>
      <c r="F44" s="43" t="s">
        <v>72</v>
      </c>
      <c r="G44" s="49">
        <v>63388</v>
      </c>
      <c r="H44" s="42" t="s">
        <v>26</v>
      </c>
      <c r="I44" s="43"/>
      <c r="J44" s="29"/>
      <c r="K44" s="13">
        <v>1</v>
      </c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0"/>
      <c r="AB44" s="14"/>
      <c r="AC44" s="14"/>
      <c r="AD44" s="14"/>
    </row>
    <row r="45" spans="2:30" ht="12.75" customHeight="1" x14ac:dyDescent="0.25">
      <c r="B45" s="38"/>
      <c r="D45" s="44">
        <v>704</v>
      </c>
      <c r="E45" s="44" t="s">
        <v>51</v>
      </c>
      <c r="F45" s="43" t="s">
        <v>74</v>
      </c>
      <c r="G45" s="49">
        <v>600250</v>
      </c>
      <c r="H45" s="42" t="s">
        <v>25</v>
      </c>
      <c r="I45" s="43"/>
      <c r="J45" s="29"/>
      <c r="K45" s="13"/>
      <c r="L45" s="42">
        <v>1</v>
      </c>
      <c r="M45" s="42"/>
      <c r="N45" s="42">
        <v>2</v>
      </c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0"/>
      <c r="AB45" s="14"/>
      <c r="AC45" s="14"/>
      <c r="AD45" s="14"/>
    </row>
    <row r="46" spans="2:30" ht="12.75" customHeight="1" x14ac:dyDescent="0.25">
      <c r="B46" s="38"/>
      <c r="D46" s="44">
        <v>704</v>
      </c>
      <c r="E46" s="44" t="s">
        <v>52</v>
      </c>
      <c r="F46" s="43" t="s">
        <v>74</v>
      </c>
      <c r="G46" s="49">
        <v>600217</v>
      </c>
      <c r="H46" s="42" t="s">
        <v>25</v>
      </c>
      <c r="I46" s="43"/>
      <c r="J46" s="29"/>
      <c r="K46" s="13">
        <v>1</v>
      </c>
      <c r="L46" s="42"/>
      <c r="M46" s="42">
        <v>2</v>
      </c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0"/>
      <c r="AB46" s="14"/>
      <c r="AC46" s="14"/>
      <c r="AD46" s="14"/>
    </row>
    <row r="47" spans="2:30" ht="12.75" customHeight="1" x14ac:dyDescent="0.25">
      <c r="B47" s="38"/>
      <c r="D47" s="44">
        <v>704</v>
      </c>
      <c r="E47" s="44" t="s">
        <v>53</v>
      </c>
      <c r="F47" s="43" t="s">
        <v>74</v>
      </c>
      <c r="G47" s="49">
        <v>600233</v>
      </c>
      <c r="H47" s="42" t="s">
        <v>26</v>
      </c>
      <c r="I47" s="43"/>
      <c r="J47" s="29"/>
      <c r="K47" s="13">
        <v>1</v>
      </c>
      <c r="L47" s="42"/>
      <c r="M47" s="42">
        <v>2</v>
      </c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0"/>
      <c r="AB47" s="14"/>
      <c r="AC47" s="14"/>
      <c r="AD47" s="14"/>
    </row>
    <row r="48" spans="2:30" ht="12.75" customHeight="1" x14ac:dyDescent="0.25">
      <c r="B48" s="38"/>
      <c r="D48" s="44">
        <v>704</v>
      </c>
      <c r="E48" s="44" t="s">
        <v>54</v>
      </c>
      <c r="F48" s="43" t="s">
        <v>72</v>
      </c>
      <c r="G48" s="49" t="s">
        <v>75</v>
      </c>
      <c r="H48" s="42" t="s">
        <v>25</v>
      </c>
      <c r="I48" s="43"/>
      <c r="J48" s="29"/>
      <c r="K48" s="13"/>
      <c r="L48" s="42"/>
      <c r="M48" s="42"/>
      <c r="N48" s="42"/>
      <c r="O48" s="42">
        <v>5</v>
      </c>
      <c r="P48" s="42"/>
      <c r="Q48" s="42"/>
      <c r="R48" s="42"/>
      <c r="S48" s="42">
        <v>1</v>
      </c>
      <c r="T48" s="42"/>
      <c r="U48" s="42"/>
      <c r="V48" s="42"/>
      <c r="W48" s="42"/>
      <c r="X48" s="42"/>
      <c r="Y48" s="42"/>
      <c r="Z48" s="42"/>
      <c r="AA48" s="40"/>
      <c r="AB48" s="14"/>
      <c r="AC48" s="14"/>
      <c r="AD48" s="14"/>
    </row>
    <row r="49" spans="2:30" ht="12.75" customHeight="1" x14ac:dyDescent="0.25">
      <c r="B49" s="38"/>
      <c r="D49" s="44">
        <v>704</v>
      </c>
      <c r="E49" s="44" t="s">
        <v>55</v>
      </c>
      <c r="F49" s="43" t="s">
        <v>72</v>
      </c>
      <c r="G49" s="49">
        <v>64250</v>
      </c>
      <c r="H49" s="42" t="s">
        <v>25</v>
      </c>
      <c r="I49" s="43"/>
      <c r="J49" s="29"/>
      <c r="K49" s="13">
        <v>1</v>
      </c>
      <c r="L49" s="42"/>
      <c r="M49" s="42">
        <v>1</v>
      </c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0"/>
      <c r="AB49" s="14"/>
      <c r="AC49" s="14"/>
      <c r="AD49" s="14"/>
    </row>
    <row r="50" spans="2:30" ht="12.75" customHeight="1" x14ac:dyDescent="0.25">
      <c r="B50" s="38"/>
      <c r="D50" s="44">
        <v>704</v>
      </c>
      <c r="E50" s="44" t="s">
        <v>56</v>
      </c>
      <c r="F50" s="43" t="s">
        <v>76</v>
      </c>
      <c r="G50" s="49">
        <v>2216</v>
      </c>
      <c r="H50" s="42" t="s">
        <v>26</v>
      </c>
      <c r="I50" s="43"/>
      <c r="J50" s="29"/>
      <c r="K50" s="13"/>
      <c r="L50" s="42">
        <v>1</v>
      </c>
      <c r="M50" s="42"/>
      <c r="N50" s="42">
        <v>2</v>
      </c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0"/>
      <c r="AB50" s="14"/>
      <c r="AC50" s="14"/>
      <c r="AD50" s="14"/>
    </row>
    <row r="51" spans="2:30" ht="12.75" customHeight="1" x14ac:dyDescent="0.25">
      <c r="B51" s="38"/>
      <c r="D51" s="44">
        <v>704</v>
      </c>
      <c r="E51" s="44" t="s">
        <v>57</v>
      </c>
      <c r="F51" s="43" t="s">
        <v>76</v>
      </c>
      <c r="G51" s="49">
        <v>2222</v>
      </c>
      <c r="H51" s="42" t="s">
        <v>26</v>
      </c>
      <c r="I51" s="43"/>
      <c r="J51" s="29"/>
      <c r="K51" s="46"/>
      <c r="L51" s="42">
        <v>1</v>
      </c>
      <c r="M51" s="42"/>
      <c r="N51" s="42">
        <v>2</v>
      </c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0"/>
      <c r="AB51" s="14"/>
      <c r="AC51" s="14"/>
      <c r="AD51" s="14"/>
    </row>
    <row r="52" spans="2:30" ht="12.75" customHeight="1" x14ac:dyDescent="0.25">
      <c r="B52" s="38"/>
      <c r="D52" s="44">
        <v>704</v>
      </c>
      <c r="E52" s="44" t="s">
        <v>58</v>
      </c>
      <c r="F52" s="43" t="s">
        <v>76</v>
      </c>
      <c r="G52" s="49">
        <v>2242</v>
      </c>
      <c r="H52" s="42" t="s">
        <v>26</v>
      </c>
      <c r="I52" s="43"/>
      <c r="J52" s="29"/>
      <c r="K52" s="46"/>
      <c r="L52" s="42">
        <v>1</v>
      </c>
      <c r="M52" s="42"/>
      <c r="N52" s="42">
        <v>2</v>
      </c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0"/>
      <c r="AB52" s="14"/>
      <c r="AC52" s="14"/>
      <c r="AD52" s="14"/>
    </row>
    <row r="53" spans="2:30" ht="12.75" customHeight="1" x14ac:dyDescent="0.25">
      <c r="B53" s="38"/>
      <c r="D53" s="44">
        <v>705</v>
      </c>
      <c r="E53" s="44" t="s">
        <v>59</v>
      </c>
      <c r="F53" s="43" t="s">
        <v>72</v>
      </c>
      <c r="G53" s="49">
        <v>54950</v>
      </c>
      <c r="H53" s="42" t="s">
        <v>25</v>
      </c>
      <c r="I53" s="43"/>
      <c r="J53" s="29"/>
      <c r="K53" s="13">
        <v>1</v>
      </c>
      <c r="L53" s="42"/>
      <c r="M53" s="42">
        <v>1</v>
      </c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0"/>
      <c r="AB53" s="14"/>
      <c r="AC53" s="14"/>
      <c r="AD53" s="14"/>
    </row>
    <row r="54" spans="2:30" ht="12.75" customHeight="1" x14ac:dyDescent="0.25">
      <c r="B54" s="38"/>
      <c r="D54" s="44">
        <v>705</v>
      </c>
      <c r="E54" s="44" t="s">
        <v>60</v>
      </c>
      <c r="F54" s="43" t="s">
        <v>77</v>
      </c>
      <c r="G54" s="49">
        <v>55408</v>
      </c>
      <c r="H54" s="42" t="s">
        <v>25</v>
      </c>
      <c r="I54" s="43"/>
      <c r="J54" s="29"/>
      <c r="K54" s="13">
        <v>1</v>
      </c>
      <c r="L54" s="42"/>
      <c r="M54" s="42">
        <v>1</v>
      </c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0"/>
      <c r="AB54" s="14"/>
      <c r="AC54" s="14"/>
      <c r="AD54" s="14"/>
    </row>
    <row r="55" spans="2:30" ht="12.75" customHeight="1" x14ac:dyDescent="0.25">
      <c r="B55" s="38"/>
      <c r="D55" s="44">
        <v>705</v>
      </c>
      <c r="E55" s="44" t="s">
        <v>61</v>
      </c>
      <c r="F55" s="43" t="s">
        <v>72</v>
      </c>
      <c r="G55" s="49">
        <v>55403</v>
      </c>
      <c r="H55" s="42" t="s">
        <v>25</v>
      </c>
      <c r="I55" s="43"/>
      <c r="J55" s="29"/>
      <c r="K55" s="13">
        <v>1</v>
      </c>
      <c r="L55" s="42"/>
      <c r="M55" s="42">
        <v>2</v>
      </c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0"/>
      <c r="AB55" s="14"/>
      <c r="AC55" s="14"/>
      <c r="AD55" s="14"/>
    </row>
    <row r="56" spans="2:30" ht="12.75" customHeight="1" x14ac:dyDescent="0.25">
      <c r="B56" s="38"/>
      <c r="D56" s="44">
        <v>705</v>
      </c>
      <c r="E56" s="44" t="s">
        <v>62</v>
      </c>
      <c r="F56" s="43" t="s">
        <v>72</v>
      </c>
      <c r="G56" s="49" t="s">
        <v>79</v>
      </c>
      <c r="H56" s="42" t="s">
        <v>25</v>
      </c>
      <c r="I56" s="43"/>
      <c r="J56" s="29"/>
      <c r="K56" s="13"/>
      <c r="L56" s="42"/>
      <c r="M56" s="42"/>
      <c r="N56" s="42"/>
      <c r="O56" s="42">
        <v>5</v>
      </c>
      <c r="P56" s="42"/>
      <c r="Q56" s="42"/>
      <c r="R56" s="42"/>
      <c r="S56" s="42">
        <v>1</v>
      </c>
      <c r="T56" s="42"/>
      <c r="U56" s="42"/>
      <c r="V56" s="42"/>
      <c r="W56" s="42"/>
      <c r="X56" s="42"/>
      <c r="Y56" s="42"/>
      <c r="Z56" s="42"/>
      <c r="AA56" s="40"/>
      <c r="AB56" s="14"/>
      <c r="AC56" s="14"/>
      <c r="AD56" s="14"/>
    </row>
    <row r="57" spans="2:30" ht="12.75" customHeight="1" x14ac:dyDescent="0.25">
      <c r="B57" s="38"/>
      <c r="D57" s="44">
        <v>706</v>
      </c>
      <c r="E57" s="44" t="s">
        <v>63</v>
      </c>
      <c r="F57" s="43" t="s">
        <v>72</v>
      </c>
      <c r="G57" s="49">
        <v>56195</v>
      </c>
      <c r="H57" s="42" t="s">
        <v>25</v>
      </c>
      <c r="I57" s="43"/>
      <c r="J57" s="29"/>
      <c r="K57" s="13"/>
      <c r="L57" s="42"/>
      <c r="M57" s="42"/>
      <c r="N57" s="42"/>
      <c r="O57" s="42">
        <v>3</v>
      </c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0"/>
      <c r="AB57" s="14"/>
      <c r="AC57" s="14"/>
      <c r="AD57" s="14"/>
    </row>
    <row r="58" spans="2:30" ht="12.75" customHeight="1" x14ac:dyDescent="0.25">
      <c r="B58" s="38"/>
      <c r="D58" s="44">
        <v>707</v>
      </c>
      <c r="E58" s="44" t="s">
        <v>64</v>
      </c>
      <c r="F58" s="43" t="s">
        <v>72</v>
      </c>
      <c r="G58" s="56" t="s">
        <v>82</v>
      </c>
      <c r="H58" s="57"/>
      <c r="I58" s="43"/>
      <c r="J58" s="29"/>
      <c r="K58" s="13"/>
      <c r="L58" s="42">
        <v>1</v>
      </c>
      <c r="M58" s="42"/>
      <c r="N58" s="42">
        <v>2</v>
      </c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0"/>
      <c r="AB58" s="14"/>
      <c r="AC58" s="14"/>
      <c r="AD58" s="14"/>
    </row>
    <row r="59" spans="2:30" ht="12.75" customHeight="1" x14ac:dyDescent="0.25">
      <c r="B59" s="38"/>
      <c r="D59" s="44">
        <v>708</v>
      </c>
      <c r="E59" s="44" t="s">
        <v>65</v>
      </c>
      <c r="F59" s="43" t="s">
        <v>68</v>
      </c>
      <c r="G59" s="56" t="s">
        <v>82</v>
      </c>
      <c r="H59" s="57"/>
      <c r="I59" s="43"/>
      <c r="J59" s="29"/>
      <c r="K59" s="13"/>
      <c r="L59" s="42"/>
      <c r="M59" s="42"/>
      <c r="N59" s="42"/>
      <c r="O59" s="42">
        <v>1</v>
      </c>
      <c r="P59" s="42"/>
      <c r="Q59" s="31"/>
      <c r="R59" s="47">
        <v>1</v>
      </c>
      <c r="S59" s="42"/>
      <c r="T59" s="31"/>
      <c r="U59" s="47"/>
      <c r="V59" s="42"/>
      <c r="W59" s="42"/>
      <c r="X59" s="42"/>
      <c r="Y59" s="42"/>
      <c r="Z59" s="42"/>
      <c r="AA59" s="40"/>
      <c r="AB59" s="14"/>
      <c r="AC59" s="14"/>
      <c r="AD59" s="14"/>
    </row>
    <row r="60" spans="2:30" ht="12.75" customHeight="1" x14ac:dyDescent="0.25">
      <c r="B60" s="38"/>
      <c r="D60" s="44">
        <v>709</v>
      </c>
      <c r="E60" s="44" t="s">
        <v>66</v>
      </c>
      <c r="F60" s="43" t="s">
        <v>68</v>
      </c>
      <c r="G60" s="56" t="s">
        <v>82</v>
      </c>
      <c r="H60" s="57"/>
      <c r="I60" s="43"/>
      <c r="J60" s="29"/>
      <c r="K60" s="13"/>
      <c r="L60" s="42"/>
      <c r="M60" s="42"/>
      <c r="N60" s="42"/>
      <c r="O60" s="42"/>
      <c r="P60" s="42"/>
      <c r="Q60" s="47">
        <v>2</v>
      </c>
      <c r="R60" s="31"/>
      <c r="S60" s="42"/>
      <c r="T60" s="47"/>
      <c r="U60" s="31"/>
      <c r="V60" s="42"/>
      <c r="W60" s="42"/>
      <c r="X60" s="42"/>
      <c r="Y60" s="42"/>
      <c r="Z60" s="42"/>
      <c r="AA60" s="40"/>
      <c r="AB60" s="14"/>
      <c r="AC60" s="14"/>
      <c r="AD60" s="14"/>
    </row>
    <row r="61" spans="2:30" ht="12.75" customHeight="1" x14ac:dyDescent="0.25">
      <c r="B61" s="38"/>
      <c r="D61" s="44">
        <v>710</v>
      </c>
      <c r="E61" s="44" t="s">
        <v>67</v>
      </c>
      <c r="F61" s="43" t="s">
        <v>70</v>
      </c>
      <c r="G61" s="49">
        <v>300500</v>
      </c>
      <c r="H61" s="42" t="s">
        <v>26</v>
      </c>
      <c r="I61" s="43"/>
      <c r="J61" s="29"/>
      <c r="K61" s="13">
        <v>1</v>
      </c>
      <c r="L61" s="42"/>
      <c r="M61" s="42">
        <v>2</v>
      </c>
      <c r="N61" s="42"/>
      <c r="O61" s="42"/>
      <c r="P61" s="42"/>
      <c r="Q61" s="31"/>
      <c r="R61" s="31"/>
      <c r="S61" s="42"/>
      <c r="T61" s="31"/>
      <c r="U61" s="31"/>
      <c r="V61" s="42"/>
      <c r="W61" s="42"/>
      <c r="X61" s="42"/>
      <c r="Y61" s="42"/>
      <c r="Z61" s="42"/>
      <c r="AA61" s="40"/>
      <c r="AB61" s="14"/>
      <c r="AC61" s="14"/>
      <c r="AD61" s="14"/>
    </row>
    <row r="62" spans="2:30" ht="12.75" customHeight="1" x14ac:dyDescent="0.25">
      <c r="B62" s="38"/>
      <c r="D62" s="44">
        <v>710</v>
      </c>
      <c r="E62" s="44" t="s">
        <v>78</v>
      </c>
      <c r="F62" s="43" t="s">
        <v>70</v>
      </c>
      <c r="G62" s="49">
        <v>300620</v>
      </c>
      <c r="H62" s="42" t="s">
        <v>26</v>
      </c>
      <c r="I62" s="43"/>
      <c r="J62" s="29"/>
      <c r="K62" s="13">
        <v>1</v>
      </c>
      <c r="L62" s="42"/>
      <c r="M62" s="42">
        <v>2</v>
      </c>
      <c r="N62" s="42"/>
      <c r="O62" s="42"/>
      <c r="P62" s="42"/>
      <c r="Q62" s="31"/>
      <c r="R62" s="31"/>
      <c r="S62" s="42"/>
      <c r="T62" s="31"/>
      <c r="U62" s="31"/>
      <c r="V62" s="42"/>
      <c r="W62" s="42"/>
      <c r="X62" s="42"/>
      <c r="Y62" s="42"/>
      <c r="Z62" s="42"/>
      <c r="AA62" s="40"/>
      <c r="AB62" s="14"/>
      <c r="AC62" s="14"/>
      <c r="AD62" s="14"/>
    </row>
    <row r="63" spans="2:30" ht="12.75" customHeight="1" x14ac:dyDescent="0.25">
      <c r="B63" s="38"/>
      <c r="D63" s="44">
        <v>710</v>
      </c>
      <c r="E63" s="44" t="s">
        <v>80</v>
      </c>
      <c r="F63" s="43" t="s">
        <v>70</v>
      </c>
      <c r="G63" s="49">
        <v>300740</v>
      </c>
      <c r="H63" s="42" t="s">
        <v>26</v>
      </c>
      <c r="I63" s="43"/>
      <c r="J63" s="29"/>
      <c r="K63" s="13">
        <v>1</v>
      </c>
      <c r="L63" s="42"/>
      <c r="M63" s="42">
        <v>2</v>
      </c>
      <c r="N63" s="42"/>
      <c r="O63" s="42"/>
      <c r="P63" s="42"/>
      <c r="Q63" s="42"/>
      <c r="R63" s="31"/>
      <c r="S63" s="42"/>
      <c r="T63" s="42"/>
      <c r="U63" s="31"/>
      <c r="V63" s="42"/>
      <c r="W63" s="42"/>
      <c r="X63" s="42"/>
      <c r="Y63" s="42"/>
      <c r="Z63" s="42"/>
      <c r="AA63" s="40"/>
      <c r="AB63" s="14"/>
      <c r="AC63" s="14"/>
      <c r="AD63" s="14"/>
    </row>
    <row r="64" spans="2:30" ht="12.75" customHeight="1" x14ac:dyDescent="0.25">
      <c r="B64" s="38"/>
      <c r="D64" s="44">
        <v>710</v>
      </c>
      <c r="E64" s="44" t="s">
        <v>81</v>
      </c>
      <c r="F64" s="43" t="s">
        <v>70</v>
      </c>
      <c r="G64" s="49">
        <v>300800</v>
      </c>
      <c r="H64" s="42" t="s">
        <v>26</v>
      </c>
      <c r="I64" s="43"/>
      <c r="J64" s="29"/>
      <c r="K64" s="13">
        <v>1</v>
      </c>
      <c r="L64" s="42"/>
      <c r="M64" s="42">
        <v>1</v>
      </c>
      <c r="N64" s="42"/>
      <c r="O64" s="42"/>
      <c r="P64" s="42"/>
      <c r="Q64" s="42"/>
      <c r="R64" s="31"/>
      <c r="S64" s="42"/>
      <c r="T64" s="42"/>
      <c r="U64" s="31"/>
      <c r="V64" s="42"/>
      <c r="W64" s="42"/>
      <c r="X64" s="42"/>
      <c r="Y64" s="42"/>
      <c r="Z64" s="42"/>
      <c r="AA64" s="40"/>
      <c r="AB64" s="14"/>
      <c r="AC64" s="14"/>
      <c r="AD64" s="14"/>
    </row>
    <row r="65" spans="2:30" ht="12.75" customHeight="1" x14ac:dyDescent="0.25">
      <c r="B65" s="38"/>
      <c r="D65" s="44"/>
      <c r="E65" s="44"/>
      <c r="F65" s="43"/>
      <c r="G65" s="49"/>
      <c r="H65" s="42"/>
      <c r="I65" s="43"/>
      <c r="J65" s="29"/>
      <c r="K65" s="13"/>
      <c r="L65" s="42"/>
      <c r="M65" s="42"/>
      <c r="N65" s="42"/>
      <c r="O65" s="31"/>
      <c r="P65" s="42"/>
      <c r="Q65" s="42"/>
      <c r="R65" s="31"/>
      <c r="S65" s="42"/>
      <c r="T65" s="42"/>
      <c r="U65" s="31"/>
      <c r="V65" s="42"/>
      <c r="W65" s="42"/>
      <c r="X65" s="42"/>
      <c r="Y65" s="42"/>
      <c r="Z65" s="42"/>
      <c r="AA65" s="40"/>
      <c r="AB65" s="14"/>
      <c r="AC65" s="14"/>
      <c r="AD65" s="14"/>
    </row>
    <row r="66" spans="2:30" ht="12.75" customHeight="1" x14ac:dyDescent="0.25">
      <c r="B66" s="38"/>
      <c r="D66" s="44"/>
      <c r="E66" s="44"/>
      <c r="F66" s="43"/>
      <c r="G66" s="49"/>
      <c r="H66" s="42"/>
      <c r="I66" s="43"/>
      <c r="J66" s="29"/>
      <c r="K66" s="13"/>
      <c r="L66" s="42"/>
      <c r="M66" s="42"/>
      <c r="N66" s="42"/>
      <c r="O66" s="31"/>
      <c r="P66" s="42"/>
      <c r="Q66" s="42"/>
      <c r="R66" s="31"/>
      <c r="S66" s="42"/>
      <c r="T66" s="42"/>
      <c r="U66" s="31"/>
      <c r="V66" s="42"/>
      <c r="W66" s="42"/>
      <c r="X66" s="42"/>
      <c r="Y66" s="42"/>
      <c r="Z66" s="42"/>
      <c r="AA66" s="42"/>
      <c r="AB66" s="42"/>
      <c r="AC66" s="42"/>
      <c r="AD66" s="42"/>
    </row>
    <row r="67" spans="2:30" ht="12.75" customHeight="1" x14ac:dyDescent="0.25">
      <c r="B67" s="38"/>
      <c r="D67" s="44"/>
      <c r="E67" s="44"/>
      <c r="F67" s="43"/>
      <c r="G67" s="49"/>
      <c r="H67" s="42"/>
      <c r="I67" s="43"/>
      <c r="J67" s="29"/>
      <c r="K67" s="13"/>
      <c r="L67" s="42"/>
      <c r="M67" s="42"/>
      <c r="N67" s="42"/>
      <c r="O67" s="31"/>
      <c r="P67" s="42"/>
      <c r="Q67" s="42"/>
      <c r="R67" s="42"/>
      <c r="S67" s="42"/>
      <c r="T67" s="42"/>
      <c r="U67" s="31"/>
      <c r="V67" s="42"/>
      <c r="W67" s="42"/>
      <c r="X67" s="42"/>
      <c r="Y67" s="42"/>
      <c r="Z67" s="42"/>
      <c r="AA67" s="42"/>
      <c r="AB67" s="42"/>
      <c r="AC67" s="42"/>
      <c r="AD67" s="42"/>
    </row>
    <row r="68" spans="2:30" ht="12.75" customHeight="1" x14ac:dyDescent="0.25">
      <c r="B68" s="38"/>
      <c r="D68" s="44"/>
      <c r="E68" s="44"/>
      <c r="F68" s="43"/>
      <c r="G68" s="49"/>
      <c r="H68" s="42"/>
      <c r="I68" s="43"/>
      <c r="J68" s="29"/>
      <c r="K68" s="13"/>
      <c r="L68" s="42"/>
      <c r="M68" s="42"/>
      <c r="N68" s="42"/>
      <c r="O68" s="31"/>
      <c r="P68" s="42"/>
      <c r="Q68" s="42"/>
      <c r="R68" s="42"/>
      <c r="S68" s="42"/>
      <c r="T68" s="42"/>
      <c r="U68" s="31"/>
      <c r="V68" s="42"/>
      <c r="W68" s="42"/>
      <c r="X68" s="42"/>
      <c r="Y68" s="42"/>
      <c r="Z68" s="42"/>
      <c r="AA68" s="42"/>
      <c r="AB68" s="42"/>
      <c r="AC68" s="42"/>
      <c r="AD68" s="42"/>
    </row>
    <row r="69" spans="2:30" ht="12.75" customHeight="1" x14ac:dyDescent="0.25">
      <c r="B69" s="38"/>
      <c r="D69" s="44"/>
      <c r="E69" s="44"/>
      <c r="F69" s="43"/>
      <c r="G69" s="49"/>
      <c r="H69" s="42"/>
      <c r="I69" s="43"/>
      <c r="J69" s="29"/>
      <c r="K69" s="13"/>
      <c r="L69" s="42"/>
      <c r="M69" s="42"/>
      <c r="N69" s="42"/>
      <c r="O69" s="31"/>
      <c r="P69" s="42"/>
      <c r="Q69" s="42"/>
      <c r="R69" s="42"/>
      <c r="S69" s="42"/>
      <c r="T69" s="42"/>
      <c r="U69" s="31"/>
      <c r="V69" s="42"/>
      <c r="W69" s="42"/>
      <c r="X69" s="42"/>
      <c r="Y69" s="42"/>
      <c r="Z69" s="42"/>
      <c r="AA69" s="42"/>
      <c r="AB69" s="42"/>
      <c r="AC69" s="42"/>
      <c r="AD69" s="42"/>
    </row>
    <row r="70" spans="2:30" ht="12.75" customHeight="1" x14ac:dyDescent="0.25">
      <c r="B70" s="38"/>
      <c r="D70" s="44"/>
      <c r="E70" s="44"/>
      <c r="F70" s="43"/>
      <c r="G70" s="49"/>
      <c r="H70" s="42"/>
      <c r="I70" s="43"/>
      <c r="J70" s="29"/>
      <c r="K70" s="13"/>
      <c r="L70" s="42"/>
      <c r="M70" s="42"/>
      <c r="N70" s="42"/>
      <c r="O70" s="31"/>
      <c r="P70" s="42"/>
      <c r="Q70" s="42"/>
      <c r="R70" s="42"/>
      <c r="S70" s="42"/>
      <c r="T70" s="42"/>
      <c r="U70" s="31"/>
      <c r="V70" s="42"/>
      <c r="W70" s="42"/>
      <c r="X70" s="42"/>
      <c r="Y70" s="42"/>
      <c r="Z70" s="42"/>
      <c r="AA70" s="42"/>
      <c r="AB70" s="42"/>
      <c r="AC70" s="42"/>
      <c r="AD70" s="42"/>
    </row>
    <row r="71" spans="2:30" ht="12.75" customHeight="1" x14ac:dyDescent="0.25">
      <c r="B71" s="38"/>
      <c r="D71" s="44"/>
      <c r="E71" s="44"/>
      <c r="F71" s="43"/>
      <c r="G71" s="49"/>
      <c r="H71" s="42"/>
      <c r="I71" s="43"/>
      <c r="J71" s="29"/>
      <c r="K71" s="13"/>
      <c r="L71" s="42"/>
      <c r="M71" s="42"/>
      <c r="N71" s="42"/>
      <c r="O71" s="31"/>
      <c r="P71" s="42"/>
      <c r="Q71" s="42"/>
      <c r="R71" s="42"/>
      <c r="S71" s="42"/>
      <c r="T71" s="42"/>
      <c r="U71" s="31"/>
      <c r="V71" s="42"/>
      <c r="W71" s="42"/>
      <c r="X71" s="42"/>
      <c r="Y71" s="42"/>
      <c r="Z71" s="42"/>
      <c r="AA71" s="42"/>
      <c r="AB71" s="42"/>
      <c r="AC71" s="42"/>
      <c r="AD71" s="42"/>
    </row>
    <row r="72" spans="2:30" ht="12.75" customHeight="1" x14ac:dyDescent="0.25">
      <c r="B72" s="38"/>
      <c r="D72" s="44"/>
      <c r="E72" s="44"/>
      <c r="F72" s="43"/>
      <c r="G72" s="49"/>
      <c r="H72" s="42"/>
      <c r="I72" s="43"/>
      <c r="J72" s="29"/>
      <c r="K72" s="13"/>
      <c r="L72" s="42"/>
      <c r="M72" s="42"/>
      <c r="N72" s="42"/>
      <c r="O72" s="31"/>
      <c r="P72" s="42"/>
      <c r="Q72" s="42"/>
      <c r="R72" s="42"/>
      <c r="S72" s="42"/>
      <c r="T72" s="42"/>
      <c r="U72" s="31"/>
      <c r="V72" s="42"/>
      <c r="W72" s="42"/>
      <c r="X72" s="42"/>
      <c r="Y72" s="42"/>
      <c r="Z72" s="42"/>
      <c r="AA72" s="40"/>
      <c r="AB72" s="14"/>
      <c r="AC72" s="14"/>
      <c r="AD72" s="14"/>
    </row>
    <row r="73" spans="2:30" ht="12.75" customHeight="1" x14ac:dyDescent="0.25">
      <c r="B73" s="38"/>
      <c r="D73" s="44"/>
      <c r="E73" s="44"/>
      <c r="F73" s="43"/>
      <c r="G73" s="49"/>
      <c r="H73" s="42"/>
      <c r="I73" s="43"/>
      <c r="J73" s="29"/>
      <c r="K73" s="13"/>
      <c r="L73" s="42"/>
      <c r="M73" s="42"/>
      <c r="N73" s="42"/>
      <c r="O73" s="31"/>
      <c r="P73" s="42"/>
      <c r="Q73" s="42"/>
      <c r="R73" s="42"/>
      <c r="S73" s="42"/>
      <c r="T73" s="42"/>
      <c r="U73" s="31"/>
      <c r="V73" s="42"/>
      <c r="W73" s="42"/>
      <c r="X73" s="42"/>
      <c r="Y73" s="42"/>
      <c r="Z73" s="42"/>
      <c r="AA73" s="40"/>
      <c r="AB73" s="14"/>
      <c r="AC73" s="14"/>
      <c r="AD73" s="14"/>
    </row>
    <row r="74" spans="2:30" ht="12.75" customHeight="1" x14ac:dyDescent="0.25">
      <c r="B74" s="38"/>
      <c r="D74" s="44"/>
      <c r="E74" s="44"/>
      <c r="F74" s="43"/>
      <c r="G74" s="49"/>
      <c r="H74" s="42"/>
      <c r="I74" s="43"/>
      <c r="J74" s="29"/>
      <c r="K74" s="46"/>
      <c r="L74" s="42"/>
      <c r="M74" s="42"/>
      <c r="N74" s="42"/>
      <c r="O74" s="42"/>
      <c r="P74" s="42"/>
      <c r="Q74" s="42"/>
      <c r="R74" s="42"/>
      <c r="S74" s="42"/>
      <c r="T74" s="42"/>
      <c r="U74" s="31"/>
      <c r="V74" s="42"/>
      <c r="W74" s="42"/>
      <c r="X74" s="42"/>
      <c r="Y74" s="42"/>
      <c r="Z74" s="42"/>
      <c r="AA74" s="40"/>
      <c r="AB74" s="14"/>
      <c r="AC74" s="14"/>
      <c r="AD74" s="14"/>
    </row>
    <row r="75" spans="2:30" ht="12.75" customHeight="1" x14ac:dyDescent="0.25">
      <c r="B75" s="38"/>
      <c r="D75" s="44"/>
      <c r="E75" s="44"/>
      <c r="F75" s="43"/>
      <c r="G75" s="49"/>
      <c r="H75" s="42"/>
      <c r="I75" s="43"/>
      <c r="J75" s="29"/>
      <c r="K75" s="46"/>
      <c r="L75" s="42"/>
      <c r="M75" s="42"/>
      <c r="N75" s="42"/>
      <c r="O75" s="42"/>
      <c r="P75" s="42"/>
      <c r="Q75" s="42"/>
      <c r="R75" s="42"/>
      <c r="S75" s="42"/>
      <c r="T75" s="42"/>
      <c r="U75" s="31"/>
      <c r="V75" s="42"/>
      <c r="W75" s="42"/>
      <c r="X75" s="42"/>
      <c r="Y75" s="42"/>
      <c r="Z75" s="42"/>
      <c r="AA75" s="40"/>
      <c r="AB75" s="14"/>
      <c r="AC75" s="14"/>
      <c r="AD75" s="14"/>
    </row>
    <row r="76" spans="2:30" ht="12.75" customHeight="1" x14ac:dyDescent="0.25">
      <c r="B76" s="38"/>
      <c r="D76" s="44"/>
      <c r="E76" s="44"/>
      <c r="F76" s="43"/>
      <c r="G76" s="49"/>
      <c r="H76" s="42"/>
      <c r="I76" s="43"/>
      <c r="J76" s="29"/>
      <c r="K76" s="13"/>
      <c r="L76" s="42"/>
      <c r="M76" s="42"/>
      <c r="N76" s="42"/>
      <c r="O76" s="42"/>
      <c r="P76" s="42"/>
      <c r="Q76" s="42"/>
      <c r="R76" s="42"/>
      <c r="S76" s="42"/>
      <c r="T76" s="42"/>
      <c r="U76" s="31"/>
      <c r="V76" s="42"/>
      <c r="W76" s="42"/>
      <c r="X76" s="42"/>
      <c r="Y76" s="42"/>
      <c r="Z76" s="42"/>
      <c r="AA76" s="40"/>
      <c r="AB76" s="14"/>
      <c r="AC76" s="14"/>
      <c r="AD76" s="14"/>
    </row>
    <row r="77" spans="2:30" ht="12.75" customHeight="1" x14ac:dyDescent="0.25">
      <c r="B77" s="38"/>
      <c r="D77" s="44"/>
      <c r="E77" s="44"/>
      <c r="F77" s="43"/>
      <c r="G77" s="49"/>
      <c r="H77" s="42"/>
      <c r="I77" s="43"/>
      <c r="J77" s="29"/>
      <c r="K77" s="13"/>
      <c r="L77" s="42"/>
      <c r="M77" s="42"/>
      <c r="N77" s="42"/>
      <c r="O77" s="42"/>
      <c r="P77" s="42"/>
      <c r="Q77" s="42"/>
      <c r="R77" s="42"/>
      <c r="S77" s="42"/>
      <c r="T77" s="42"/>
      <c r="U77" s="31"/>
      <c r="V77" s="42"/>
      <c r="W77" s="42"/>
      <c r="X77" s="42"/>
      <c r="Y77" s="42"/>
      <c r="Z77" s="42"/>
      <c r="AA77" s="40"/>
      <c r="AB77" s="14"/>
      <c r="AC77" s="14"/>
      <c r="AD77" s="14"/>
    </row>
    <row r="78" spans="2:30" ht="12.75" customHeight="1" x14ac:dyDescent="0.25">
      <c r="B78" s="38"/>
      <c r="D78" s="44"/>
      <c r="E78" s="44"/>
      <c r="F78" s="43"/>
      <c r="G78" s="49"/>
      <c r="H78" s="42"/>
      <c r="I78" s="43"/>
      <c r="J78" s="29"/>
      <c r="K78" s="13"/>
      <c r="L78" s="42"/>
      <c r="M78" s="42"/>
      <c r="N78" s="42"/>
      <c r="O78" s="42"/>
      <c r="P78" s="42"/>
      <c r="Q78" s="42"/>
      <c r="R78" s="42"/>
      <c r="S78" s="42"/>
      <c r="T78" s="42"/>
      <c r="U78" s="31"/>
      <c r="V78" s="42"/>
      <c r="W78" s="42"/>
      <c r="X78" s="42"/>
      <c r="Y78" s="42"/>
      <c r="Z78" s="42"/>
      <c r="AA78" s="40"/>
      <c r="AB78" s="14"/>
      <c r="AC78" s="14"/>
      <c r="AD78" s="14"/>
    </row>
    <row r="79" spans="2:30" ht="12.75" customHeight="1" x14ac:dyDescent="0.25">
      <c r="B79" s="38">
        <v>1</v>
      </c>
      <c r="D79" s="78" t="s">
        <v>83</v>
      </c>
      <c r="E79" s="79"/>
      <c r="F79" s="79"/>
      <c r="G79" s="79"/>
      <c r="H79" s="79"/>
      <c r="I79" s="79"/>
      <c r="J79" s="80"/>
      <c r="K79" s="13">
        <f>ROUNDUP(K83*0.5,0)</f>
        <v>12</v>
      </c>
      <c r="L79" s="42">
        <f>ROUNDUP(L83*0.5,0)</f>
        <v>3</v>
      </c>
      <c r="M79" s="42">
        <f t="shared" ref="M79:P79" si="3">ROUNDUP(M83*0.5,0)</f>
        <v>18</v>
      </c>
      <c r="N79" s="42">
        <f t="shared" si="3"/>
        <v>5</v>
      </c>
      <c r="O79" s="42">
        <f t="shared" si="3"/>
        <v>13</v>
      </c>
      <c r="P79" s="42">
        <f t="shared" si="3"/>
        <v>1</v>
      </c>
      <c r="Q79" s="42">
        <f t="shared" ref="Q79:S79" si="4">ROUNDUP(Q83*0.5,0)</f>
        <v>4</v>
      </c>
      <c r="R79" s="42">
        <f t="shared" si="4"/>
        <v>2</v>
      </c>
      <c r="S79" s="42">
        <f t="shared" si="4"/>
        <v>2</v>
      </c>
      <c r="T79" s="42"/>
      <c r="U79" s="31"/>
      <c r="V79" s="42"/>
      <c r="W79" s="42"/>
      <c r="X79" s="42"/>
      <c r="Y79" s="42"/>
      <c r="Z79" s="42"/>
      <c r="AA79" s="40"/>
      <c r="AB79" s="14"/>
      <c r="AC79" s="14"/>
      <c r="AD79" s="14"/>
    </row>
    <row r="80" spans="2:30" ht="12.75" customHeight="1" x14ac:dyDescent="0.25">
      <c r="B80" s="38">
        <v>2</v>
      </c>
      <c r="D80" s="78" t="s">
        <v>84</v>
      </c>
      <c r="E80" s="79"/>
      <c r="F80" s="79"/>
      <c r="G80" s="79"/>
      <c r="H80" s="79"/>
      <c r="I80" s="79"/>
      <c r="J80" s="80"/>
      <c r="K80" s="13">
        <f>ROUNDDOWN(K83*0.5,0)</f>
        <v>11</v>
      </c>
      <c r="L80" s="42">
        <f>ROUNDDOWN(L83*0.5,0)</f>
        <v>2</v>
      </c>
      <c r="M80" s="42">
        <f t="shared" ref="M80:P80" si="5">ROUNDDOWN(M83*0.5,0)</f>
        <v>17</v>
      </c>
      <c r="N80" s="42">
        <f t="shared" si="5"/>
        <v>5</v>
      </c>
      <c r="O80" s="42">
        <f t="shared" si="5"/>
        <v>12</v>
      </c>
      <c r="P80" s="42">
        <f t="shared" si="5"/>
        <v>1</v>
      </c>
      <c r="Q80" s="42">
        <f t="shared" ref="Q80:S80" si="6">ROUNDDOWN(Q83*0.5,0)</f>
        <v>3</v>
      </c>
      <c r="R80" s="42">
        <f t="shared" si="6"/>
        <v>2</v>
      </c>
      <c r="S80" s="42">
        <f t="shared" si="6"/>
        <v>1</v>
      </c>
      <c r="T80" s="42"/>
      <c r="U80" s="42"/>
      <c r="V80" s="42"/>
      <c r="W80" s="42"/>
      <c r="X80" s="42"/>
      <c r="Y80" s="42"/>
      <c r="Z80" s="42"/>
      <c r="AA80" s="32"/>
      <c r="AB80" s="14"/>
      <c r="AC80" s="14"/>
      <c r="AD80" s="14"/>
    </row>
    <row r="81" spans="2:30" ht="12.75" customHeight="1" x14ac:dyDescent="0.25">
      <c r="B81" s="38"/>
      <c r="D81" s="44"/>
      <c r="E81" s="44"/>
      <c r="F81" s="43"/>
      <c r="G81" s="49"/>
      <c r="H81" s="42"/>
      <c r="I81" s="33"/>
      <c r="J81" s="29"/>
      <c r="K81" s="13"/>
      <c r="L81" s="42"/>
      <c r="M81" s="42"/>
      <c r="N81" s="42"/>
      <c r="O81" s="42"/>
      <c r="P81" s="14"/>
      <c r="Q81" s="14"/>
      <c r="R81" s="14"/>
      <c r="S81" s="14"/>
      <c r="T81" s="14"/>
      <c r="U81" s="14"/>
      <c r="V81" s="14"/>
      <c r="W81" s="41"/>
      <c r="X81" s="41"/>
      <c r="Y81" s="32"/>
      <c r="Z81" s="32"/>
      <c r="AA81" s="32"/>
      <c r="AB81" s="14"/>
      <c r="AC81" s="14"/>
      <c r="AD81" s="14"/>
    </row>
    <row r="82" spans="2:30" ht="12.75" customHeight="1" thickBot="1" x14ac:dyDescent="0.3">
      <c r="B82" s="38"/>
      <c r="D82" s="50"/>
      <c r="E82" s="50"/>
      <c r="F82" s="51"/>
      <c r="G82" s="52"/>
      <c r="H82" s="53"/>
      <c r="I82" s="51"/>
      <c r="J82" s="54"/>
      <c r="K82" s="55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</row>
    <row r="83" spans="2:30" ht="12.75" customHeight="1" thickBot="1" x14ac:dyDescent="0.3">
      <c r="B83" s="39"/>
      <c r="D83" s="58" t="s">
        <v>85</v>
      </c>
      <c r="E83" s="59"/>
      <c r="F83" s="59"/>
      <c r="G83" s="59"/>
      <c r="H83" s="59"/>
      <c r="I83" s="59"/>
      <c r="J83" s="60"/>
      <c r="K83" s="64">
        <f>IF(K8="","",IF(K23="",IF(SUM(COUNTIF(K24:K78,"LS")+COUNTIF(K24:K78,"LUMP"))&gt;0,"LS",""),IF(SUM(K24:K78)&gt;0,ROUNDUP(SUM(K24:K78),1),"")))</f>
        <v>23</v>
      </c>
      <c r="L83" s="64">
        <f>IF(L8="","",IF(L23="",IF(SUM(COUNTIF(L24:L78,"LS")+COUNTIF(L24:L78,"LUMP"))&gt;0,"LS",""),IF(SUM(L24:L78)&gt;0,ROUNDUP(SUM(L24:L78),1),"")))</f>
        <v>5</v>
      </c>
      <c r="M83" s="64">
        <f t="shared" ref="M83:T83" si="7">IF(M8="","",IF(M23="",IF(SUM(COUNTIF(M24:M78,"LS")+COUNTIF(M24:M78,"LUMP"))&gt;0,"LS",""),IF(SUM(M24:M78)&gt;0,ROUNDUP(SUM(M24:M78),1),"")))</f>
        <v>35</v>
      </c>
      <c r="N83" s="64">
        <f t="shared" si="7"/>
        <v>10</v>
      </c>
      <c r="O83" s="64">
        <f t="shared" si="7"/>
        <v>25</v>
      </c>
      <c r="P83" s="64">
        <f t="shared" si="7"/>
        <v>2</v>
      </c>
      <c r="Q83" s="64">
        <f t="shared" si="7"/>
        <v>7</v>
      </c>
      <c r="R83" s="64">
        <f t="shared" si="7"/>
        <v>4</v>
      </c>
      <c r="S83" s="64">
        <f t="shared" si="7"/>
        <v>3</v>
      </c>
      <c r="T83" s="64" t="str">
        <f t="shared" si="7"/>
        <v/>
      </c>
      <c r="U83" s="64" t="str">
        <f t="shared" ref="U83:AD83" si="8">IF(U8="","",IF(U23="",IF(SUM(COUNTIF(U24:U82,"LS")+COUNTIF(U24:U82,"LUMP"))&gt;0,"LS",""),IF(SUM(U24:U82)&gt;0,ROUNDUP(SUM(U24:U82),1),"")))</f>
        <v/>
      </c>
      <c r="V83" s="64" t="str">
        <f t="shared" si="8"/>
        <v/>
      </c>
      <c r="W83" s="64" t="str">
        <f t="shared" si="8"/>
        <v/>
      </c>
      <c r="X83" s="64" t="str">
        <f t="shared" si="8"/>
        <v/>
      </c>
      <c r="Y83" s="64" t="str">
        <f t="shared" si="8"/>
        <v/>
      </c>
      <c r="Z83" s="64" t="str">
        <f t="shared" si="8"/>
        <v/>
      </c>
      <c r="AA83" s="64" t="str">
        <f t="shared" si="8"/>
        <v/>
      </c>
      <c r="AB83" s="64" t="str">
        <f t="shared" si="8"/>
        <v/>
      </c>
      <c r="AC83" s="64" t="str">
        <f t="shared" si="8"/>
        <v/>
      </c>
      <c r="AD83" s="64" t="str">
        <f t="shared" si="8"/>
        <v/>
      </c>
    </row>
    <row r="84" spans="2:30" ht="12.75" customHeight="1" x14ac:dyDescent="0.25">
      <c r="B84" s="34" t="s">
        <v>9</v>
      </c>
      <c r="D84" s="61"/>
      <c r="E84" s="62"/>
      <c r="F84" s="62"/>
      <c r="G84" s="62"/>
      <c r="H84" s="62"/>
      <c r="I84" s="62"/>
      <c r="J84" s="63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</row>
  </sheetData>
  <mergeCells count="57">
    <mergeCell ref="M83:M84"/>
    <mergeCell ref="N83:N84"/>
    <mergeCell ref="O83:O84"/>
    <mergeCell ref="L83:L84"/>
    <mergeCell ref="AD83:AD84"/>
    <mergeCell ref="P83:P84"/>
    <mergeCell ref="Q83:Q84"/>
    <mergeCell ref="R83:R84"/>
    <mergeCell ref="S83:S84"/>
    <mergeCell ref="T83:T84"/>
    <mergeCell ref="U83:U84"/>
    <mergeCell ref="V83:V84"/>
    <mergeCell ref="W83:W84"/>
    <mergeCell ref="X83:X84"/>
    <mergeCell ref="Y83:Y84"/>
    <mergeCell ref="Z83:Z84"/>
    <mergeCell ref="AA83:AA84"/>
    <mergeCell ref="AB83:AB84"/>
    <mergeCell ref="AC83:AC84"/>
    <mergeCell ref="B10:B23"/>
    <mergeCell ref="W11:W22"/>
    <mergeCell ref="X11:X22"/>
    <mergeCell ref="T11:T22"/>
    <mergeCell ref="U11:U22"/>
    <mergeCell ref="K11:K22"/>
    <mergeCell ref="L11:L22"/>
    <mergeCell ref="M11:M22"/>
    <mergeCell ref="N11:N22"/>
    <mergeCell ref="E10:E23"/>
    <mergeCell ref="O11:O22"/>
    <mergeCell ref="H10:H23"/>
    <mergeCell ref="G10:G23"/>
    <mergeCell ref="F10:F23"/>
    <mergeCell ref="V11:V22"/>
    <mergeCell ref="D7:AD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J10:J23"/>
    <mergeCell ref="I10:I23"/>
    <mergeCell ref="G58:H58"/>
    <mergeCell ref="G59:H59"/>
    <mergeCell ref="G60:H60"/>
    <mergeCell ref="D83:J84"/>
    <mergeCell ref="K83:K84"/>
    <mergeCell ref="D79:J79"/>
    <mergeCell ref="D80:J8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2021-06-29T12:12:11Z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