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736\active\173620049\engineering\114992\Design\Roadway\spreadsheets\"/>
    </mc:Choice>
  </mc:AlternateContent>
  <xr:revisionPtr revIDLastSave="0" documentId="13_ncr:1_{7157F506-3549-4B3B-ACA3-9CC151F5CAD9}" xr6:coauthVersionLast="47" xr6:coauthVersionMax="47" xr10:uidLastSave="{00000000-0000-0000-0000-000000000000}"/>
  <bookViews>
    <workbookView xWindow="-28800" yWindow="-16350" windowWidth="29040" windowHeight="15840" xr2:uid="{00000000-000D-0000-FFFF-FFFF00000000}"/>
  </bookViews>
  <sheets>
    <sheet name="Earthwork" sheetId="8" r:id="rId1"/>
    <sheet name="Sanitary" sheetId="9" r:id="rId2"/>
    <sheet name="Water" sheetId="13" r:id="rId3"/>
    <sheet name="Fencing" sheetId="10" r:id="rId4"/>
    <sheet name="Site Plan" sheetId="11" r:id="rId5"/>
    <sheet name="Topsoil" sheetId="12" r:id="rId6"/>
  </sheets>
  <definedNames>
    <definedName name="_xlnm.Print_Area" localSheetId="0">Earthwork!$B$2:$P$27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8" l="1"/>
  <c r="H25" i="8"/>
  <c r="H26" i="8" s="1"/>
  <c r="P22" i="8"/>
  <c r="G26" i="10"/>
  <c r="G27" i="10" s="1"/>
  <c r="I26" i="10" l="1"/>
  <c r="I27" i="10" s="1"/>
  <c r="L25" i="8" l="1"/>
  <c r="D13" i="12" l="1"/>
  <c r="C13" i="12"/>
  <c r="H13" i="13" l="1"/>
  <c r="G13" i="13"/>
  <c r="F13" i="13"/>
  <c r="H12" i="9" l="1"/>
  <c r="G25" i="8" l="1"/>
  <c r="G26" i="8" s="1"/>
  <c r="F25" i="8" l="1"/>
  <c r="F26" i="8" s="1"/>
  <c r="E25" i="8"/>
  <c r="E26" i="8" s="1"/>
  <c r="N26" i="10" l="1"/>
  <c r="M26" i="10"/>
  <c r="L26" i="10"/>
  <c r="K26" i="10"/>
  <c r="J26" i="10"/>
  <c r="H26" i="10"/>
  <c r="H27" i="10" s="1"/>
  <c r="F26" i="10"/>
  <c r="F27" i="10" s="1"/>
  <c r="O25" i="8" l="1"/>
  <c r="N25" i="8"/>
  <c r="M25" i="8"/>
  <c r="K25" i="8"/>
  <c r="J25" i="8"/>
  <c r="I25" i="8"/>
  <c r="P20" i="8" l="1"/>
  <c r="P18" i="8"/>
  <c r="P16" i="8"/>
  <c r="P25" i="8" l="1"/>
  <c r="P26" i="8" s="1"/>
</calcChain>
</file>

<file path=xl/sharedStrings.xml><?xml version="1.0" encoding="utf-8"?>
<sst xmlns="http://schemas.openxmlformats.org/spreadsheetml/2006/main" count="215" uniqueCount="138">
  <si>
    <t>STATION</t>
  </si>
  <si>
    <t>SQ YD</t>
  </si>
  <si>
    <t>CU YD</t>
  </si>
  <si>
    <t>SUBTOTAL</t>
  </si>
  <si>
    <t>EXCAVATION</t>
  </si>
  <si>
    <t>EMBANKMENT</t>
  </si>
  <si>
    <t>EARTHWORK QUANTITIES</t>
  </si>
  <si>
    <t>TOTALS TO GENERAL SUMMARY</t>
  </si>
  <si>
    <t>DEDUCT</t>
  </si>
  <si>
    <t>DEDUCT FOR ROCK CHANNEL PROTECTION</t>
  </si>
  <si>
    <t>TIED CONCRETE BLOCK MAT, TYPE 1</t>
  </si>
  <si>
    <t>SEEDING &amp; MULCHING AREA</t>
  </si>
  <si>
    <t>SEEDING &amp; MULCHING</t>
  </si>
  <si>
    <t>I.R. 71</t>
  </si>
  <si>
    <t>DEDUCT FOR RIP RAP</t>
  </si>
  <si>
    <t>DEDUCT FOR DITCH EROSION PROTECTION</t>
  </si>
  <si>
    <t>DEDUCT FOR PAVED GUTTER</t>
  </si>
  <si>
    <t>RAMP N</t>
  </si>
  <si>
    <t>408+50.00</t>
  </si>
  <si>
    <t>418+00.00</t>
  </si>
  <si>
    <t>RAMP P</t>
  </si>
  <si>
    <t>414+00.00</t>
  </si>
  <si>
    <t>SANITARY SEWER QUANTITIES</t>
  </si>
  <si>
    <t>REF.</t>
  </si>
  <si>
    <t>SHEET</t>
  </si>
  <si>
    <t>NO.</t>
  </si>
  <si>
    <t>OFFSET</t>
  </si>
  <si>
    <t>SIDE</t>
  </si>
  <si>
    <t>EACH</t>
  </si>
  <si>
    <t>FENCING QUANTITIES</t>
  </si>
  <si>
    <t>FOR INFORMATION ONLY</t>
  </si>
  <si>
    <t>FENCE REMOVED</t>
  </si>
  <si>
    <t>FENCE, TYPE CLT</t>
  </si>
  <si>
    <t>INTERMEDIATE ANCHOR POST ASSEMBLY</t>
  </si>
  <si>
    <t>END POST ASSEMBLY</t>
  </si>
  <si>
    <t>STREAM CROSSING, TYPE 3</t>
  </si>
  <si>
    <t>FOOT</t>
  </si>
  <si>
    <t>PROJECT SITE PLAN QUANTITIES</t>
  </si>
  <si>
    <t>ITEM</t>
  </si>
  <si>
    <t>GRAND TOTAL</t>
  </si>
  <si>
    <t>UNIT</t>
  </si>
  <si>
    <t>DESCRIPTION</t>
  </si>
  <si>
    <t>LUMP*</t>
  </si>
  <si>
    <t>LUMP</t>
  </si>
  <si>
    <t>STORM WATER POLLUTION PREVENTION PLAN</t>
  </si>
  <si>
    <t>EROSION CONTROL</t>
  </si>
  <si>
    <t>F1</t>
  </si>
  <si>
    <t>15+50.00 (K)</t>
  </si>
  <si>
    <t>18+94.00 (K)</t>
  </si>
  <si>
    <t>FENCE LINE SEEDING &amp; MULCHING</t>
  </si>
  <si>
    <t>ABUTMENT CONNECTOR</t>
  </si>
  <si>
    <t>STREAM CROSSING, TYPE 2</t>
  </si>
  <si>
    <t>416+77.51</t>
  </si>
  <si>
    <t>422+18.86 (71)</t>
  </si>
  <si>
    <t>F2</t>
  </si>
  <si>
    <t>F3</t>
  </si>
  <si>
    <t>426+35.42 (71)</t>
  </si>
  <si>
    <t>F4</t>
  </si>
  <si>
    <t>426+42.70 (71)</t>
  </si>
  <si>
    <t>429+84.45 (71)</t>
  </si>
  <si>
    <t>F5</t>
  </si>
  <si>
    <t>431+90.00 (71)</t>
  </si>
  <si>
    <t>432+30.00 (71)</t>
  </si>
  <si>
    <t>F6</t>
  </si>
  <si>
    <t>437+28.90 (71)</t>
  </si>
  <si>
    <t>437+43.67 (71)</t>
  </si>
  <si>
    <t>F7</t>
  </si>
  <si>
    <t>437+55.95 (71)</t>
  </si>
  <si>
    <t>438+05.43 (71)</t>
  </si>
  <si>
    <t>F8</t>
  </si>
  <si>
    <t>439+24.84 (71)</t>
  </si>
  <si>
    <t>441+80.07 (71)</t>
  </si>
  <si>
    <t>F9</t>
  </si>
  <si>
    <t>14+81.14 (K)</t>
  </si>
  <si>
    <t>F10</t>
  </si>
  <si>
    <t>416+91.22 (71)</t>
  </si>
  <si>
    <t>F11</t>
  </si>
  <si>
    <t>F12</t>
  </si>
  <si>
    <t>437+39.73 (71)</t>
  </si>
  <si>
    <t>F13</t>
  </si>
  <si>
    <t>437+52.24 (71)</t>
  </si>
  <si>
    <t>F14</t>
  </si>
  <si>
    <t>TOTALS CARRIED TO GENERAL SUMMARY</t>
  </si>
  <si>
    <t>233-234</t>
  </si>
  <si>
    <t>232-234</t>
  </si>
  <si>
    <t>LT</t>
  </si>
  <si>
    <t>RT</t>
  </si>
  <si>
    <t>GRANULAR MATERIAL,        TYPE B</t>
  </si>
  <si>
    <t>CALC AREA</t>
  </si>
  <si>
    <t>ITEM 659 TOPSOIL</t>
  </si>
  <si>
    <t>D48</t>
  </si>
  <si>
    <t>D49</t>
  </si>
  <si>
    <t>D50</t>
  </si>
  <si>
    <t>D51</t>
  </si>
  <si>
    <t>D52</t>
  </si>
  <si>
    <t>D53</t>
  </si>
  <si>
    <t>TOTAL</t>
  </si>
  <si>
    <t>E1</t>
  </si>
  <si>
    <t>403+24.28</t>
  </si>
  <si>
    <t>W1</t>
  </si>
  <si>
    <t>423+69.48</t>
  </si>
  <si>
    <t>423+84.42</t>
  </si>
  <si>
    <t>W2</t>
  </si>
  <si>
    <t>423+91.41</t>
  </si>
  <si>
    <t>WATER LINE QUANTITIES</t>
  </si>
  <si>
    <t>FIRE HYDRANT AND GATE VALVE REMOVED AND RESET</t>
  </si>
  <si>
    <t>6" WATER MAIN, DUCTILE IRON PIPE ANSI CLASS 52, MECHANICAL JOINTS AND FITTINGS</t>
  </si>
  <si>
    <t>INFO</t>
  </si>
  <si>
    <t>45%%D BEND</t>
  </si>
  <si>
    <t>CONDUIT, MISC.: CONCRETE ENCASEMENT</t>
  </si>
  <si>
    <r>
      <t>9404 SF</t>
    </r>
    <r>
      <rPr>
        <b/>
        <sz val="10"/>
        <rFont val="Calibri"/>
        <family val="2"/>
      </rPr>
      <t>x</t>
    </r>
    <r>
      <rPr>
        <b/>
        <sz val="10"/>
        <rFont val="Arial"/>
        <family val="2"/>
      </rPr>
      <t>4/12x1/27</t>
    </r>
  </si>
  <si>
    <t>56542 SFx4/12x1/27</t>
  </si>
  <si>
    <t>38789 SFx4/12x1/27</t>
  </si>
  <si>
    <t>9415 SFx4/12x1/27</t>
  </si>
  <si>
    <t>5501 SFx4/12x1/27</t>
  </si>
  <si>
    <t>25724 SFx4/12x1/27</t>
  </si>
  <si>
    <t>D42</t>
  </si>
  <si>
    <t>37746 SFx4/12x1/27</t>
  </si>
  <si>
    <t>D43</t>
  </si>
  <si>
    <t>D44</t>
  </si>
  <si>
    <t>6804 SFx4/12x1/27</t>
  </si>
  <si>
    <t>14580 SFx4/12x1/27</t>
  </si>
  <si>
    <t>165000*</t>
  </si>
  <si>
    <t>DEDUCT FOR ROCK CHANNEL PROTECTION (CULVERT)</t>
  </si>
  <si>
    <t>PIPE REMOVED, 24" AND UNDER</t>
  </si>
  <si>
    <t>403+14.19</t>
  </si>
  <si>
    <t>GROUND ROD</t>
  </si>
  <si>
    <t>TOPSOIL</t>
  </si>
  <si>
    <t>TOPSOIL,                  AS PER PLAN</t>
  </si>
  <si>
    <t>SHEET NO.</t>
  </si>
  <si>
    <t>424+28.86 (71)</t>
  </si>
  <si>
    <t>413+00.00</t>
  </si>
  <si>
    <t>LEVEE</t>
  </si>
  <si>
    <t>0+00.00</t>
  </si>
  <si>
    <t>5+50.00</t>
  </si>
  <si>
    <t>ROADWAY MISC.: FLOOD CONTROL EMBANKMENT</t>
  </si>
  <si>
    <t>YONONTE CREEK</t>
  </si>
  <si>
    <t>9+50.00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</si>
</sst>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+0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name val="Arial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/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Border="1"/>
    <xf numFmtId="164" fontId="3" fillId="0" borderId="0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7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" fontId="3" fillId="0" borderId="3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3" fillId="0" borderId="0" xfId="0" applyFont="1" applyAlignment="1">
      <alignment wrapText="1"/>
    </xf>
    <xf numFmtId="164" fontId="3" fillId="0" borderId="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/>
    <xf numFmtId="0" fontId="0" fillId="0" borderId="21" xfId="0" applyBorder="1"/>
    <xf numFmtId="0" fontId="2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1"/>
  <sheetViews>
    <sheetView tabSelected="1" zoomScaleNormal="100" workbookViewId="0">
      <selection activeCell="K33" sqref="K33"/>
    </sheetView>
  </sheetViews>
  <sheetFormatPr defaultRowHeight="13.2" x14ac:dyDescent="0.25"/>
  <cols>
    <col min="2" max="3" width="22.88671875" customWidth="1"/>
    <col min="9" max="9" width="9.5546875" bestFit="1" customWidth="1"/>
  </cols>
  <sheetData>
    <row r="1" spans="2:17" ht="13.8" thickBot="1" x14ac:dyDescent="0.3"/>
    <row r="2" spans="2:17" ht="18" thickBot="1" x14ac:dyDescent="0.3">
      <c r="B2" s="85" t="s">
        <v>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  <c r="Q2" s="7"/>
    </row>
    <row r="3" spans="2:17" x14ac:dyDescent="0.25">
      <c r="B3" s="85" t="s">
        <v>0</v>
      </c>
      <c r="C3" s="98"/>
      <c r="D3" s="114" t="s">
        <v>129</v>
      </c>
      <c r="E3" s="94">
        <v>203</v>
      </c>
      <c r="F3" s="95"/>
      <c r="G3" s="95"/>
      <c r="H3" s="82"/>
      <c r="I3" s="20">
        <v>659</v>
      </c>
      <c r="J3" s="94" t="s">
        <v>8</v>
      </c>
      <c r="K3" s="97"/>
      <c r="L3" s="97"/>
      <c r="M3" s="97"/>
      <c r="N3" s="97"/>
      <c r="O3" s="96"/>
      <c r="P3" s="24">
        <v>659</v>
      </c>
      <c r="Q3" s="6"/>
    </row>
    <row r="4" spans="2:17" ht="12.75" customHeight="1" x14ac:dyDescent="0.25">
      <c r="B4" s="99"/>
      <c r="C4" s="100"/>
      <c r="D4" s="115"/>
      <c r="E4" s="88" t="s">
        <v>4</v>
      </c>
      <c r="F4" s="88" t="s">
        <v>5</v>
      </c>
      <c r="G4" s="90" t="s">
        <v>87</v>
      </c>
      <c r="H4" s="90" t="s">
        <v>135</v>
      </c>
      <c r="I4" s="90" t="s">
        <v>11</v>
      </c>
      <c r="J4" s="91" t="s">
        <v>10</v>
      </c>
      <c r="K4" s="91" t="s">
        <v>9</v>
      </c>
      <c r="L4" s="91" t="s">
        <v>123</v>
      </c>
      <c r="M4" s="91" t="s">
        <v>14</v>
      </c>
      <c r="N4" s="91" t="s">
        <v>15</v>
      </c>
      <c r="O4" s="91" t="s">
        <v>16</v>
      </c>
      <c r="P4" s="91" t="s">
        <v>12</v>
      </c>
      <c r="Q4" s="9"/>
    </row>
    <row r="5" spans="2:17" x14ac:dyDescent="0.25">
      <c r="B5" s="99"/>
      <c r="C5" s="100"/>
      <c r="D5" s="115"/>
      <c r="E5" s="88"/>
      <c r="F5" s="88"/>
      <c r="G5" s="90"/>
      <c r="H5" s="90"/>
      <c r="I5" s="90"/>
      <c r="J5" s="92"/>
      <c r="K5" s="88"/>
      <c r="L5" s="88"/>
      <c r="M5" s="88"/>
      <c r="N5" s="92"/>
      <c r="O5" s="92"/>
      <c r="P5" s="88"/>
      <c r="Q5" s="9"/>
    </row>
    <row r="6" spans="2:17" x14ac:dyDescent="0.25">
      <c r="B6" s="99"/>
      <c r="C6" s="100"/>
      <c r="D6" s="115"/>
      <c r="E6" s="88"/>
      <c r="F6" s="88"/>
      <c r="G6" s="90"/>
      <c r="H6" s="90"/>
      <c r="I6" s="90"/>
      <c r="J6" s="92"/>
      <c r="K6" s="88"/>
      <c r="L6" s="88"/>
      <c r="M6" s="88"/>
      <c r="N6" s="92"/>
      <c r="O6" s="92"/>
      <c r="P6" s="88"/>
      <c r="Q6" s="9"/>
    </row>
    <row r="7" spans="2:17" x14ac:dyDescent="0.25">
      <c r="B7" s="99"/>
      <c r="C7" s="100"/>
      <c r="D7" s="115"/>
      <c r="E7" s="88"/>
      <c r="F7" s="88"/>
      <c r="G7" s="90"/>
      <c r="H7" s="90"/>
      <c r="I7" s="90"/>
      <c r="J7" s="92"/>
      <c r="K7" s="88"/>
      <c r="L7" s="88"/>
      <c r="M7" s="88"/>
      <c r="N7" s="92"/>
      <c r="O7" s="92"/>
      <c r="P7" s="88"/>
      <c r="Q7" s="9"/>
    </row>
    <row r="8" spans="2:17" ht="12.75" customHeight="1" x14ac:dyDescent="0.25">
      <c r="B8" s="99"/>
      <c r="C8" s="100"/>
      <c r="D8" s="115"/>
      <c r="E8" s="88"/>
      <c r="F8" s="88"/>
      <c r="G8" s="90"/>
      <c r="H8" s="90"/>
      <c r="I8" s="90"/>
      <c r="J8" s="92"/>
      <c r="K8" s="88"/>
      <c r="L8" s="88"/>
      <c r="M8" s="88"/>
      <c r="N8" s="92"/>
      <c r="O8" s="92"/>
      <c r="P8" s="88"/>
      <c r="Q8" s="9"/>
    </row>
    <row r="9" spans="2:17" ht="12.75" customHeight="1" x14ac:dyDescent="0.25">
      <c r="B9" s="99"/>
      <c r="C9" s="100"/>
      <c r="D9" s="115"/>
      <c r="E9" s="88"/>
      <c r="F9" s="88"/>
      <c r="G9" s="90"/>
      <c r="H9" s="90"/>
      <c r="I9" s="90"/>
      <c r="J9" s="92"/>
      <c r="K9" s="88"/>
      <c r="L9" s="88"/>
      <c r="M9" s="88"/>
      <c r="N9" s="92"/>
      <c r="O9" s="92"/>
      <c r="P9" s="88"/>
      <c r="Q9" s="9"/>
    </row>
    <row r="10" spans="2:17" x14ac:dyDescent="0.25">
      <c r="B10" s="99"/>
      <c r="C10" s="100"/>
      <c r="D10" s="115"/>
      <c r="E10" s="88"/>
      <c r="F10" s="88"/>
      <c r="G10" s="90"/>
      <c r="H10" s="90"/>
      <c r="I10" s="90"/>
      <c r="J10" s="92"/>
      <c r="K10" s="88"/>
      <c r="L10" s="88"/>
      <c r="M10" s="88"/>
      <c r="N10" s="92"/>
      <c r="O10" s="92"/>
      <c r="P10" s="88"/>
      <c r="Q10" s="9"/>
    </row>
    <row r="11" spans="2:17" x14ac:dyDescent="0.25">
      <c r="B11" s="99"/>
      <c r="C11" s="100"/>
      <c r="D11" s="115"/>
      <c r="E11" s="88"/>
      <c r="F11" s="88"/>
      <c r="G11" s="90"/>
      <c r="H11" s="90"/>
      <c r="I11" s="90"/>
      <c r="J11" s="92"/>
      <c r="K11" s="88"/>
      <c r="L11" s="88"/>
      <c r="M11" s="88"/>
      <c r="N11" s="92"/>
      <c r="O11" s="92"/>
      <c r="P11" s="88"/>
      <c r="Q11" s="9"/>
    </row>
    <row r="12" spans="2:17" x14ac:dyDescent="0.25">
      <c r="B12" s="99"/>
      <c r="C12" s="100"/>
      <c r="D12" s="115"/>
      <c r="E12" s="88"/>
      <c r="F12" s="88"/>
      <c r="G12" s="90"/>
      <c r="H12" s="90"/>
      <c r="I12" s="90"/>
      <c r="J12" s="92"/>
      <c r="K12" s="88"/>
      <c r="L12" s="88"/>
      <c r="M12" s="88"/>
      <c r="N12" s="92"/>
      <c r="O12" s="92"/>
      <c r="P12" s="88"/>
      <c r="Q12" s="9"/>
    </row>
    <row r="13" spans="2:17" x14ac:dyDescent="0.25">
      <c r="B13" s="99"/>
      <c r="C13" s="100"/>
      <c r="D13" s="115"/>
      <c r="E13" s="89"/>
      <c r="F13" s="89"/>
      <c r="G13" s="90"/>
      <c r="H13" s="90"/>
      <c r="I13" s="90"/>
      <c r="J13" s="93"/>
      <c r="K13" s="89"/>
      <c r="L13" s="89"/>
      <c r="M13" s="89"/>
      <c r="N13" s="93"/>
      <c r="O13" s="93"/>
      <c r="P13" s="89"/>
      <c r="Q13" s="9"/>
    </row>
    <row r="14" spans="2:17" ht="13.8" thickBot="1" x14ac:dyDescent="0.3">
      <c r="B14" s="101"/>
      <c r="C14" s="102"/>
      <c r="D14" s="116"/>
      <c r="E14" s="4" t="s">
        <v>2</v>
      </c>
      <c r="F14" s="4" t="s">
        <v>2</v>
      </c>
      <c r="G14" s="4" t="s">
        <v>2</v>
      </c>
      <c r="H14" s="4" t="s">
        <v>2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11" t="s">
        <v>1</v>
      </c>
      <c r="Q14" s="10"/>
    </row>
    <row r="15" spans="2:17" ht="12.9" customHeight="1" x14ac:dyDescent="0.25">
      <c r="B15" s="103" t="s">
        <v>13</v>
      </c>
      <c r="C15" s="96"/>
      <c r="D15" s="80"/>
      <c r="E15" s="2"/>
      <c r="F15" s="29"/>
      <c r="G15" s="53"/>
      <c r="H15" s="81"/>
      <c r="I15" s="23"/>
      <c r="J15" s="25"/>
      <c r="K15" s="25"/>
      <c r="L15" s="25"/>
      <c r="M15" s="25"/>
      <c r="N15" s="25"/>
      <c r="O15" s="25"/>
      <c r="P15" s="15"/>
      <c r="Q15" s="10"/>
    </row>
    <row r="16" spans="2:17" ht="12.9" customHeight="1" x14ac:dyDescent="0.25">
      <c r="B16" s="5" t="s">
        <v>18</v>
      </c>
      <c r="C16" s="3" t="s">
        <v>131</v>
      </c>
      <c r="D16" s="1">
        <v>37</v>
      </c>
      <c r="E16" s="1">
        <v>456</v>
      </c>
      <c r="F16" s="1">
        <v>65</v>
      </c>
      <c r="G16" s="1"/>
      <c r="H16" s="1"/>
      <c r="I16" s="1">
        <v>1431</v>
      </c>
      <c r="J16" s="26"/>
      <c r="K16" s="26"/>
      <c r="L16" s="26"/>
      <c r="M16" s="26"/>
      <c r="N16" s="26"/>
      <c r="O16" s="26">
        <v>-29</v>
      </c>
      <c r="P16" s="28">
        <f>SUM(I16:O16)</f>
        <v>1402</v>
      </c>
      <c r="Q16" s="10"/>
    </row>
    <row r="17" spans="2:17" ht="12.9" customHeight="1" x14ac:dyDescent="0.25">
      <c r="B17" s="111" t="s">
        <v>17</v>
      </c>
      <c r="C17" s="112"/>
      <c r="D17" s="1"/>
      <c r="E17" s="1"/>
      <c r="F17" s="1"/>
      <c r="G17" s="1"/>
      <c r="H17" s="1"/>
      <c r="I17" s="1"/>
      <c r="J17" s="26"/>
      <c r="K17" s="26"/>
      <c r="L17" s="26"/>
      <c r="M17" s="26"/>
      <c r="N17" s="26"/>
      <c r="O17" s="26"/>
      <c r="P17" s="16"/>
      <c r="Q17" s="10"/>
    </row>
    <row r="18" spans="2:17" ht="12.9" customHeight="1" x14ac:dyDescent="0.25">
      <c r="B18" s="18" t="s">
        <v>18</v>
      </c>
      <c r="C18" s="19" t="s">
        <v>21</v>
      </c>
      <c r="D18" s="1">
        <v>42</v>
      </c>
      <c r="E18" s="1">
        <v>5501</v>
      </c>
      <c r="F18" s="1">
        <v>4252</v>
      </c>
      <c r="G18" s="1"/>
      <c r="H18" s="1"/>
      <c r="I18" s="1">
        <v>11161</v>
      </c>
      <c r="J18" s="26"/>
      <c r="K18" s="26"/>
      <c r="L18" s="26"/>
      <c r="M18" s="26"/>
      <c r="N18" s="26">
        <v>-441</v>
      </c>
      <c r="O18" s="26"/>
      <c r="P18" s="16">
        <f>SUM(I18:O18)</f>
        <v>10720</v>
      </c>
      <c r="Q18" s="10"/>
    </row>
    <row r="19" spans="2:17" ht="12.9" customHeight="1" x14ac:dyDescent="0.25">
      <c r="B19" s="111" t="s">
        <v>20</v>
      </c>
      <c r="C19" s="113"/>
      <c r="D19" s="1"/>
      <c r="E19" s="1"/>
      <c r="F19" s="1"/>
      <c r="G19" s="1"/>
      <c r="H19" s="1"/>
      <c r="I19" s="1"/>
      <c r="J19" s="26"/>
      <c r="K19" s="26"/>
      <c r="L19" s="26"/>
      <c r="M19" s="26"/>
      <c r="N19" s="26"/>
      <c r="O19" s="26"/>
      <c r="P19" s="16"/>
      <c r="Q19" s="10"/>
    </row>
    <row r="20" spans="2:17" ht="12.9" customHeight="1" x14ac:dyDescent="0.25">
      <c r="B20" s="5" t="s">
        <v>18</v>
      </c>
      <c r="C20" s="3" t="s">
        <v>19</v>
      </c>
      <c r="D20" s="1">
        <v>49</v>
      </c>
      <c r="E20" s="1">
        <v>2057</v>
      </c>
      <c r="F20" s="1">
        <v>1826</v>
      </c>
      <c r="G20" s="1">
        <v>438</v>
      </c>
      <c r="H20" s="1"/>
      <c r="I20" s="1">
        <v>650</v>
      </c>
      <c r="J20" s="26"/>
      <c r="K20" s="26"/>
      <c r="L20" s="26"/>
      <c r="M20" s="26"/>
      <c r="N20" s="26">
        <v>-207</v>
      </c>
      <c r="O20" s="26"/>
      <c r="P20" s="16">
        <f>SUM(I20:O20)</f>
        <v>443</v>
      </c>
      <c r="Q20" s="10"/>
    </row>
    <row r="21" spans="2:17" ht="12.9" customHeight="1" x14ac:dyDescent="0.25">
      <c r="B21" s="111" t="s">
        <v>132</v>
      </c>
      <c r="C21" s="113"/>
      <c r="D21" s="1"/>
      <c r="E21" s="1"/>
      <c r="F21" s="1"/>
      <c r="G21" s="1"/>
      <c r="H21" s="1"/>
      <c r="I21" s="1"/>
      <c r="J21" s="26"/>
      <c r="K21" s="26"/>
      <c r="L21" s="26"/>
      <c r="M21" s="26"/>
      <c r="N21" s="26"/>
      <c r="O21" s="26"/>
      <c r="P21" s="16"/>
      <c r="Q21" s="10"/>
    </row>
    <row r="22" spans="2:17" ht="12.9" customHeight="1" x14ac:dyDescent="0.25">
      <c r="B22" s="21" t="s">
        <v>133</v>
      </c>
      <c r="C22" s="22" t="s">
        <v>134</v>
      </c>
      <c r="D22" s="1">
        <v>55</v>
      </c>
      <c r="E22" s="1">
        <v>1577</v>
      </c>
      <c r="F22" s="1">
        <v>2053</v>
      </c>
      <c r="G22" s="1">
        <v>438</v>
      </c>
      <c r="H22" s="1">
        <v>2053</v>
      </c>
      <c r="I22" s="1">
        <v>2622</v>
      </c>
      <c r="J22" s="26"/>
      <c r="K22" s="26"/>
      <c r="L22" s="26"/>
      <c r="M22" s="26"/>
      <c r="N22" s="26">
        <v>-207</v>
      </c>
      <c r="O22" s="26"/>
      <c r="P22" s="16">
        <f>SUM(I22:O22)</f>
        <v>2415</v>
      </c>
      <c r="Q22" s="10"/>
    </row>
    <row r="23" spans="2:17" ht="12.9" customHeight="1" x14ac:dyDescent="0.25">
      <c r="B23" s="111" t="s">
        <v>136</v>
      </c>
      <c r="C23" s="113"/>
      <c r="D23" s="1"/>
      <c r="E23" s="1"/>
      <c r="F23" s="1"/>
      <c r="G23" s="1"/>
      <c r="H23" s="1"/>
      <c r="I23" s="1"/>
      <c r="J23" s="26"/>
      <c r="K23" s="26"/>
      <c r="L23" s="26"/>
      <c r="M23" s="26"/>
      <c r="N23" s="26"/>
      <c r="O23" s="26"/>
      <c r="P23" s="16"/>
      <c r="Q23" s="10"/>
    </row>
    <row r="24" spans="2:17" ht="12.9" customHeight="1" x14ac:dyDescent="0.25">
      <c r="B24" s="21" t="s">
        <v>137</v>
      </c>
      <c r="C24" s="22" t="s">
        <v>134</v>
      </c>
      <c r="D24" s="1">
        <v>58</v>
      </c>
      <c r="E24" s="1">
        <v>10666</v>
      </c>
      <c r="F24" s="1">
        <v>102</v>
      </c>
      <c r="G24" s="1">
        <v>151</v>
      </c>
      <c r="H24" s="1">
        <v>102</v>
      </c>
      <c r="I24" s="1">
        <v>5600</v>
      </c>
      <c r="J24" s="26"/>
      <c r="K24" s="26"/>
      <c r="L24" s="26"/>
      <c r="M24" s="26"/>
      <c r="N24" s="26">
        <v>-207</v>
      </c>
      <c r="O24" s="26"/>
      <c r="P24" s="16">
        <f>SUM(I24:O24)</f>
        <v>5393</v>
      </c>
      <c r="Q24" s="10"/>
    </row>
    <row r="25" spans="2:17" ht="12.9" customHeight="1" thickBot="1" x14ac:dyDescent="0.3">
      <c r="B25" s="14"/>
      <c r="C25" s="17" t="s">
        <v>3</v>
      </c>
      <c r="D25" s="4"/>
      <c r="E25" s="4">
        <f t="shared" ref="E25:P25" si="0">SUM(E16:E24)</f>
        <v>20257</v>
      </c>
      <c r="F25" s="4">
        <f t="shared" si="0"/>
        <v>8298</v>
      </c>
      <c r="G25" s="4">
        <f t="shared" si="0"/>
        <v>1027</v>
      </c>
      <c r="H25" s="4">
        <f t="shared" si="0"/>
        <v>2155</v>
      </c>
      <c r="I25" s="30">
        <f t="shared" si="0"/>
        <v>21464</v>
      </c>
      <c r="J25" s="27">
        <f t="shared" si="0"/>
        <v>0</v>
      </c>
      <c r="K25" s="27">
        <f t="shared" si="0"/>
        <v>0</v>
      </c>
      <c r="L25" s="27">
        <f t="shared" si="0"/>
        <v>0</v>
      </c>
      <c r="M25" s="27">
        <f t="shared" si="0"/>
        <v>0</v>
      </c>
      <c r="N25" s="27">
        <f t="shared" si="0"/>
        <v>-1062</v>
      </c>
      <c r="O25" s="27">
        <f t="shared" si="0"/>
        <v>-29</v>
      </c>
      <c r="P25" s="30">
        <f t="shared" si="0"/>
        <v>20373</v>
      </c>
      <c r="Q25" s="10"/>
    </row>
    <row r="26" spans="2:17" ht="11.25" customHeight="1" x14ac:dyDescent="0.25">
      <c r="B26" s="117" t="s">
        <v>7</v>
      </c>
      <c r="C26" s="118"/>
      <c r="D26" s="98"/>
      <c r="E26" s="110">
        <f>E25</f>
        <v>20257</v>
      </c>
      <c r="F26" s="110">
        <f t="shared" ref="F26" si="1">F25</f>
        <v>8298</v>
      </c>
      <c r="G26" s="106">
        <f t="shared" ref="G26" si="2">G25</f>
        <v>1027</v>
      </c>
      <c r="H26" s="106">
        <f t="shared" ref="H26" si="3">H25</f>
        <v>2155</v>
      </c>
      <c r="I26" s="110"/>
      <c r="J26" s="83"/>
      <c r="K26" s="83"/>
      <c r="L26" s="108"/>
      <c r="M26" s="108"/>
      <c r="N26" s="83"/>
      <c r="O26" s="83"/>
      <c r="P26" s="83">
        <f>P25</f>
        <v>20373</v>
      </c>
      <c r="Q26" s="6"/>
    </row>
    <row r="27" spans="2:17" ht="11.25" customHeight="1" thickBot="1" x14ac:dyDescent="0.3">
      <c r="B27" s="119"/>
      <c r="C27" s="120"/>
      <c r="D27" s="102"/>
      <c r="E27" s="105"/>
      <c r="F27" s="121"/>
      <c r="G27" s="107"/>
      <c r="H27" s="107"/>
      <c r="I27" s="105"/>
      <c r="J27" s="104"/>
      <c r="K27" s="104"/>
      <c r="L27" s="109"/>
      <c r="M27" s="109"/>
      <c r="N27" s="105"/>
      <c r="O27" s="104"/>
      <c r="P27" s="84"/>
      <c r="Q27" s="6"/>
    </row>
    <row r="28" spans="2:17" x14ac:dyDescent="0.25">
      <c r="B28" s="13"/>
      <c r="C28" s="13"/>
      <c r="D28" s="12"/>
      <c r="E28" s="12"/>
      <c r="F28" s="12"/>
      <c r="G28" s="12"/>
      <c r="H28" s="12"/>
      <c r="I28" s="12"/>
      <c r="J28" s="12"/>
      <c r="K28" s="6"/>
      <c r="L28" s="12"/>
      <c r="M28" s="12"/>
      <c r="N28" s="12"/>
      <c r="O28" s="12"/>
      <c r="P28" s="12"/>
    </row>
    <row r="29" spans="2:17" x14ac:dyDescent="0.25">
      <c r="B29" s="13"/>
      <c r="C29" s="13"/>
      <c r="D29" s="12"/>
      <c r="E29" s="12"/>
      <c r="F29" s="12"/>
      <c r="G29" s="12"/>
      <c r="H29" s="12"/>
      <c r="I29" s="12"/>
      <c r="J29" s="12"/>
      <c r="K29" s="6"/>
      <c r="L29" s="12"/>
      <c r="M29" s="12"/>
      <c r="N29" s="12"/>
      <c r="O29" s="12"/>
      <c r="P29" s="12"/>
    </row>
    <row r="30" spans="2:17" x14ac:dyDescent="0.25">
      <c r="B30" s="13"/>
      <c r="C30" s="13"/>
      <c r="D30" s="12"/>
      <c r="E30" s="12"/>
      <c r="F30" s="12"/>
      <c r="G30" s="12"/>
      <c r="H30" s="12"/>
      <c r="I30" s="12"/>
      <c r="J30" s="12"/>
      <c r="K30" s="6"/>
      <c r="L30" s="12"/>
      <c r="M30" s="12"/>
      <c r="N30" s="12"/>
      <c r="O30" s="12"/>
      <c r="P30" s="12"/>
    </row>
    <row r="31" spans="2:17" x14ac:dyDescent="0.25">
      <c r="B31" s="13"/>
      <c r="C31" s="13"/>
      <c r="D31" s="12"/>
      <c r="E31" s="12"/>
      <c r="F31" s="12"/>
      <c r="G31" s="12"/>
      <c r="H31" s="12"/>
      <c r="I31" s="12"/>
      <c r="J31" s="12"/>
      <c r="K31" s="6"/>
      <c r="L31" s="12"/>
      <c r="M31" s="12"/>
      <c r="N31" s="12"/>
      <c r="O31" s="12"/>
      <c r="P31" s="12"/>
    </row>
    <row r="32" spans="2:17" x14ac:dyDescent="0.25">
      <c r="B32" s="13"/>
      <c r="C32" s="13"/>
      <c r="D32" s="12"/>
      <c r="E32" s="12"/>
      <c r="F32" s="12"/>
      <c r="G32" s="12"/>
      <c r="H32" s="12"/>
      <c r="I32" s="12"/>
      <c r="J32" s="12"/>
      <c r="K32" s="6"/>
      <c r="L32" s="12"/>
      <c r="M32" s="12"/>
      <c r="N32" s="12"/>
      <c r="O32" s="12"/>
      <c r="P32" s="12"/>
    </row>
    <row r="33" spans="2:16" x14ac:dyDescent="0.25">
      <c r="B33" s="13"/>
      <c r="C33" s="13"/>
      <c r="D33" s="12"/>
      <c r="E33" s="12"/>
      <c r="F33" s="12"/>
      <c r="G33" s="12"/>
      <c r="H33" s="12"/>
      <c r="I33" s="12"/>
      <c r="J33" s="12"/>
      <c r="K33" s="6"/>
      <c r="L33" s="12"/>
      <c r="M33" s="12"/>
      <c r="N33" s="12"/>
      <c r="O33" s="12"/>
      <c r="P33" s="12"/>
    </row>
    <row r="34" spans="2:16" x14ac:dyDescent="0.25">
      <c r="B34" s="13"/>
      <c r="C34" s="13"/>
      <c r="D34" s="12"/>
      <c r="E34" s="12"/>
      <c r="F34" s="12"/>
      <c r="G34" s="12"/>
      <c r="H34" s="12"/>
      <c r="I34" s="12"/>
      <c r="J34" s="12"/>
      <c r="K34" s="6"/>
      <c r="L34" s="12"/>
      <c r="M34" s="12"/>
      <c r="N34" s="12"/>
      <c r="O34" s="12"/>
      <c r="P34" s="12"/>
    </row>
    <row r="35" spans="2:16" x14ac:dyDescent="0.25">
      <c r="B35" s="13"/>
      <c r="C35" s="13"/>
      <c r="D35" s="12"/>
      <c r="E35" s="12"/>
      <c r="F35" s="12"/>
      <c r="G35" s="12"/>
      <c r="H35" s="12"/>
      <c r="I35" s="12"/>
      <c r="J35" s="12"/>
      <c r="K35" s="6"/>
      <c r="L35" s="12"/>
      <c r="M35" s="12"/>
      <c r="N35" s="12"/>
      <c r="O35" s="12"/>
      <c r="P35" s="12"/>
    </row>
    <row r="36" spans="2:16" x14ac:dyDescent="0.25">
      <c r="B36" s="13"/>
      <c r="C36" s="13"/>
      <c r="D36" s="12"/>
      <c r="E36" s="12"/>
      <c r="F36" s="12"/>
      <c r="G36" s="12"/>
      <c r="H36" s="12"/>
      <c r="I36" s="12"/>
      <c r="J36" s="12"/>
      <c r="K36" s="6"/>
      <c r="L36" s="12"/>
      <c r="M36" s="12"/>
      <c r="N36" s="12"/>
      <c r="O36" s="12"/>
      <c r="P36" s="12"/>
    </row>
    <row r="37" spans="2:16" x14ac:dyDescent="0.25">
      <c r="B37" s="13"/>
      <c r="C37" s="13"/>
      <c r="D37" s="12"/>
      <c r="E37" s="12"/>
      <c r="F37" s="12"/>
      <c r="G37" s="12"/>
      <c r="H37" s="12"/>
      <c r="I37" s="12"/>
      <c r="J37" s="12"/>
      <c r="K37" s="6"/>
      <c r="L37" s="12"/>
      <c r="M37" s="12"/>
      <c r="N37" s="12"/>
      <c r="O37" s="12"/>
      <c r="P37" s="12"/>
    </row>
    <row r="38" spans="2:16" x14ac:dyDescent="0.25">
      <c r="B38" s="8"/>
      <c r="C38" s="8"/>
    </row>
    <row r="39" spans="2:16" x14ac:dyDescent="0.25">
      <c r="B39" s="8"/>
      <c r="C39" s="8"/>
    </row>
    <row r="40" spans="2:16" x14ac:dyDescent="0.25">
      <c r="B40" s="8"/>
      <c r="C40" s="8"/>
    </row>
    <row r="41" spans="2:16" x14ac:dyDescent="0.25">
      <c r="B41" s="8"/>
      <c r="C41" s="8"/>
    </row>
    <row r="42" spans="2:16" x14ac:dyDescent="0.25">
      <c r="B42" s="8"/>
      <c r="C42" s="8"/>
    </row>
    <row r="43" spans="2:16" x14ac:dyDescent="0.25">
      <c r="B43" s="8"/>
      <c r="C43" s="8"/>
    </row>
    <row r="44" spans="2:16" x14ac:dyDescent="0.25">
      <c r="B44" s="8"/>
      <c r="C44" s="8"/>
    </row>
    <row r="45" spans="2:16" x14ac:dyDescent="0.25">
      <c r="B45" s="8"/>
      <c r="C45" s="8"/>
    </row>
    <row r="46" spans="2:16" x14ac:dyDescent="0.25">
      <c r="B46" s="8"/>
      <c r="C46" s="8"/>
    </row>
    <row r="47" spans="2:16" x14ac:dyDescent="0.25">
      <c r="B47" s="8"/>
      <c r="C47" s="8"/>
    </row>
    <row r="48" spans="2:16" x14ac:dyDescent="0.25">
      <c r="B48" s="8"/>
      <c r="C48" s="8"/>
    </row>
    <row r="49" spans="2:3" x14ac:dyDescent="0.25">
      <c r="B49" s="8"/>
      <c r="C49" s="8"/>
    </row>
    <row r="50" spans="2:3" x14ac:dyDescent="0.25">
      <c r="B50" s="8"/>
      <c r="C50" s="8"/>
    </row>
    <row r="51" spans="2:3" x14ac:dyDescent="0.25">
      <c r="B51" s="8"/>
      <c r="C51" s="8"/>
    </row>
  </sheetData>
  <mergeCells count="35">
    <mergeCell ref="L4:L13"/>
    <mergeCell ref="L26:L27"/>
    <mergeCell ref="G4:G13"/>
    <mergeCell ref="G26:G27"/>
    <mergeCell ref="B17:C17"/>
    <mergeCell ref="B19:C19"/>
    <mergeCell ref="B21:C21"/>
    <mergeCell ref="D3:D14"/>
    <mergeCell ref="B26:D27"/>
    <mergeCell ref="H4:H13"/>
    <mergeCell ref="H26:H27"/>
    <mergeCell ref="B23:C23"/>
    <mergeCell ref="E26:E27"/>
    <mergeCell ref="F26:F27"/>
    <mergeCell ref="O26:O27"/>
    <mergeCell ref="N26:N27"/>
    <mergeCell ref="K26:K27"/>
    <mergeCell ref="M26:M27"/>
    <mergeCell ref="I26:I27"/>
    <mergeCell ref="J26:J27"/>
    <mergeCell ref="P26:P27"/>
    <mergeCell ref="B2:P2"/>
    <mergeCell ref="E4:E13"/>
    <mergeCell ref="J4:J13"/>
    <mergeCell ref="K4:K13"/>
    <mergeCell ref="P4:P13"/>
    <mergeCell ref="I4:I13"/>
    <mergeCell ref="M4:M13"/>
    <mergeCell ref="E3:G3"/>
    <mergeCell ref="O4:O13"/>
    <mergeCell ref="J3:O3"/>
    <mergeCell ref="N4:N13"/>
    <mergeCell ref="F4:F13"/>
    <mergeCell ref="B3:C14"/>
    <mergeCell ref="B15:C15"/>
  </mergeCells>
  <pageMargins left="0.7" right="0.7" top="0.75" bottom="0.75" header="0.3" footer="0.3"/>
  <pageSetup scale="9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workbookViewId="0">
      <selection activeCell="J12" sqref="J12"/>
    </sheetView>
  </sheetViews>
  <sheetFormatPr defaultRowHeight="13.2" x14ac:dyDescent="0.25"/>
  <cols>
    <col min="3" max="6" width="12.6640625" customWidth="1"/>
    <col min="7" max="7" width="7.6640625" customWidth="1"/>
  </cols>
  <sheetData>
    <row r="1" spans="1:8" ht="18" thickBot="1" x14ac:dyDescent="0.3">
      <c r="A1" s="123" t="s">
        <v>22</v>
      </c>
      <c r="B1" s="124"/>
      <c r="C1" s="124"/>
      <c r="D1" s="124"/>
      <c r="E1" s="124"/>
      <c r="F1" s="124"/>
      <c r="G1" s="124"/>
      <c r="H1" s="125"/>
    </row>
    <row r="2" spans="1:8" x14ac:dyDescent="0.25">
      <c r="A2" s="126"/>
      <c r="B2" s="126"/>
      <c r="C2" s="127" t="s">
        <v>0</v>
      </c>
      <c r="D2" s="128"/>
      <c r="E2" s="128"/>
      <c r="F2" s="128"/>
      <c r="G2" s="129"/>
      <c r="H2" s="35">
        <v>611</v>
      </c>
    </row>
    <row r="3" spans="1:8" x14ac:dyDescent="0.25">
      <c r="A3" s="126"/>
      <c r="B3" s="126"/>
      <c r="C3" s="127"/>
      <c r="D3" s="128"/>
      <c r="E3" s="128"/>
      <c r="F3" s="128"/>
      <c r="G3" s="129"/>
      <c r="H3" s="91" t="s">
        <v>109</v>
      </c>
    </row>
    <row r="4" spans="1:8" x14ac:dyDescent="0.25">
      <c r="A4" s="126"/>
      <c r="B4" s="126"/>
      <c r="C4" s="127"/>
      <c r="D4" s="128"/>
      <c r="E4" s="128"/>
      <c r="F4" s="128"/>
      <c r="G4" s="129"/>
      <c r="H4" s="88"/>
    </row>
    <row r="5" spans="1:8" x14ac:dyDescent="0.25">
      <c r="A5" s="126"/>
      <c r="B5" s="126"/>
      <c r="C5" s="127"/>
      <c r="D5" s="128"/>
      <c r="E5" s="128"/>
      <c r="F5" s="128"/>
      <c r="G5" s="129"/>
      <c r="H5" s="88"/>
    </row>
    <row r="6" spans="1:8" ht="17.399999999999999" x14ac:dyDescent="0.25">
      <c r="A6" s="36" t="s">
        <v>23</v>
      </c>
      <c r="B6" s="36" t="s">
        <v>24</v>
      </c>
      <c r="C6" s="127"/>
      <c r="D6" s="128"/>
      <c r="E6" s="128"/>
      <c r="F6" s="128"/>
      <c r="G6" s="129"/>
      <c r="H6" s="88"/>
    </row>
    <row r="7" spans="1:8" ht="17.399999999999999" x14ac:dyDescent="0.25">
      <c r="A7" s="36" t="s">
        <v>25</v>
      </c>
      <c r="B7" s="36" t="s">
        <v>25</v>
      </c>
      <c r="C7" s="127"/>
      <c r="D7" s="128"/>
      <c r="E7" s="128"/>
      <c r="F7" s="128"/>
      <c r="G7" s="129"/>
      <c r="H7" s="88"/>
    </row>
    <row r="8" spans="1:8" x14ac:dyDescent="0.25">
      <c r="A8" s="37"/>
      <c r="B8" s="37"/>
      <c r="C8" s="127"/>
      <c r="D8" s="128"/>
      <c r="E8" s="128"/>
      <c r="F8" s="128"/>
      <c r="G8" s="129"/>
      <c r="H8" s="88"/>
    </row>
    <row r="9" spans="1:8" x14ac:dyDescent="0.25">
      <c r="A9" s="130"/>
      <c r="B9" s="126"/>
      <c r="C9" s="127"/>
      <c r="D9" s="128"/>
      <c r="E9" s="128"/>
      <c r="F9" s="128"/>
      <c r="G9" s="129"/>
      <c r="H9" s="89"/>
    </row>
    <row r="10" spans="1:8" ht="16.8" thickBot="1" x14ac:dyDescent="0.3">
      <c r="A10" s="131"/>
      <c r="B10" s="132"/>
      <c r="C10" s="38" t="s">
        <v>0</v>
      </c>
      <c r="D10" s="38" t="s">
        <v>26</v>
      </c>
      <c r="E10" s="38" t="s">
        <v>0</v>
      </c>
      <c r="F10" s="38" t="s">
        <v>26</v>
      </c>
      <c r="G10" s="38" t="s">
        <v>27</v>
      </c>
      <c r="H10" s="33" t="s">
        <v>36</v>
      </c>
    </row>
    <row r="11" spans="1:8" ht="13.8" thickBot="1" x14ac:dyDescent="0.3">
      <c r="A11" s="4" t="s">
        <v>97</v>
      </c>
      <c r="B11" s="4">
        <v>59</v>
      </c>
      <c r="C11" s="72" t="s">
        <v>125</v>
      </c>
      <c r="D11" s="27">
        <v>80.34</v>
      </c>
      <c r="E11" s="27" t="s">
        <v>98</v>
      </c>
      <c r="F11" s="27">
        <v>52.09</v>
      </c>
      <c r="G11" s="4" t="s">
        <v>86</v>
      </c>
      <c r="H11" s="4">
        <v>30</v>
      </c>
    </row>
    <row r="12" spans="1:8" s="70" customFormat="1" ht="22.5" customHeight="1" thickBot="1" x14ac:dyDescent="0.35">
      <c r="A12" s="133" t="s">
        <v>82</v>
      </c>
      <c r="B12" s="134"/>
      <c r="C12" s="134"/>
      <c r="D12" s="134"/>
      <c r="E12" s="134"/>
      <c r="F12" s="134"/>
      <c r="G12" s="135"/>
      <c r="H12" s="73">
        <f>H11</f>
        <v>30</v>
      </c>
    </row>
    <row r="13" spans="1:8" ht="17.399999999999999" x14ac:dyDescent="0.25">
      <c r="A13" s="34"/>
      <c r="B13" s="34"/>
      <c r="C13" s="34"/>
      <c r="D13" s="34"/>
      <c r="E13" s="61"/>
      <c r="F13" s="61"/>
      <c r="G13" s="61"/>
      <c r="H13" s="122"/>
    </row>
    <row r="14" spans="1:8" ht="17.399999999999999" x14ac:dyDescent="0.25">
      <c r="A14" s="7"/>
      <c r="B14" s="7"/>
      <c r="C14" s="7"/>
      <c r="D14" s="7"/>
      <c r="E14" s="7"/>
      <c r="F14" s="7"/>
      <c r="G14" s="7"/>
      <c r="H14" s="122"/>
    </row>
  </sheetData>
  <mergeCells count="9">
    <mergeCell ref="H13:H14"/>
    <mergeCell ref="A1:H1"/>
    <mergeCell ref="A2:A5"/>
    <mergeCell ref="B2:B5"/>
    <mergeCell ref="C2:G9"/>
    <mergeCell ref="H3:H9"/>
    <mergeCell ref="A9:A10"/>
    <mergeCell ref="B9:B10"/>
    <mergeCell ref="A12:G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workbookViewId="0">
      <selection activeCell="L12" sqref="L12"/>
    </sheetView>
  </sheetViews>
  <sheetFormatPr defaultRowHeight="13.2" x14ac:dyDescent="0.25"/>
  <cols>
    <col min="3" max="4" width="15.6640625" customWidth="1"/>
  </cols>
  <sheetData>
    <row r="1" spans="1:9" ht="18" thickBot="1" x14ac:dyDescent="0.3">
      <c r="A1" s="123" t="s">
        <v>104</v>
      </c>
      <c r="B1" s="136"/>
      <c r="C1" s="136"/>
      <c r="D1" s="136"/>
      <c r="E1" s="136"/>
      <c r="F1" s="136"/>
      <c r="G1" s="136"/>
      <c r="H1" s="136"/>
      <c r="I1" s="137"/>
    </row>
    <row r="2" spans="1:9" x14ac:dyDescent="0.25">
      <c r="A2" s="126"/>
      <c r="B2" s="126"/>
      <c r="C2" s="127" t="s">
        <v>0</v>
      </c>
      <c r="D2" s="128"/>
      <c r="E2" s="126"/>
      <c r="F2" s="35">
        <v>202</v>
      </c>
      <c r="G2" s="94">
        <v>638</v>
      </c>
      <c r="H2" s="96"/>
      <c r="I2" s="35" t="s">
        <v>107</v>
      </c>
    </row>
    <row r="3" spans="1:9" ht="18" customHeight="1" x14ac:dyDescent="0.25">
      <c r="A3" s="126"/>
      <c r="B3" s="126"/>
      <c r="C3" s="127"/>
      <c r="D3" s="128"/>
      <c r="E3" s="126"/>
      <c r="F3" s="91" t="s">
        <v>124</v>
      </c>
      <c r="G3" s="91" t="s">
        <v>106</v>
      </c>
      <c r="H3" s="91" t="s">
        <v>105</v>
      </c>
      <c r="I3" s="91" t="s">
        <v>108</v>
      </c>
    </row>
    <row r="4" spans="1:9" x14ac:dyDescent="0.25">
      <c r="A4" s="126"/>
      <c r="B4" s="126"/>
      <c r="C4" s="127"/>
      <c r="D4" s="128"/>
      <c r="E4" s="126"/>
      <c r="F4" s="88"/>
      <c r="G4" s="88"/>
      <c r="H4" s="88"/>
      <c r="I4" s="88"/>
    </row>
    <row r="5" spans="1:9" x14ac:dyDescent="0.25">
      <c r="A5" s="126"/>
      <c r="B5" s="126"/>
      <c r="C5" s="127"/>
      <c r="D5" s="128"/>
      <c r="E5" s="126"/>
      <c r="F5" s="88"/>
      <c r="G5" s="88"/>
      <c r="H5" s="88"/>
      <c r="I5" s="88"/>
    </row>
    <row r="6" spans="1:9" ht="17.399999999999999" x14ac:dyDescent="0.25">
      <c r="A6" s="63" t="s">
        <v>23</v>
      </c>
      <c r="B6" s="63" t="s">
        <v>24</v>
      </c>
      <c r="C6" s="127"/>
      <c r="D6" s="128"/>
      <c r="E6" s="68" t="s">
        <v>27</v>
      </c>
      <c r="F6" s="88"/>
      <c r="G6" s="88"/>
      <c r="H6" s="88"/>
      <c r="I6" s="88"/>
    </row>
    <row r="7" spans="1:9" ht="17.399999999999999" x14ac:dyDescent="0.25">
      <c r="A7" s="63" t="s">
        <v>25</v>
      </c>
      <c r="B7" s="63" t="s">
        <v>25</v>
      </c>
      <c r="C7" s="127"/>
      <c r="D7" s="128"/>
      <c r="E7" s="68"/>
      <c r="F7" s="88"/>
      <c r="G7" s="88"/>
      <c r="H7" s="88"/>
      <c r="I7" s="88"/>
    </row>
    <row r="8" spans="1:9" x14ac:dyDescent="0.25">
      <c r="A8" s="64"/>
      <c r="B8" s="64"/>
      <c r="C8" s="127"/>
      <c r="D8" s="128"/>
      <c r="E8" s="69"/>
      <c r="F8" s="88"/>
      <c r="G8" s="88"/>
      <c r="H8" s="88"/>
      <c r="I8" s="88"/>
    </row>
    <row r="9" spans="1:9" ht="39" customHeight="1" x14ac:dyDescent="0.25">
      <c r="A9" s="130"/>
      <c r="B9" s="126"/>
      <c r="C9" s="127"/>
      <c r="D9" s="128"/>
      <c r="E9" s="126"/>
      <c r="F9" s="89"/>
      <c r="G9" s="89"/>
      <c r="H9" s="89"/>
      <c r="I9" s="89"/>
    </row>
    <row r="10" spans="1:9" ht="16.8" thickBot="1" x14ac:dyDescent="0.3">
      <c r="A10" s="131"/>
      <c r="B10" s="132"/>
      <c r="C10" s="38" t="s">
        <v>0</v>
      </c>
      <c r="D10" s="38" t="s">
        <v>0</v>
      </c>
      <c r="E10" s="132"/>
      <c r="F10" s="66" t="s">
        <v>36</v>
      </c>
      <c r="G10" s="66" t="s">
        <v>36</v>
      </c>
      <c r="H10" s="66" t="s">
        <v>28</v>
      </c>
      <c r="I10" s="62" t="s">
        <v>28</v>
      </c>
    </row>
    <row r="11" spans="1:9" x14ac:dyDescent="0.25">
      <c r="A11" s="1" t="s">
        <v>99</v>
      </c>
      <c r="B11" s="1">
        <v>63</v>
      </c>
      <c r="C11" s="39" t="s">
        <v>100</v>
      </c>
      <c r="D11" s="26" t="s">
        <v>101</v>
      </c>
      <c r="E11" s="1" t="s">
        <v>86</v>
      </c>
      <c r="F11" s="1">
        <v>38</v>
      </c>
      <c r="G11" s="1"/>
      <c r="H11" s="1"/>
      <c r="I11" s="1"/>
    </row>
    <row r="12" spans="1:9" ht="13.8" thickBot="1" x14ac:dyDescent="0.3">
      <c r="A12" s="4" t="s">
        <v>102</v>
      </c>
      <c r="B12" s="4">
        <v>63</v>
      </c>
      <c r="C12" s="72" t="s">
        <v>100</v>
      </c>
      <c r="D12" s="27" t="s">
        <v>103</v>
      </c>
      <c r="E12" s="4" t="s">
        <v>86</v>
      </c>
      <c r="F12" s="4"/>
      <c r="G12" s="4">
        <v>22</v>
      </c>
      <c r="H12" s="4">
        <v>1</v>
      </c>
      <c r="I12" s="4">
        <v>1</v>
      </c>
    </row>
    <row r="13" spans="1:9" ht="22.5" customHeight="1" thickBot="1" x14ac:dyDescent="0.3">
      <c r="A13" s="133" t="s">
        <v>82</v>
      </c>
      <c r="B13" s="134"/>
      <c r="C13" s="134"/>
      <c r="D13" s="134"/>
      <c r="E13" s="135"/>
      <c r="F13" s="73">
        <f>SUM(F11:F12)</f>
        <v>38</v>
      </c>
      <c r="G13" s="73">
        <f t="shared" ref="G13:H13" si="0">SUM(G11:G12)</f>
        <v>22</v>
      </c>
      <c r="H13" s="73">
        <f t="shared" si="0"/>
        <v>1</v>
      </c>
      <c r="I13" s="74"/>
    </row>
    <row r="14" spans="1:9" ht="17.399999999999999" x14ac:dyDescent="0.25">
      <c r="A14" s="61"/>
      <c r="B14" s="61"/>
      <c r="C14" s="61"/>
      <c r="D14" s="61"/>
      <c r="E14" s="67"/>
      <c r="F14" s="122"/>
      <c r="G14" s="122"/>
      <c r="H14" s="122"/>
      <c r="I14" s="122"/>
    </row>
    <row r="15" spans="1:9" ht="17.399999999999999" x14ac:dyDescent="0.25">
      <c r="A15" s="7"/>
      <c r="B15" s="7"/>
      <c r="C15" s="7"/>
      <c r="D15" s="7"/>
      <c r="E15" s="7"/>
      <c r="F15" s="122"/>
      <c r="G15" s="122"/>
      <c r="H15" s="122"/>
      <c r="I15" s="122"/>
    </row>
  </sheetData>
  <mergeCells count="18">
    <mergeCell ref="F14:F15"/>
    <mergeCell ref="A13:E13"/>
    <mergeCell ref="G2:H2"/>
    <mergeCell ref="I14:I15"/>
    <mergeCell ref="H14:H15"/>
    <mergeCell ref="G14:G15"/>
    <mergeCell ref="A1:I1"/>
    <mergeCell ref="A2:A5"/>
    <mergeCell ref="B2:B5"/>
    <mergeCell ref="C2:D9"/>
    <mergeCell ref="I3:I9"/>
    <mergeCell ref="A9:A10"/>
    <mergeCell ref="B9:B10"/>
    <mergeCell ref="E2:E5"/>
    <mergeCell ref="E9:E10"/>
    <mergeCell ref="H3:H9"/>
    <mergeCell ref="G3:G9"/>
    <mergeCell ref="F3:F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workbookViewId="0">
      <selection activeCell="G34" sqref="G34"/>
    </sheetView>
  </sheetViews>
  <sheetFormatPr defaultRowHeight="13.2" x14ac:dyDescent="0.25"/>
  <cols>
    <col min="3" max="4" width="20.6640625" customWidth="1"/>
  </cols>
  <sheetData>
    <row r="1" spans="1:14" ht="18" thickBot="1" x14ac:dyDescent="0.3">
      <c r="A1" s="123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ht="12.75" customHeight="1" x14ac:dyDescent="0.25">
      <c r="A2" s="126"/>
      <c r="B2" s="126"/>
      <c r="C2" s="127" t="s">
        <v>0</v>
      </c>
      <c r="D2" s="128"/>
      <c r="E2" s="129"/>
      <c r="F2" s="51">
        <v>202</v>
      </c>
      <c r="G2" s="77"/>
      <c r="H2" s="77">
        <v>607</v>
      </c>
      <c r="I2" s="75">
        <v>625</v>
      </c>
      <c r="J2" s="95" t="s">
        <v>30</v>
      </c>
      <c r="K2" s="97"/>
      <c r="L2" s="97"/>
      <c r="M2" s="97"/>
      <c r="N2" s="96"/>
    </row>
    <row r="3" spans="1:14" ht="18" customHeight="1" x14ac:dyDescent="0.25">
      <c r="A3" s="126"/>
      <c r="B3" s="126"/>
      <c r="C3" s="127"/>
      <c r="D3" s="128"/>
      <c r="E3" s="129"/>
      <c r="F3" s="91" t="s">
        <v>31</v>
      </c>
      <c r="G3" s="91" t="s">
        <v>32</v>
      </c>
      <c r="H3" s="91" t="s">
        <v>49</v>
      </c>
      <c r="I3" s="91" t="s">
        <v>126</v>
      </c>
      <c r="J3" s="91" t="s">
        <v>34</v>
      </c>
      <c r="K3" s="91" t="s">
        <v>33</v>
      </c>
      <c r="L3" s="91" t="s">
        <v>50</v>
      </c>
      <c r="M3" s="91" t="s">
        <v>51</v>
      </c>
      <c r="N3" s="91" t="s">
        <v>35</v>
      </c>
    </row>
    <row r="4" spans="1:14" ht="12.75" customHeight="1" x14ac:dyDescent="0.25">
      <c r="A4" s="126"/>
      <c r="B4" s="126"/>
      <c r="C4" s="127"/>
      <c r="D4" s="128"/>
      <c r="E4" s="129"/>
      <c r="F4" s="88"/>
      <c r="G4" s="88"/>
      <c r="H4" s="88"/>
      <c r="I4" s="88"/>
      <c r="J4" s="88"/>
      <c r="K4" s="88"/>
      <c r="L4" s="88"/>
      <c r="M4" s="88"/>
      <c r="N4" s="88"/>
    </row>
    <row r="5" spans="1:14" ht="12.75" customHeight="1" x14ac:dyDescent="0.25">
      <c r="A5" s="126"/>
      <c r="B5" s="126"/>
      <c r="C5" s="127"/>
      <c r="D5" s="128"/>
      <c r="E5" s="129"/>
      <c r="F5" s="88"/>
      <c r="G5" s="88"/>
      <c r="H5" s="88"/>
      <c r="I5" s="88"/>
      <c r="J5" s="88"/>
      <c r="K5" s="88"/>
      <c r="L5" s="88"/>
      <c r="M5" s="88"/>
      <c r="N5" s="88"/>
    </row>
    <row r="6" spans="1:14" ht="17.399999999999999" x14ac:dyDescent="0.25">
      <c r="A6" s="36" t="s">
        <v>23</v>
      </c>
      <c r="B6" s="36" t="s">
        <v>24</v>
      </c>
      <c r="C6" s="127"/>
      <c r="D6" s="128"/>
      <c r="E6" s="129"/>
      <c r="F6" s="88"/>
      <c r="G6" s="88"/>
      <c r="H6" s="88"/>
      <c r="I6" s="88"/>
      <c r="J6" s="88"/>
      <c r="K6" s="88"/>
      <c r="L6" s="88"/>
      <c r="M6" s="88"/>
      <c r="N6" s="88"/>
    </row>
    <row r="7" spans="1:14" ht="17.399999999999999" x14ac:dyDescent="0.25">
      <c r="A7" s="36" t="s">
        <v>25</v>
      </c>
      <c r="B7" s="36" t="s">
        <v>25</v>
      </c>
      <c r="C7" s="127"/>
      <c r="D7" s="128"/>
      <c r="E7" s="129"/>
      <c r="F7" s="88"/>
      <c r="G7" s="88"/>
      <c r="H7" s="88"/>
      <c r="I7" s="88"/>
      <c r="J7" s="88"/>
      <c r="K7" s="88"/>
      <c r="L7" s="88"/>
      <c r="M7" s="88"/>
      <c r="N7" s="88"/>
    </row>
    <row r="8" spans="1:14" ht="12.75" customHeight="1" x14ac:dyDescent="0.25">
      <c r="A8" s="37"/>
      <c r="B8" s="37"/>
      <c r="C8" s="127"/>
      <c r="D8" s="128"/>
      <c r="E8" s="129"/>
      <c r="F8" s="88"/>
      <c r="G8" s="88"/>
      <c r="H8" s="88"/>
      <c r="I8" s="88"/>
      <c r="J8" s="88"/>
      <c r="K8" s="88"/>
      <c r="L8" s="88"/>
      <c r="M8" s="88"/>
      <c r="N8" s="88"/>
    </row>
    <row r="9" spans="1:14" ht="12.75" customHeight="1" x14ac:dyDescent="0.25">
      <c r="A9" s="130"/>
      <c r="B9" s="126"/>
      <c r="C9" s="127"/>
      <c r="D9" s="128"/>
      <c r="E9" s="129"/>
      <c r="F9" s="89"/>
      <c r="G9" s="89"/>
      <c r="H9" s="89"/>
      <c r="I9" s="89"/>
      <c r="J9" s="89"/>
      <c r="K9" s="89"/>
      <c r="L9" s="89"/>
      <c r="M9" s="89"/>
      <c r="N9" s="89"/>
    </row>
    <row r="10" spans="1:14" ht="16.8" thickBot="1" x14ac:dyDescent="0.3">
      <c r="A10" s="131"/>
      <c r="B10" s="132"/>
      <c r="C10" s="38" t="s">
        <v>0</v>
      </c>
      <c r="D10" s="38" t="s">
        <v>0</v>
      </c>
      <c r="E10" s="38" t="s">
        <v>27</v>
      </c>
      <c r="F10" s="33" t="s">
        <v>36</v>
      </c>
      <c r="G10" s="79" t="s">
        <v>36</v>
      </c>
      <c r="H10" s="50" t="s">
        <v>36</v>
      </c>
      <c r="I10" s="76" t="s">
        <v>28</v>
      </c>
      <c r="J10" s="50" t="s">
        <v>28</v>
      </c>
      <c r="K10" s="50" t="s">
        <v>28</v>
      </c>
      <c r="L10" s="50" t="s">
        <v>28</v>
      </c>
      <c r="M10" s="33" t="s">
        <v>28</v>
      </c>
      <c r="N10" s="33" t="s">
        <v>28</v>
      </c>
    </row>
    <row r="11" spans="1:14" x14ac:dyDescent="0.25">
      <c r="A11" s="32"/>
      <c r="B11" s="32"/>
      <c r="C11" s="39"/>
      <c r="D11" s="26"/>
      <c r="E11" s="1"/>
      <c r="F11" s="32"/>
      <c r="G11" s="78"/>
      <c r="H11" s="49"/>
      <c r="I11" s="75"/>
      <c r="J11" s="49"/>
      <c r="K11" s="49"/>
      <c r="L11" s="49"/>
      <c r="M11" s="32"/>
      <c r="N11" s="32"/>
    </row>
    <row r="12" spans="1:14" x14ac:dyDescent="0.25">
      <c r="A12" s="35" t="s">
        <v>46</v>
      </c>
      <c r="B12" s="35">
        <v>231</v>
      </c>
      <c r="C12" s="39" t="s">
        <v>47</v>
      </c>
      <c r="D12" s="26" t="s">
        <v>48</v>
      </c>
      <c r="E12" s="1" t="s">
        <v>85</v>
      </c>
      <c r="F12" s="35"/>
      <c r="G12" s="35">
        <v>350</v>
      </c>
      <c r="H12" s="35"/>
      <c r="I12" s="35"/>
      <c r="J12" s="35">
        <v>1</v>
      </c>
      <c r="K12" s="35">
        <v>1</v>
      </c>
      <c r="L12" s="35">
        <v>1</v>
      </c>
      <c r="M12" s="35"/>
      <c r="N12" s="35"/>
    </row>
    <row r="13" spans="1:14" x14ac:dyDescent="0.25">
      <c r="A13" s="35" t="s">
        <v>54</v>
      </c>
      <c r="B13" s="35">
        <v>232</v>
      </c>
      <c r="C13" s="35" t="s">
        <v>52</v>
      </c>
      <c r="D13" s="35" t="s">
        <v>53</v>
      </c>
      <c r="E13" s="35" t="s">
        <v>86</v>
      </c>
      <c r="F13" s="35"/>
      <c r="G13" s="35">
        <v>547</v>
      </c>
      <c r="H13" s="35">
        <v>377</v>
      </c>
      <c r="I13" s="35">
        <v>3</v>
      </c>
      <c r="J13" s="35"/>
      <c r="K13" s="35">
        <v>6</v>
      </c>
      <c r="L13" s="35">
        <v>1</v>
      </c>
      <c r="M13" s="35"/>
      <c r="N13" s="35"/>
    </row>
    <row r="14" spans="1:14" x14ac:dyDescent="0.25">
      <c r="A14" s="35" t="s">
        <v>55</v>
      </c>
      <c r="B14" s="35">
        <v>233</v>
      </c>
      <c r="C14" s="35" t="s">
        <v>130</v>
      </c>
      <c r="D14" s="35" t="s">
        <v>56</v>
      </c>
      <c r="E14" s="35" t="s">
        <v>86</v>
      </c>
      <c r="F14" s="35"/>
      <c r="G14" s="35">
        <v>207</v>
      </c>
      <c r="H14" s="35">
        <v>167</v>
      </c>
      <c r="I14" s="35"/>
      <c r="J14" s="35">
        <v>1</v>
      </c>
      <c r="K14" s="35">
        <v>3</v>
      </c>
      <c r="L14" s="35"/>
      <c r="M14" s="35">
        <v>1</v>
      </c>
      <c r="N14" s="35"/>
    </row>
    <row r="15" spans="1:14" x14ac:dyDescent="0.25">
      <c r="A15" s="35" t="s">
        <v>57</v>
      </c>
      <c r="B15" s="35" t="s">
        <v>83</v>
      </c>
      <c r="C15" s="35" t="s">
        <v>58</v>
      </c>
      <c r="D15" s="35" t="s">
        <v>59</v>
      </c>
      <c r="E15" s="35" t="s">
        <v>86</v>
      </c>
      <c r="F15" s="35"/>
      <c r="G15" s="35">
        <v>363</v>
      </c>
      <c r="H15" s="35">
        <v>343</v>
      </c>
      <c r="I15" s="35"/>
      <c r="J15" s="35">
        <v>1</v>
      </c>
      <c r="K15" s="35">
        <v>5</v>
      </c>
      <c r="L15" s="35"/>
      <c r="M15" s="35">
        <v>2</v>
      </c>
      <c r="N15" s="35"/>
    </row>
    <row r="16" spans="1:14" x14ac:dyDescent="0.25">
      <c r="A16" s="35" t="s">
        <v>60</v>
      </c>
      <c r="B16" s="35">
        <v>234</v>
      </c>
      <c r="C16" s="35" t="s">
        <v>61</v>
      </c>
      <c r="D16" s="35" t="s">
        <v>62</v>
      </c>
      <c r="E16" s="35" t="s">
        <v>86</v>
      </c>
      <c r="F16" s="35"/>
      <c r="G16" s="35">
        <v>40</v>
      </c>
      <c r="H16" s="35">
        <v>15</v>
      </c>
      <c r="I16" s="35"/>
      <c r="J16" s="35"/>
      <c r="K16" s="35">
        <v>2</v>
      </c>
      <c r="L16" s="35"/>
      <c r="M16" s="35">
        <v>1</v>
      </c>
      <c r="N16" s="35"/>
    </row>
    <row r="17" spans="1:14" x14ac:dyDescent="0.25">
      <c r="A17" s="35" t="s">
        <v>63</v>
      </c>
      <c r="B17" s="35">
        <v>235</v>
      </c>
      <c r="C17" s="35" t="s">
        <v>64</v>
      </c>
      <c r="D17" s="35" t="s">
        <v>65</v>
      </c>
      <c r="E17" s="35" t="s">
        <v>86</v>
      </c>
      <c r="F17" s="35"/>
      <c r="G17" s="35">
        <v>39</v>
      </c>
      <c r="H17" s="35">
        <v>23</v>
      </c>
      <c r="I17" s="35"/>
      <c r="J17" s="35">
        <v>1</v>
      </c>
      <c r="K17" s="35">
        <v>1</v>
      </c>
      <c r="L17" s="35"/>
      <c r="M17" s="35"/>
      <c r="N17" s="35"/>
    </row>
    <row r="18" spans="1:14" x14ac:dyDescent="0.25">
      <c r="A18" s="35" t="s">
        <v>66</v>
      </c>
      <c r="B18" s="35">
        <v>235</v>
      </c>
      <c r="C18" s="35" t="s">
        <v>67</v>
      </c>
      <c r="D18" s="35" t="s">
        <v>68</v>
      </c>
      <c r="E18" s="35" t="s">
        <v>86</v>
      </c>
      <c r="F18" s="35"/>
      <c r="G18" s="35">
        <v>70</v>
      </c>
      <c r="H18" s="35">
        <v>42</v>
      </c>
      <c r="I18" s="35"/>
      <c r="J18" s="35">
        <v>1</v>
      </c>
      <c r="K18" s="35">
        <v>2</v>
      </c>
      <c r="L18" s="35"/>
      <c r="M18" s="35"/>
      <c r="N18" s="35">
        <v>1</v>
      </c>
    </row>
    <row r="19" spans="1:14" x14ac:dyDescent="0.25">
      <c r="A19" s="35" t="s">
        <v>69</v>
      </c>
      <c r="B19" s="35">
        <v>235</v>
      </c>
      <c r="C19" s="35" t="s">
        <v>70</v>
      </c>
      <c r="D19" s="35" t="s">
        <v>71</v>
      </c>
      <c r="E19" s="35" t="s">
        <v>86</v>
      </c>
      <c r="F19" s="35"/>
      <c r="G19" s="35">
        <v>258</v>
      </c>
      <c r="H19" s="35">
        <v>192</v>
      </c>
      <c r="I19" s="35"/>
      <c r="J19" s="35"/>
      <c r="K19" s="35">
        <v>3</v>
      </c>
      <c r="L19" s="35"/>
      <c r="M19" s="35">
        <v>1</v>
      </c>
      <c r="N19" s="35"/>
    </row>
    <row r="20" spans="1:14" x14ac:dyDescent="0.25">
      <c r="A20" s="35" t="s">
        <v>72</v>
      </c>
      <c r="B20" s="35">
        <v>231</v>
      </c>
      <c r="C20" s="35" t="s">
        <v>73</v>
      </c>
      <c r="D20" s="35" t="s">
        <v>48</v>
      </c>
      <c r="E20" s="35" t="s">
        <v>85</v>
      </c>
      <c r="F20" s="35">
        <v>418</v>
      </c>
      <c r="G20" s="35"/>
      <c r="H20" s="35"/>
      <c r="I20" s="35"/>
      <c r="J20" s="35"/>
      <c r="K20" s="35"/>
      <c r="L20" s="35"/>
      <c r="M20" s="35"/>
      <c r="N20" s="35"/>
    </row>
    <row r="21" spans="1:14" x14ac:dyDescent="0.25">
      <c r="A21" s="35" t="s">
        <v>74</v>
      </c>
      <c r="B21" s="35" t="s">
        <v>84</v>
      </c>
      <c r="C21" s="35" t="s">
        <v>75</v>
      </c>
      <c r="D21" s="35" t="s">
        <v>59</v>
      </c>
      <c r="E21" s="35" t="s">
        <v>86</v>
      </c>
      <c r="F21" s="35">
        <v>1233</v>
      </c>
      <c r="G21" s="35"/>
      <c r="H21" s="35"/>
      <c r="I21" s="35"/>
      <c r="J21" s="35"/>
      <c r="K21" s="35"/>
      <c r="L21" s="35"/>
      <c r="M21" s="35"/>
      <c r="N21" s="35"/>
    </row>
    <row r="22" spans="1:14" x14ac:dyDescent="0.25">
      <c r="A22" s="35" t="s">
        <v>76</v>
      </c>
      <c r="B22" s="35">
        <v>234</v>
      </c>
      <c r="C22" s="35" t="s">
        <v>61</v>
      </c>
      <c r="D22" s="35" t="s">
        <v>62</v>
      </c>
      <c r="E22" s="35" t="s">
        <v>86</v>
      </c>
      <c r="F22" s="35">
        <v>40</v>
      </c>
      <c r="G22" s="35"/>
      <c r="H22" s="35"/>
      <c r="I22" s="35"/>
      <c r="J22" s="35"/>
      <c r="K22" s="35"/>
      <c r="L22" s="35"/>
      <c r="M22" s="35"/>
      <c r="N22" s="35"/>
    </row>
    <row r="23" spans="1:14" x14ac:dyDescent="0.25">
      <c r="A23" s="1" t="s">
        <v>77</v>
      </c>
      <c r="B23" s="1">
        <v>235</v>
      </c>
      <c r="C23" s="1" t="s">
        <v>64</v>
      </c>
      <c r="D23" s="1" t="s">
        <v>78</v>
      </c>
      <c r="E23" s="1" t="s">
        <v>86</v>
      </c>
      <c r="F23" s="1">
        <v>56</v>
      </c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 t="s">
        <v>79</v>
      </c>
      <c r="B24" s="1">
        <v>235</v>
      </c>
      <c r="C24" s="1" t="s">
        <v>80</v>
      </c>
      <c r="D24" s="1" t="s">
        <v>68</v>
      </c>
      <c r="E24" s="1" t="s">
        <v>86</v>
      </c>
      <c r="F24" s="1">
        <v>75</v>
      </c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 t="s">
        <v>81</v>
      </c>
      <c r="B25" s="1">
        <v>235</v>
      </c>
      <c r="C25" s="1" t="s">
        <v>70</v>
      </c>
      <c r="D25" s="1" t="s">
        <v>71</v>
      </c>
      <c r="E25" s="1" t="s">
        <v>86</v>
      </c>
      <c r="F25" s="1">
        <v>258</v>
      </c>
      <c r="G25" s="1"/>
      <c r="H25" s="1"/>
      <c r="I25" s="1"/>
      <c r="J25" s="1"/>
      <c r="K25" s="1"/>
      <c r="L25" s="1"/>
      <c r="M25" s="1"/>
      <c r="N25" s="1"/>
    </row>
    <row r="26" spans="1:14" ht="13.8" thickBot="1" x14ac:dyDescent="0.3">
      <c r="A26" s="145" t="s">
        <v>3</v>
      </c>
      <c r="B26" s="146"/>
      <c r="C26" s="146"/>
      <c r="D26" s="146"/>
      <c r="E26" s="147"/>
      <c r="F26" s="52">
        <f>SUM(F12:F25)</f>
        <v>2080</v>
      </c>
      <c r="G26" s="52">
        <f t="shared" ref="G26" si="0">SUM(G12:G25)</f>
        <v>1874</v>
      </c>
      <c r="H26" s="52">
        <f t="shared" ref="H26:N26" si="1">SUM(H12:H25)</f>
        <v>1159</v>
      </c>
      <c r="I26" s="52">
        <f>SUM(I12:I25)</f>
        <v>3</v>
      </c>
      <c r="J26" s="52">
        <f t="shared" si="1"/>
        <v>5</v>
      </c>
      <c r="K26" s="52">
        <f t="shared" si="1"/>
        <v>23</v>
      </c>
      <c r="L26" s="52">
        <f t="shared" si="1"/>
        <v>2</v>
      </c>
      <c r="M26" s="52">
        <f t="shared" si="1"/>
        <v>5</v>
      </c>
      <c r="N26" s="52">
        <f t="shared" si="1"/>
        <v>1</v>
      </c>
    </row>
    <row r="27" spans="1:14" x14ac:dyDescent="0.25">
      <c r="A27" s="139" t="s">
        <v>82</v>
      </c>
      <c r="B27" s="140"/>
      <c r="C27" s="140"/>
      <c r="D27" s="141"/>
      <c r="E27" s="98"/>
      <c r="F27" s="110">
        <f>F26</f>
        <v>2080</v>
      </c>
      <c r="G27" s="110">
        <f t="shared" ref="G27" si="2">G26</f>
        <v>1874</v>
      </c>
      <c r="H27" s="110">
        <f t="shared" ref="H27" si="3">H26</f>
        <v>1159</v>
      </c>
      <c r="I27" s="110">
        <f>I26</f>
        <v>3</v>
      </c>
      <c r="J27" s="148"/>
      <c r="K27" s="138"/>
      <c r="L27" s="138"/>
      <c r="M27" s="138"/>
      <c r="N27" s="138"/>
    </row>
    <row r="28" spans="1:14" ht="13.8" thickBot="1" x14ac:dyDescent="0.3">
      <c r="A28" s="142"/>
      <c r="B28" s="143"/>
      <c r="C28" s="143"/>
      <c r="D28" s="144"/>
      <c r="E28" s="102"/>
      <c r="F28" s="121"/>
      <c r="G28" s="121"/>
      <c r="H28" s="121"/>
      <c r="I28" s="121"/>
      <c r="J28" s="149"/>
      <c r="K28" s="122"/>
      <c r="L28" s="122"/>
      <c r="M28" s="122"/>
      <c r="N28" s="122"/>
    </row>
  </sheetData>
  <mergeCells count="27">
    <mergeCell ref="C2:E9"/>
    <mergeCell ref="H3:H9"/>
    <mergeCell ref="H27:H28"/>
    <mergeCell ref="G3:G9"/>
    <mergeCell ref="G27:G28"/>
    <mergeCell ref="J3:J9"/>
    <mergeCell ref="K3:K9"/>
    <mergeCell ref="L3:L9"/>
    <mergeCell ref="J27:J28"/>
    <mergeCell ref="K27:K28"/>
    <mergeCell ref="L27:L28"/>
    <mergeCell ref="A1:N1"/>
    <mergeCell ref="N27:N28"/>
    <mergeCell ref="A2:A5"/>
    <mergeCell ref="B2:B5"/>
    <mergeCell ref="F3:F9"/>
    <mergeCell ref="M3:M9"/>
    <mergeCell ref="N3:N9"/>
    <mergeCell ref="A9:A10"/>
    <mergeCell ref="B9:B10"/>
    <mergeCell ref="F27:F28"/>
    <mergeCell ref="M27:M28"/>
    <mergeCell ref="I3:I9"/>
    <mergeCell ref="I27:I28"/>
    <mergeCell ref="A27:E28"/>
    <mergeCell ref="A26:E26"/>
    <mergeCell ref="J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workbookViewId="0">
      <selection activeCell="B4" sqref="B4"/>
    </sheetView>
  </sheetViews>
  <sheetFormatPr defaultRowHeight="13.2" x14ac:dyDescent="0.25"/>
  <cols>
    <col min="4" max="4" width="43.88671875" customWidth="1"/>
  </cols>
  <sheetData>
    <row r="1" spans="1:4" ht="17.399999999999999" x14ac:dyDescent="0.25">
      <c r="A1" s="150" t="s">
        <v>37</v>
      </c>
      <c r="B1" s="97"/>
      <c r="C1" s="97"/>
      <c r="D1" s="96"/>
    </row>
    <row r="2" spans="1:4" ht="25.2" x14ac:dyDescent="0.25">
      <c r="A2" s="40" t="s">
        <v>38</v>
      </c>
      <c r="B2" s="41" t="s">
        <v>39</v>
      </c>
      <c r="C2" s="41" t="s">
        <v>40</v>
      </c>
      <c r="D2" s="42" t="s">
        <v>41</v>
      </c>
    </row>
    <row r="3" spans="1:4" x14ac:dyDescent="0.25">
      <c r="A3" s="43">
        <v>832</v>
      </c>
      <c r="B3" s="44" t="s">
        <v>42</v>
      </c>
      <c r="C3" s="44" t="s">
        <v>43</v>
      </c>
      <c r="D3" s="45" t="s">
        <v>44</v>
      </c>
    </row>
    <row r="4" spans="1:4" ht="13.8" thickBot="1" x14ac:dyDescent="0.3">
      <c r="A4" s="46">
        <v>832</v>
      </c>
      <c r="B4" s="47" t="s">
        <v>122</v>
      </c>
      <c r="C4" s="47" t="s">
        <v>28</v>
      </c>
      <c r="D4" s="48" t="s">
        <v>45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>
      <selection activeCell="G11" sqref="G11"/>
    </sheetView>
  </sheetViews>
  <sheetFormatPr defaultRowHeight="13.2" x14ac:dyDescent="0.25"/>
  <cols>
    <col min="1" max="1" width="8.6640625" customWidth="1"/>
    <col min="2" max="2" width="20.6640625" customWidth="1"/>
    <col min="3" max="4" width="16.6640625" customWidth="1"/>
  </cols>
  <sheetData>
    <row r="1" spans="1:4" ht="17.399999999999999" x14ac:dyDescent="0.25">
      <c r="A1" s="150" t="s">
        <v>89</v>
      </c>
      <c r="B1" s="97"/>
      <c r="C1" s="97"/>
      <c r="D1" s="96"/>
    </row>
    <row r="2" spans="1:4" s="59" customFormat="1" ht="39.75" customHeight="1" x14ac:dyDescent="0.25">
      <c r="A2" s="40" t="s">
        <v>38</v>
      </c>
      <c r="B2" s="41" t="s">
        <v>88</v>
      </c>
      <c r="C2" s="42" t="s">
        <v>127</v>
      </c>
      <c r="D2" s="42" t="s">
        <v>128</v>
      </c>
    </row>
    <row r="3" spans="1:4" s="59" customFormat="1" ht="12.75" customHeight="1" x14ac:dyDescent="0.25">
      <c r="A3" s="40"/>
      <c r="B3" s="41"/>
      <c r="C3" s="57" t="s">
        <v>2</v>
      </c>
      <c r="D3" s="57" t="s">
        <v>2</v>
      </c>
    </row>
    <row r="4" spans="1:4" s="71" customFormat="1" ht="12.75" customHeight="1" x14ac:dyDescent="0.25">
      <c r="A4" s="55" t="s">
        <v>116</v>
      </c>
      <c r="B4" s="56" t="s">
        <v>117</v>
      </c>
      <c r="C4" s="57"/>
      <c r="D4" s="57">
        <v>466</v>
      </c>
    </row>
    <row r="5" spans="1:4" s="71" customFormat="1" ht="12.75" customHeight="1" x14ac:dyDescent="0.25">
      <c r="A5" s="55" t="s">
        <v>118</v>
      </c>
      <c r="B5" s="56" t="s">
        <v>120</v>
      </c>
      <c r="C5" s="57"/>
      <c r="D5" s="57">
        <v>84</v>
      </c>
    </row>
    <row r="6" spans="1:4" s="71" customFormat="1" ht="12.75" customHeight="1" x14ac:dyDescent="0.25">
      <c r="A6" s="55" t="s">
        <v>119</v>
      </c>
      <c r="B6" s="56" t="s">
        <v>121</v>
      </c>
      <c r="C6" s="57"/>
      <c r="D6" s="57">
        <v>180</v>
      </c>
    </row>
    <row r="7" spans="1:4" ht="12.75" customHeight="1" x14ac:dyDescent="0.25">
      <c r="A7" s="55" t="s">
        <v>90</v>
      </c>
      <c r="B7" s="56" t="s">
        <v>111</v>
      </c>
      <c r="C7" s="57">
        <v>698.05</v>
      </c>
      <c r="D7" s="57"/>
    </row>
    <row r="8" spans="1:4" ht="12.75" customHeight="1" x14ac:dyDescent="0.25">
      <c r="A8" s="55" t="s">
        <v>91</v>
      </c>
      <c r="B8" s="56" t="s">
        <v>112</v>
      </c>
      <c r="C8" s="57">
        <v>478.88</v>
      </c>
      <c r="D8" s="57"/>
    </row>
    <row r="9" spans="1:4" ht="12.75" customHeight="1" x14ac:dyDescent="0.25">
      <c r="A9" s="55" t="s">
        <v>92</v>
      </c>
      <c r="B9" s="56" t="s">
        <v>110</v>
      </c>
      <c r="C9" s="58">
        <v>116.1</v>
      </c>
      <c r="D9" s="58"/>
    </row>
    <row r="10" spans="1:4" ht="12.75" customHeight="1" x14ac:dyDescent="0.25">
      <c r="A10" s="55" t="s">
        <v>93</v>
      </c>
      <c r="B10" s="56" t="s">
        <v>113</v>
      </c>
      <c r="C10" s="57">
        <v>116.23</v>
      </c>
      <c r="D10" s="57"/>
    </row>
    <row r="11" spans="1:4" x14ac:dyDescent="0.25">
      <c r="A11" s="43" t="s">
        <v>94</v>
      </c>
      <c r="B11" s="44" t="s">
        <v>114</v>
      </c>
      <c r="C11" s="31">
        <v>67.91</v>
      </c>
      <c r="D11" s="31"/>
    </row>
    <row r="12" spans="1:4" ht="13.8" thickBot="1" x14ac:dyDescent="0.3">
      <c r="A12" s="46" t="s">
        <v>95</v>
      </c>
      <c r="B12" s="47" t="s">
        <v>115</v>
      </c>
      <c r="C12" s="54">
        <v>317.58</v>
      </c>
      <c r="D12" s="54"/>
    </row>
    <row r="13" spans="1:4" ht="13.8" thickBot="1" x14ac:dyDescent="0.3">
      <c r="B13" s="60" t="s">
        <v>96</v>
      </c>
      <c r="C13" s="65">
        <f>SUM(C4:C12)</f>
        <v>1794.7499999999998</v>
      </c>
      <c r="D13" s="65">
        <f>SUM(D4:D12)</f>
        <v>730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Earthwork</vt:lpstr>
      <vt:lpstr>Sanitary</vt:lpstr>
      <vt:lpstr>Water</vt:lpstr>
      <vt:lpstr>Fencing</vt:lpstr>
      <vt:lpstr>Site Plan</vt:lpstr>
      <vt:lpstr>Topsoil</vt:lpstr>
      <vt:lpstr>Earthwork!Print_Area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v10.10.15</dc:title>
  <dc:creator>ODOT Office of Production</dc:creator>
  <cp:lastModifiedBy>Morman, Zach</cp:lastModifiedBy>
  <cp:lastPrinted>2015-03-24T13:50:02Z</cp:lastPrinted>
  <dcterms:created xsi:type="dcterms:W3CDTF">2007-01-18T14:43:23Z</dcterms:created>
  <dcterms:modified xsi:type="dcterms:W3CDTF">2021-08-20T14:59:34Z</dcterms:modified>
</cp:coreProperties>
</file>