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Transportation\Workset-2\119769_HIG-73-21.11\400-Engineering\Roadway\EngData\"/>
    </mc:Choice>
  </mc:AlternateContent>
  <xr:revisionPtr revIDLastSave="0" documentId="13_ncr:1_{46754A0E-F2D3-4839-AB76-2E2B370BED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[1]QryItem!$A$1:$A$7716</definedName>
    <definedName name="QryItemNamed">[1]QryItem!$A$1:$G$7716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85" i="1" l="1"/>
  <c r="S33" i="1"/>
  <c r="AE32" i="1"/>
  <c r="AE30" i="1"/>
  <c r="S29" i="1"/>
  <c r="AE28" i="1"/>
  <c r="AD22" i="1"/>
  <c r="AE22" i="1"/>
  <c r="AE85" i="1" s="1"/>
  <c r="AD11" i="1"/>
  <c r="AE11" i="1"/>
  <c r="AD10" i="1"/>
  <c r="AE10" i="1"/>
  <c r="AF164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AF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AF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AF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L10" i="1" l="1"/>
  <c r="L11" i="1"/>
  <c r="L22" i="1"/>
  <c r="L85" i="1" s="1"/>
  <c r="L169" i="1"/>
  <c r="L170" i="1"/>
  <c r="L182" i="1"/>
  <c r="L243" i="1"/>
  <c r="L248" i="1"/>
  <c r="L249" i="1"/>
  <c r="L261" i="1"/>
  <c r="L322" i="1"/>
  <c r="AC27" i="1"/>
  <c r="AB27" i="1"/>
  <c r="Q25" i="1"/>
  <c r="O25" i="1"/>
  <c r="AF249" i="1" l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AF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AF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AD322" i="1"/>
  <c r="AC322" i="1"/>
  <c r="AB322" i="1"/>
  <c r="AA322" i="1"/>
  <c r="Z322" i="1"/>
  <c r="Y322" i="1"/>
  <c r="X322" i="1"/>
  <c r="W322" i="1"/>
  <c r="V322" i="1"/>
  <c r="U322" i="1"/>
  <c r="T322" i="1"/>
  <c r="S322" i="1"/>
  <c r="R322" i="1"/>
  <c r="Q322" i="1"/>
  <c r="P322" i="1"/>
  <c r="O322" i="1"/>
  <c r="N322" i="1"/>
  <c r="M322" i="1"/>
  <c r="AF243" i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AF85" i="1"/>
  <c r="AA85" i="1"/>
  <c r="T85" i="1"/>
  <c r="D245" i="1" l="1"/>
  <c r="D166" i="1"/>
  <c r="D87" i="1"/>
  <c r="D7" i="1" l="1"/>
  <c r="N261" i="1"/>
  <c r="O261" i="1"/>
  <c r="P261" i="1"/>
  <c r="Q261" i="1"/>
  <c r="R261" i="1"/>
  <c r="S261" i="1"/>
  <c r="T261" i="1"/>
  <c r="U261" i="1"/>
  <c r="V261" i="1"/>
  <c r="W261" i="1"/>
  <c r="X261" i="1"/>
  <c r="Y261" i="1"/>
  <c r="Z261" i="1"/>
  <c r="AA261" i="1"/>
  <c r="AB261" i="1"/>
  <c r="AC261" i="1"/>
  <c r="AD261" i="1"/>
  <c r="AF261" i="1"/>
  <c r="AF322" i="1" s="1"/>
  <c r="M261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F182" i="1"/>
  <c r="M182" i="1"/>
  <c r="N22" i="1"/>
  <c r="N85" i="1" s="1"/>
  <c r="O22" i="1"/>
  <c r="O85" i="1" s="1"/>
  <c r="P22" i="1"/>
  <c r="P85" i="1" s="1"/>
  <c r="Q22" i="1"/>
  <c r="Q85" i="1" s="1"/>
  <c r="R22" i="1"/>
  <c r="R85" i="1" s="1"/>
  <c r="S22" i="1"/>
  <c r="S85" i="1" s="1"/>
  <c r="T22" i="1"/>
  <c r="U22" i="1"/>
  <c r="U85" i="1" s="1"/>
  <c r="V22" i="1"/>
  <c r="V85" i="1" s="1"/>
  <c r="W22" i="1"/>
  <c r="W85" i="1" s="1"/>
  <c r="X22" i="1"/>
  <c r="X85" i="1" s="1"/>
  <c r="Y22" i="1"/>
  <c r="Y85" i="1" s="1"/>
  <c r="Z22" i="1"/>
  <c r="Z85" i="1" s="1"/>
  <c r="AA22" i="1"/>
  <c r="AB22" i="1"/>
  <c r="AB85" i="1" s="1"/>
  <c r="AC22" i="1"/>
  <c r="AC85" i="1" s="1"/>
  <c r="AF22" i="1"/>
  <c r="M22" i="1"/>
  <c r="M85" i="1" s="1"/>
  <c r="AF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AF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M10" i="1" l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F10" i="1"/>
</calcChain>
</file>

<file path=xl/sharedStrings.xml><?xml version="1.0" encoding="utf-8"?>
<sst xmlns="http://schemas.openxmlformats.org/spreadsheetml/2006/main" count="134" uniqueCount="62">
  <si>
    <t>STATION TO STATION</t>
  </si>
  <si>
    <t>TO</t>
  </si>
  <si>
    <t xml:space="preserve">TOTALS CARRIED TO GENERAL SUMMARY  </t>
  </si>
  <si>
    <t>ENTER ITEM CODE (FOR EXAMPLE: 201E11000) AND ADDITIONAL DESCRIPTION INTO THE BLUE CELLS</t>
  </si>
  <si>
    <t>DO NOT ENTER ANY DATA INTO THE ITEM NUMBER, ITEM DESCRIPTION &amp; ITEM UNITS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</si>
  <si>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</si>
  <si>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</si>
  <si>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</si>
  <si>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</si>
  <si>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</si>
  <si>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</si>
  <si>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</si>
  <si>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</si>
  <si>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</si>
  <si>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</si>
  <si>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</si>
  <si>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</si>
  <si>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</si>
  <si>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</si>
  <si>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</si>
  <si>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</si>
  <si>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$GS001</t>
  </si>
  <si>
    <t>D-1</t>
  </si>
  <si>
    <t>611E04900</t>
  </si>
  <si>
    <t>202E35100</t>
  </si>
  <si>
    <t>E-1</t>
  </si>
  <si>
    <t>659E00300</t>
  </si>
  <si>
    <t>670E00500</t>
  </si>
  <si>
    <t>DR-1</t>
  </si>
  <si>
    <t>304E20000</t>
  </si>
  <si>
    <t>R-1</t>
  </si>
  <si>
    <t>202E38000</t>
  </si>
  <si>
    <t xml:space="preserve"> (8")</t>
  </si>
  <si>
    <t xml:space="preserve"> (4")</t>
  </si>
  <si>
    <t>204E10000</t>
  </si>
  <si>
    <t>601E32104</t>
  </si>
  <si>
    <t xml:space="preserve"> (2.5' THICK)</t>
  </si>
  <si>
    <t>606E15050</t>
  </si>
  <si>
    <t>606E26150</t>
  </si>
  <si>
    <t>606E26500</t>
  </si>
  <si>
    <t>606E34600</t>
  </si>
  <si>
    <t>E-2</t>
  </si>
  <si>
    <t>E-3</t>
  </si>
  <si>
    <t>GR-1</t>
  </si>
  <si>
    <t>GR-2</t>
  </si>
  <si>
    <t>GR-3</t>
  </si>
  <si>
    <t>GR-4</t>
  </si>
  <si>
    <t>RT</t>
  </si>
  <si>
    <t>LT</t>
  </si>
  <si>
    <t>LT/RT</t>
  </si>
  <si>
    <t>-</t>
  </si>
  <si>
    <t>$GP002</t>
  </si>
  <si>
    <t>202E98400</t>
  </si>
  <si>
    <t>SIDE</t>
  </si>
  <si>
    <t>$GP001</t>
  </si>
  <si>
    <t xml:space="preserve"> CONCRETE GUTTER</t>
  </si>
  <si>
    <t>836E10000</t>
  </si>
  <si>
    <t>E-4</t>
  </si>
  <si>
    <t>E-5</t>
  </si>
  <si>
    <t>E-6</t>
  </si>
  <si>
    <t>E-7</t>
  </si>
  <si>
    <t>R-2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</si>
</sst>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  <numFmt numFmtId="169" formatCode="0&quot;+&quot;0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3" xfId="0" applyFont="1" applyBorder="1" applyAlignment="1">
      <alignment vertical="center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3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168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69" fontId="4" fillId="0" borderId="6" xfId="0" applyNumberFormat="1" applyFont="1" applyBorder="1" applyAlignment="1" applyProtection="1">
      <alignment horizontal="center" vertical="center"/>
      <protection locked="0"/>
    </xf>
    <xf numFmtId="169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1" fontId="4" fillId="0" borderId="7" xfId="0" applyNumberFormat="1" applyFont="1" applyBorder="1" applyAlignment="1">
      <alignment horizontal="center" vertical="center"/>
    </xf>
    <xf numFmtId="169" fontId="4" fillId="0" borderId="2" xfId="0" applyNumberFormat="1" applyFont="1" applyBorder="1" applyAlignment="1" applyProtection="1">
      <alignment horizontal="center" vertical="center"/>
      <protection locked="0"/>
    </xf>
    <xf numFmtId="165" fontId="4" fillId="0" borderId="2" xfId="0" applyNumberFormat="1" applyFont="1" applyBorder="1" applyAlignment="1" applyProtection="1">
      <alignment horizontal="center" vertical="center"/>
      <protection locked="0"/>
    </xf>
    <xf numFmtId="169" fontId="4" fillId="0" borderId="10" xfId="0" applyNumberFormat="1" applyFont="1" applyBorder="1" applyAlignment="1" applyProtection="1">
      <alignment horizontal="center" vertical="center"/>
      <protection locked="0"/>
    </xf>
    <xf numFmtId="169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165" fontId="4" fillId="0" borderId="39" xfId="0" applyNumberFormat="1" applyFont="1" applyBorder="1" applyAlignment="1" applyProtection="1">
      <alignment horizontal="center" vertical="center"/>
      <protection locked="0"/>
    </xf>
    <xf numFmtId="165" fontId="4" fillId="0" borderId="33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9" xfId="0" applyFont="1" applyBorder="1" applyAlignment="1">
      <alignment horizontal="center" vertical="center" textRotation="90" wrapText="1"/>
    </xf>
    <xf numFmtId="0" fontId="4" fillId="0" borderId="30" xfId="0" applyFont="1" applyBorder="1" applyAlignment="1">
      <alignment horizontal="center" vertical="center" textRotation="90" wrapText="1"/>
    </xf>
    <xf numFmtId="0" fontId="4" fillId="0" borderId="31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169" fontId="4" fillId="0" borderId="9" xfId="0" applyNumberFormat="1" applyFont="1" applyBorder="1" applyAlignment="1" applyProtection="1">
      <alignment horizontal="center" vertical="center"/>
      <protection locked="0"/>
    </xf>
    <xf numFmtId="169" fontId="4" fillId="0" borderId="28" xfId="0" applyNumberFormat="1" applyFont="1" applyBorder="1" applyAlignment="1" applyProtection="1">
      <alignment horizontal="center" vertical="center"/>
      <protection locked="0"/>
    </xf>
    <xf numFmtId="169" fontId="4" fillId="0" borderId="10" xfId="0" applyNumberFormat="1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167" fontId="3" fillId="4" borderId="0" xfId="0" applyNumberFormat="1" applyFont="1" applyFill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Transportation\Workset-2\121289_VAR-D09%20Genl%20Eng%20Serv%20FY%2025-26\402-Engineering_ROS-41-8.10\Roadway\EngData\ROS-120078-GENSUM.xlsm" TargetMode="External"/><Relationship Id="rId1" Type="http://schemas.openxmlformats.org/officeDocument/2006/relationships/externalLinkPath" Target="/Transportation/Workset-2/121289_VAR-D09%20Genl%20Eng%20Serv%20FY%2025-26/402-Engineering_ROS-41-8.10/Roadway/EngData/ROS-120078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(Required) 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(Required) 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(Required) 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(Required) 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(Optional) SPECIFY DIAMETER</v>
          </cell>
          <cell r="G204">
            <v>2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(Required) 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(Required) 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(Required) 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(Required) 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(Required) 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(Required) 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(Required) 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(Required) 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(Required) 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(Required) 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(Required) 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(Required) 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(Required) 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(Required) 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(Required) 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(Required) 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(Required) 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(Required) 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(Required) 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(Required) 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(Required) 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(Required) 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(Required) 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(Required) 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(Required) 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(Required) 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(Required) 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(Required) 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(Required) 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(Required) 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(Required) 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(Required) 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(Required) 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(Required) 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(Required) 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(Required) 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(Required) 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(Required) 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(Required) 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(Required) 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(Required) 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(Required) 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(Required) 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(Required) 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(Required) 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(Required) 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(Required) 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(Required) 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(Required) 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(Required) 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(Required) 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(Required) 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(Required) 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(Required) 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(Required) 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F588" t="str">
            <v xml:space="preserve">(Required) 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(Required) 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(Required) 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(Required) 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(Required) 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(Required) 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(Required) 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(Required) 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(Required) 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(Required) 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(Required) 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(Required) 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(Required) 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(Required) 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(Required) 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(Required) 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(Required) 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(Required) 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(Required) 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(Required) 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(Required) 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(Required) 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(Required) 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(Required) 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(Required) 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(Required) 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(Required) 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(Required) 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(Required) 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(Required) 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(Required) 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(Required) 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(Required) 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(Required) 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(Required) 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(Required) 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(Required) 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(Required) 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(Required) 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(Required) 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(Required) 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(Required) 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(Required) 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(Required) 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(Required) 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(Required) 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(Required) 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(Required) 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(Required) 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(Required) 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(Required) 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(Required) 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(Required) 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(Required) 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(Required) 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(Required) 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(Required) 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(Required) 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(Required) 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(Required) 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(Required) 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(Required) 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(Required) 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(Required) 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(Required) 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(Required) 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(Required) 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(Required) 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(Required) 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(Required) 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(Required) 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(Required) 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(Required) 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(Required) 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(Required) 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(Required) 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(Required) 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(Required) 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(Required) 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(Required) 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(Required) 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(Required) 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(Required) 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(Required) 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(Required) 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(Required) 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(Required) 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(Required) 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(Required) 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(Required) 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(Required) 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(Required) 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(Required) 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(Required) 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(Required) 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(Required) 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(Required) 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(Required) 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(Required) 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(Required) 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(Required) 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(Required) 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(Required) 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(Required) 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(Required) 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(Required) 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(Required) 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(Required) 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(Required) 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(Required) 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(Required) 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(Required) 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(Required) 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(Required) 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(Required) 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(Required) 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(Required) 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(Required) 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(Required) 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(Required) 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(Required) 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(Required) 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(Required) 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(Required) 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(Required) 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(Required) 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(Required) 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(Required) 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(Required) 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(Required) 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(Required) 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(Required) 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(Required) 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(Required) 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(Required) 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(Required) 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(Required) 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(Required) 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(Required) 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(Required) 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(Required) 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(Required) 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(Required) 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(Required) 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(Required) 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(Required) 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(Required) 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(Required) 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(Required) 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(Required) 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(Required) 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(Required) 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(Required) 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(Required) 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(Required) 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(Required) 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(Required) 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(Required) 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(Required) 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(Required) 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(Required) 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(Required) 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(Required) 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(Required) 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(Required) 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(Required) 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(Required) 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(Required) 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(Required) 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(Required) 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(Required) 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(Required) 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(Required) 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(Required) 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(Required) 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(Required) 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(Required) 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(Required) 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(Required) 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(Required) 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(Required) 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(Required) 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(Required) 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(Required) 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(Required) 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(Required) 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(Required) 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(Required) 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(Required) 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(Required) 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(Required) 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(Required) 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(Required) 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(Required) 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(Required) 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(Required) 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(Required) 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(Required) 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(Required) 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(Required) 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(Required) 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(Required) 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(Required) 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(Required) 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(Required) 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(Required) 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(Required) 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(Required) 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(Required) 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(Required) 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(Required) 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(Required) 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(Required) 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(Required) 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(Required) 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(Required) 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(Required) 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(Required) 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(Required) 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(Required) 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(Required) 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(Required) 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(Required) 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(Required) 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(Required) 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(Required) 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(Required) 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(Required) 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(Required) 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(Required) 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(Required) 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(Required) 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(Required) 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(Required) 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(Required) 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(Required) 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(Required) 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(Required) 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(Required) 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(Required) 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(Required) 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(Required) 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(Required) 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(Required) 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(Required) 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(Required) 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(Required) 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(Required) 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(Required) 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(Required) 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(Required) 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(Required) 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(Required) 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(Required) 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(Required) 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(Required) 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(Required) 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(Required) 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(Required) 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(Required) 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(Required) 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(Required) 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(Required) 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(Required) 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(Required) 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(Required) 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(Required) 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(Required) 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(Required) 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(Required) 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(Required) 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(Required) 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(Required) 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(Required) 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(Required) 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(Required) 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(Required) 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(Required) 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(Required) 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(Required) 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(Required) 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(Required) 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(Required) 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(Required) 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(Required) 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(Required) SPECIFY NCHRP 350/MASH 2016</v>
          </cell>
          <cell r="G2071">
            <v>1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(Required) SPECIFY NCHRP 350/MASH 2016</v>
          </cell>
          <cell r="G2072">
            <v>1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(Required) 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(Required) 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(Required) 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(Required) 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(Required) 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(Required) 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(Optional) SPECIFY DESIGN MPH/INCH WIDTH</v>
          </cell>
          <cell r="G2194">
            <v>2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(Required) 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(Required) 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(Required) 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(Required) 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(Required) 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(Required) 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(Required) 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(Required) 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(Required) 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(Required) 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(Required) 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(Required) 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(Required) 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(Required) 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(Required) 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(Required) 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(Required) 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(Required) 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(Required) 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(Required) 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(Required) 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(Optional) SPECIFY MATL WHEN WARRANTED</v>
          </cell>
          <cell r="G2349">
            <v>2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(Optional) SPECIFY MATL WHEN WARRANTED</v>
          </cell>
          <cell r="G2350">
            <v>2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(Optional) SPECIFY MATL WHEN WARRANTED</v>
          </cell>
          <cell r="G2351">
            <v>2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(Optional) SPECIFY MATL WHEN WARRANTED</v>
          </cell>
          <cell r="G2352">
            <v>2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(Optional) SPECIFY MATL WHEN WARRANTED</v>
          </cell>
          <cell r="G2353">
            <v>2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(Optional) SPECIFY MATL WHEN WARRANTED</v>
          </cell>
          <cell r="G2354">
            <v>2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(Optional) SPECIFY MATL WHEN WARRANTED</v>
          </cell>
          <cell r="G2355">
            <v>2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(Optional) SPECIFY MATL WHEN WARRANTED</v>
          </cell>
          <cell r="G2356">
            <v>2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(Optional) SPECIFY MATL WHEN WARRANTED</v>
          </cell>
          <cell r="G2357">
            <v>2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(Optional) SPECIFY MATL WHEN WARRANTED</v>
          </cell>
          <cell r="G2358">
            <v>2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(Optional) SPECIFY MATL WHEN WARRANTED</v>
          </cell>
          <cell r="G2363">
            <v>2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(Optional) SPECIFY MATL WHEN WARRANTED</v>
          </cell>
          <cell r="G2364">
            <v>2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(Optional) SPECIFY MATL WHEN WARRANTED</v>
          </cell>
          <cell r="G2365">
            <v>2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(Optional) SPECIFY MATL WHEN WARRANTED</v>
          </cell>
          <cell r="G2366">
            <v>2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(Optional) SPECIFY MATL WHEN WARRANTED</v>
          </cell>
          <cell r="G2367">
            <v>2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(Optional) SPECIFY MATL WHEN WARRANTED</v>
          </cell>
          <cell r="G2368">
            <v>2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(Optional) SPECIFY MATL WHEN WARRANTED</v>
          </cell>
          <cell r="G2369">
            <v>2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(Optional) SPECIFY MATL WHEN WARRANTED</v>
          </cell>
          <cell r="G2370">
            <v>2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(Optional) SPECIFY MATL WHEN WARRANTED</v>
          </cell>
          <cell r="G2371">
            <v>2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(Optional) SPECIFY MATL WHEN WARRANTED</v>
          </cell>
          <cell r="G2372">
            <v>2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(Optional) SPECIFY MATL WHEN WARRANTED</v>
          </cell>
          <cell r="G2373">
            <v>2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(Optional) SPECIFY MATL WHEN WARRANTED</v>
          </cell>
          <cell r="G2374">
            <v>2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(Optional) SPECIFY MATL WHEN WARRANTED</v>
          </cell>
          <cell r="G2375">
            <v>2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(Optional) SPECIFY MATL WHEN WARRANTED</v>
          </cell>
          <cell r="G2376">
            <v>2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(Optional) SPECIFY MATL WHEN WARRANTED</v>
          </cell>
          <cell r="G2377">
            <v>2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(Optional) SPECIFY MATL WHEN WARRANTED</v>
          </cell>
          <cell r="G2378">
            <v>2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(Optional) SPECIFY MATL WHEN WARRANTED</v>
          </cell>
          <cell r="G2379">
            <v>2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(Optional) SPECIFY MATL WHEN WARRANTED</v>
          </cell>
          <cell r="G2380">
            <v>2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(Optional) SPECIFY MATL WHEN WARRANTED</v>
          </cell>
          <cell r="G2381">
            <v>2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(Optional) SPECIFY MATL WHEN WARRANTED</v>
          </cell>
          <cell r="G2382">
            <v>2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(Optional) SPECIFY MATL WHEN WARRANTED</v>
          </cell>
          <cell r="G2383">
            <v>2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(Optional) SPECIFY MATL WHEN WARRANTED</v>
          </cell>
          <cell r="G2384">
            <v>2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(Optional) SPECIFY MATL WHEN WARRANTED</v>
          </cell>
          <cell r="G2385">
            <v>2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(Optional) SPECIFY MATL WHEN WARRANTED</v>
          </cell>
          <cell r="G2386">
            <v>2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(Optional) SPECIFY MATL WHEN WARRANTED</v>
          </cell>
          <cell r="G2387">
            <v>2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(Optional) SPECIFY MATL WHEN WARRANTED</v>
          </cell>
          <cell r="G2388">
            <v>2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(Optional) SPECIFY MATL WHEN WARRANTED</v>
          </cell>
          <cell r="G2389">
            <v>2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(Optional) SPECIFY MATL WHEN WARRANTED</v>
          </cell>
          <cell r="G2390">
            <v>2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(Optional) SPECIFY MATL WHEN WARRANTED</v>
          </cell>
          <cell r="G2391">
            <v>2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(Optional) SPECIFY MATL WHEN WARRANTED</v>
          </cell>
          <cell r="G2392">
            <v>2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(Optional) SPECIFY MATL WHEN WARRANTED</v>
          </cell>
          <cell r="G2393">
            <v>2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(Optional) SPECIFY MATL WHEN WARRANTED</v>
          </cell>
          <cell r="G2394">
            <v>2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(Optional) SPECIFY MATL WHEN WARRANTED</v>
          </cell>
          <cell r="G2395">
            <v>2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(Optional) SPECIFY MATL WHEN WARRANTED</v>
          </cell>
          <cell r="G2396">
            <v>2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(Optional) SPECIFY MATL WHEN WARRANTED</v>
          </cell>
          <cell r="G2397">
            <v>2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(Optional) SPECIFY MATL WHEN WARRANTED</v>
          </cell>
          <cell r="G2398">
            <v>2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(Optional) SPECIFY MATL WHEN WARRANTED</v>
          </cell>
          <cell r="G2399">
            <v>2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(Optional) SPECIFY MATL WHEN WARRANTED</v>
          </cell>
          <cell r="G2400">
            <v>2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(Optional) SPECIFY MATL WHEN WARRANTED</v>
          </cell>
          <cell r="G2401">
            <v>2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(Optional) SPECIFY MATL WHEN WARRANTED</v>
          </cell>
          <cell r="G2402">
            <v>2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(Optional) SPECIFY MATL WHEN WARRANTED</v>
          </cell>
          <cell r="G2403">
            <v>2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(Optional) SPECIFY MATL WHEN WARRANTED</v>
          </cell>
          <cell r="G2404">
            <v>2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(Optional) SPECIFY MATL WHEN WARRANTED</v>
          </cell>
          <cell r="G2405">
            <v>2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(Optional) SPECIFY MATL WHEN WARRANTED</v>
          </cell>
          <cell r="G2406">
            <v>2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(Optional) SPECIFY MATL WHEN WARRANTED</v>
          </cell>
          <cell r="G2407">
            <v>2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(Optional) SPECIFY MATL WHEN WARRANTED</v>
          </cell>
          <cell r="G2408">
            <v>2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(Optional) SPECIFY MATL WHEN WARRANTED</v>
          </cell>
          <cell r="G2409">
            <v>2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(Optional) SPECIFY MATL WHEN WARRANTED</v>
          </cell>
          <cell r="G2410">
            <v>2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(Optional) SPECIFY MATL WHEN WARRANTED</v>
          </cell>
          <cell r="G2411">
            <v>2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(Optional) SPECIFY MATL WHEN WARRANTED</v>
          </cell>
          <cell r="G2412">
            <v>2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(Optional) SPECIFY MATL WHEN WARRANTED</v>
          </cell>
          <cell r="G2413">
            <v>2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(Optional) SPECIFY MATL WHEN WARRANTED</v>
          </cell>
          <cell r="G2414">
            <v>2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(Optional) SPECIFY MATL WHEN WARRANTED</v>
          </cell>
          <cell r="G2415">
            <v>2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(Optional) SPECIFY MATL WHEN WARRANTED</v>
          </cell>
          <cell r="G2416">
            <v>2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(Optional) SPECIFY MATL WHEN WARRANTED</v>
          </cell>
          <cell r="G2417">
            <v>2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(Optional) SPECIFY MATL WHEN WARRANTED</v>
          </cell>
          <cell r="G2418">
            <v>2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(Optional) SPECIFY MATL WHEN WARRANTED</v>
          </cell>
          <cell r="G2419">
            <v>2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(Optional) SPECIFY MATL WHEN WARRANTED</v>
          </cell>
          <cell r="G2420">
            <v>2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(Optional) SPECIFY MATL WHEN WARRANTED</v>
          </cell>
          <cell r="G2421">
            <v>2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(Optional) SPECIFY MATL WHEN WARRANTED</v>
          </cell>
          <cell r="G2422">
            <v>2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(Optional) SPECIFY MATL WHEN WARRANTED</v>
          </cell>
          <cell r="G2423">
            <v>2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(Optional) SPECIFY MATL WHEN WARRANTED</v>
          </cell>
          <cell r="G2424">
            <v>2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(Optional) SPECIFY MATL WHEN WARRANTED</v>
          </cell>
          <cell r="G2425">
            <v>2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(Optional) SPECIFY MATL WHEN WARRANTED</v>
          </cell>
          <cell r="G2426">
            <v>2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(Optional) SPECIFY MATL WHEN WARRANTED</v>
          </cell>
          <cell r="G2427">
            <v>2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(Optional) SPECIFY MATL WHEN WARRANTED</v>
          </cell>
          <cell r="G2428">
            <v>2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(Optional) SPECIFY MATL WHEN WARRANTED</v>
          </cell>
          <cell r="G2429">
            <v>2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(Optional) SPECIFY MATL WHEN WARRANTED</v>
          </cell>
          <cell r="G2430">
            <v>2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(Optional) SPECIFY MATL WHEN WARRANTED</v>
          </cell>
          <cell r="G2431">
            <v>2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(Optional) SPECIFY MATL WHEN WARRANTED</v>
          </cell>
          <cell r="G2432">
            <v>2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(Optional) SPECIFY MATL WHEN WARRANTED</v>
          </cell>
          <cell r="G2433">
            <v>2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(Optional) SPECIFY MATL WHEN WARRANTED</v>
          </cell>
          <cell r="G2434">
            <v>2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(Optional) SPECIFY MATL WHEN WARRANTED</v>
          </cell>
          <cell r="G2435">
            <v>2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(Optional) SPECIFY MATL WHEN WARRANTED</v>
          </cell>
          <cell r="G2436">
            <v>2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(Optional) SPECIFY MATL WHEN WARRANTED</v>
          </cell>
          <cell r="G2437">
            <v>2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(Optional) SPECIFY MATL WHEN WARRANTED</v>
          </cell>
          <cell r="G2438">
            <v>2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(Optional) SPECIFY MATL WHEN WARRANTED</v>
          </cell>
          <cell r="G2439">
            <v>2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(Optional) SPECIFY MATL WHEN WARRANTED</v>
          </cell>
          <cell r="G2440">
            <v>2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(Optional) SPECIFY MATL WHEN WARRANTED</v>
          </cell>
          <cell r="G2441">
            <v>2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(Optional) SPECIFY MATL WHEN WARRANTED</v>
          </cell>
          <cell r="G2442">
            <v>2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(Optional) SPECIFY MATL WHEN WARRANTED</v>
          </cell>
          <cell r="G2443">
            <v>2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(Optional) SPECIFY MATL WHEN WARRANTED</v>
          </cell>
          <cell r="G2444">
            <v>2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(Optional) SPECIFY MATL WHEN WARRANTED</v>
          </cell>
          <cell r="G2445">
            <v>2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(Optional) SPECIFY MATL WHEN WARRANTED</v>
          </cell>
          <cell r="G2446">
            <v>2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(Optional) SPECIFY MATL WHEN WARRANTED</v>
          </cell>
          <cell r="G2447">
            <v>2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(Optional) SPECIFY MATL WHEN WARRANTED</v>
          </cell>
          <cell r="G2448">
            <v>2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(Optional) SPECIFY MATL WHEN WARRANTED</v>
          </cell>
          <cell r="G2449">
            <v>2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(Optional) SPECIFY MATL WHEN WARRANTED</v>
          </cell>
          <cell r="G2450">
            <v>2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(Optional) SPECIFY MATL WHEN WARRANTED</v>
          </cell>
          <cell r="G2451">
            <v>2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(Optional) SPECIFY MATL WHEN WARRANTED</v>
          </cell>
          <cell r="G2452">
            <v>2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(Optional) SPECIFY MATL WHEN WARRANTED</v>
          </cell>
          <cell r="G2453">
            <v>2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(Optional) SPECIFY MATL WHEN WARRANTED</v>
          </cell>
          <cell r="G2454">
            <v>2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(Optional) SPECIFY MATL WHEN WARRANTED</v>
          </cell>
          <cell r="G2455">
            <v>2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(Optional) SPECIFY MATL WHEN WARRANTED</v>
          </cell>
          <cell r="G2456">
            <v>2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(Optional) SPECIFY MATL WHEN WARRANTED</v>
          </cell>
          <cell r="G2457">
            <v>2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(Optional) SPECIFY MATL WHEN WARRANTED</v>
          </cell>
          <cell r="G2458">
            <v>2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(Optional) SPECIFY MATL WHEN WARRANTED</v>
          </cell>
          <cell r="G2459">
            <v>2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(Optional) SPECIFY MATL WHEN WARRANTED</v>
          </cell>
          <cell r="G2460">
            <v>2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(Optional) SPECIFY MATL WHEN WARRANTED</v>
          </cell>
          <cell r="G2461">
            <v>2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(Optional) SPECIFY MATL WHEN WARRANTED</v>
          </cell>
          <cell r="G2462">
            <v>2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(Optional) SPECIFY MATL WHEN WARRANTED</v>
          </cell>
          <cell r="G2463">
            <v>2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(Optional) SPECIFY MATL WHEN WARRANTED</v>
          </cell>
          <cell r="G2464">
            <v>2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(Optional) SPECIFY MATL WHEN WARRANTED</v>
          </cell>
          <cell r="G2465">
            <v>2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(Optional) SPECIFY MATL WHEN WARRANTED</v>
          </cell>
          <cell r="G2466">
            <v>2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(Optional) SPECIFY MATL WHEN WARRANTED</v>
          </cell>
          <cell r="G2467">
            <v>2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(Optional) SPECIFY MATL WHEN WARRANTED</v>
          </cell>
          <cell r="G2468">
            <v>2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(Optional) SPECIFY MATL WHEN WARRANTED</v>
          </cell>
          <cell r="G2469">
            <v>2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(Optional) SPECIFY MATL WHEN WARRANTED</v>
          </cell>
          <cell r="G2470">
            <v>2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(Optional) SPECIFY MATL WHEN WARRANTED</v>
          </cell>
          <cell r="G2471">
            <v>2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(Optional) SPECIFY MATL WHEN WARRANTED</v>
          </cell>
          <cell r="G2472">
            <v>2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(Optional) SPECIFY MATL WHEN WARRANTED</v>
          </cell>
          <cell r="G2473">
            <v>2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(Optional) SPECIFY MATL WHEN WARRANTED</v>
          </cell>
          <cell r="G2474">
            <v>2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(Optional) SPECIFY MATL WHEN WARRANTED</v>
          </cell>
          <cell r="G2475">
            <v>2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(Optional) SPECIFY MATL WHEN WARRANTED</v>
          </cell>
          <cell r="G2476">
            <v>2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(Optional) SPECIFY MATL WHEN WARRANTED</v>
          </cell>
          <cell r="G2477">
            <v>2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(Optional) SPECIFY MATL WHEN WARRANTED</v>
          </cell>
          <cell r="G2478">
            <v>2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(Optional) SPECIFY MATL WHEN WARRANTED</v>
          </cell>
          <cell r="G2479">
            <v>2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(Optional) SPECIFY MATL WHEN WARRANTED</v>
          </cell>
          <cell r="G2480">
            <v>2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(Optional) SPECIFY MATL WHEN WARRANTED</v>
          </cell>
          <cell r="G2481">
            <v>2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(Optional) SPECIFY MATL WHEN WARRANTED</v>
          </cell>
          <cell r="G2482">
            <v>2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(Optional) SPECIFY MATL WHEN WARRANTED</v>
          </cell>
          <cell r="G2483">
            <v>2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(Optional) SPECIFY MATL WHEN WARRANTED</v>
          </cell>
          <cell r="G2484">
            <v>2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(Optional) SPECIFY MATL WHEN WARRANTED</v>
          </cell>
          <cell r="G2485">
            <v>2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(Optional) SPECIFY MATL WHEN WARRANTED</v>
          </cell>
          <cell r="G2486">
            <v>2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(Optional) SPECIFY MATL WHEN WARRANTED</v>
          </cell>
          <cell r="G2487">
            <v>2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(Optional) SPECIFY MATL WHEN WARRANTED</v>
          </cell>
          <cell r="G2488">
            <v>2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(Optional) SPECIFY MATL WHEN WARRANTED</v>
          </cell>
          <cell r="G2489">
            <v>2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(Optional) SPECIFY MATL WHEN WARRANTED</v>
          </cell>
          <cell r="G2490">
            <v>2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(Optional) SPECIFY MATL WHEN WARRANTED</v>
          </cell>
          <cell r="G2491">
            <v>2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(Optional) SPECIFY MATL WHEN WARRANTED</v>
          </cell>
          <cell r="G2492">
            <v>2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(Optional) SPECIFY MATL WHEN WARRANTED</v>
          </cell>
          <cell r="G2493">
            <v>2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(Optional) SPECIFY MATL WHEN WARRANTED</v>
          </cell>
          <cell r="G2494">
            <v>2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(Optional) SPECIFY MATL WHEN WARRANTED</v>
          </cell>
          <cell r="G2495">
            <v>2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(Optional) SPECIFY MATL WHEN WARRANTED</v>
          </cell>
          <cell r="G2496">
            <v>2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(Optional) SPECIFY MATL WHEN WARRANTED</v>
          </cell>
          <cell r="G2497">
            <v>2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(Optional) SPECIFY MATL WHEN WARRANTED</v>
          </cell>
          <cell r="G2498">
            <v>2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(Optional) SPECIFY MATL WHEN WARRANTED</v>
          </cell>
          <cell r="G2499">
            <v>2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(Optional) SPECIFY MATL WHEN WARRANTED</v>
          </cell>
          <cell r="G2500">
            <v>2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(Optional) SPECIFY MATL WHEN WARRANTED</v>
          </cell>
          <cell r="G2501">
            <v>2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(Optional) SPECIFY MATL WHEN WARRANTED</v>
          </cell>
          <cell r="G2502">
            <v>2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(Optional) SPECIFY MATL WHEN WARRANTED</v>
          </cell>
          <cell r="G2503">
            <v>2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(Optional) SPECIFY MATL WHEN WARRANTED</v>
          </cell>
          <cell r="G2504">
            <v>2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(Optional) SPECIFY MATL WHEN WARRANTED</v>
          </cell>
          <cell r="G2505">
            <v>2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(Optional) SPECIFY MATL WHEN WARRANTED</v>
          </cell>
          <cell r="G2506">
            <v>2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(Optional) SPECIFY MATL WHEN WARRANTED</v>
          </cell>
          <cell r="G2507">
            <v>2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(Optional) SPECIFY MATL WHEN WARRANTED</v>
          </cell>
          <cell r="G2508">
            <v>2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(Optional) SPECIFY MATL WHEN WARRANTED</v>
          </cell>
          <cell r="G2509">
            <v>2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(Optional) SPECIFY MATL WHEN WARRANTED</v>
          </cell>
          <cell r="G2510">
            <v>2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(Optional) SPECIFY MATL WHEN WARRANTED</v>
          </cell>
          <cell r="G2511">
            <v>2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(Optional) SPECIFY MATL WHEN WARRANTED</v>
          </cell>
          <cell r="G2512">
            <v>2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(Optional) SPECIFY MATL WHEN WARRANTED</v>
          </cell>
          <cell r="G2513">
            <v>2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(Optional) SPECIFY MATL WHEN WARRANTED</v>
          </cell>
          <cell r="G2514">
            <v>2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(Optional) SPECIFY MATL WHEN WARRANTED</v>
          </cell>
          <cell r="G2515">
            <v>2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(Optional) SPECIFY MATL WHEN WARRANTED</v>
          </cell>
          <cell r="G2516">
            <v>2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(Optional) SPECIFY MATL WHEN WARRANTED</v>
          </cell>
          <cell r="G2517">
            <v>2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(Optional) SPECIFY MATL WHEN WARRANTED</v>
          </cell>
          <cell r="G2518">
            <v>2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(Optional) SPECIFY MATL WHEN WARRANTED</v>
          </cell>
          <cell r="G2519">
            <v>2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(Optional) SPECIFY MATL WHEN WARRANTED</v>
          </cell>
          <cell r="G2520">
            <v>2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(Optional) SPECIFY MATL WHEN WARRANTED</v>
          </cell>
          <cell r="G2521">
            <v>2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(Optional) SPECIFY MATL WHEN WARRANTED</v>
          </cell>
          <cell r="G2522">
            <v>2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(Optional) SPECIFY MATL WHEN WARRANTED</v>
          </cell>
          <cell r="G2523">
            <v>2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(Optional) SPECIFY MATL WHEN WARRANTED</v>
          </cell>
          <cell r="G2524">
            <v>2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(Optional) SPECIFY MATL WHEN WARRANTED</v>
          </cell>
          <cell r="G2525">
            <v>2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(Optional) SPECIFY MATL WHEN WARRANTED</v>
          </cell>
          <cell r="G2526">
            <v>2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(Optional) SPECIFY MATL WHEN WARRANTED</v>
          </cell>
          <cell r="G2527">
            <v>2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(Optional) SPECIFY MATL WHEN WARRANTED</v>
          </cell>
          <cell r="G2528">
            <v>2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(Optional) SPECIFY MATL WHEN WARRANTED</v>
          </cell>
          <cell r="G2529">
            <v>2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(Optional) SPECIFY MATL WHEN WARRANTED</v>
          </cell>
          <cell r="G2530">
            <v>2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(Optional) SPECIFY MATL WHEN WARRANTED</v>
          </cell>
          <cell r="G2531">
            <v>2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(Optional) SPECIFY MATL WHEN WARRANTED</v>
          </cell>
          <cell r="G2532">
            <v>2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(Optional) SPECIFY MATL WHEN WARRANTED</v>
          </cell>
          <cell r="G2533">
            <v>2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(Optional) SPECIFY MATL WHEN WARRANTED</v>
          </cell>
          <cell r="G2534">
            <v>2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(Optional) SPECIFY MATL WHEN WARRANTED</v>
          </cell>
          <cell r="G2535">
            <v>2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(Optional) SPECIFY MATL WHEN WARRANTED</v>
          </cell>
          <cell r="G2536">
            <v>2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(Optional) SPECIFY MATL WHEN WARRANTED</v>
          </cell>
          <cell r="G2537">
            <v>2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(Optional) SPECIFY MATL WHEN WARRANTED</v>
          </cell>
          <cell r="G2538">
            <v>2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(Optional) SPECIFY MATL WHEN WARRANTED</v>
          </cell>
          <cell r="G2539">
            <v>2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(Optional) SPECIFY MATL WHEN WARRANTED</v>
          </cell>
          <cell r="G2540">
            <v>2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(Optional) SPECIFY MATL WHEN WARRANTED</v>
          </cell>
          <cell r="G2541">
            <v>2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(Optional) SPECIFY MATL WHEN WARRANTED</v>
          </cell>
          <cell r="G2542">
            <v>2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(Optional) SPECIFY MATL WHEN WARRANTED</v>
          </cell>
          <cell r="G2543">
            <v>2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(Optional) SPECIFY MATL WHEN WARRANTED</v>
          </cell>
          <cell r="G2544">
            <v>2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(Optional) SPECIFY MATL WHEN WARRANTED</v>
          </cell>
          <cell r="G2545">
            <v>2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(Optional) SPECIFY MATL WHEN WARRANTED</v>
          </cell>
          <cell r="G2546">
            <v>2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(Optional) SPECIFY MATL WHEN WARRANTED</v>
          </cell>
          <cell r="G2547">
            <v>2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(Optional) SPECIFY MATL WHEN WARRANTED</v>
          </cell>
          <cell r="G2548">
            <v>2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(Optional) SPECIFY MATL WHEN WARRANTED</v>
          </cell>
          <cell r="G2549">
            <v>2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(Optional) SPECIFY MATL WHEN WARRANTED</v>
          </cell>
          <cell r="G2550">
            <v>2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(Optional) SPECIFY MATL WHEN WARRANTED</v>
          </cell>
          <cell r="G2551">
            <v>2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(Optional) SPECIFY MATL WHEN WARRANTED</v>
          </cell>
          <cell r="G2552">
            <v>2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(Optional) SPECIFY MATL WHEN WARRANTED</v>
          </cell>
          <cell r="G2553">
            <v>2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(Optional) SPECIFY MATL WHEN WARRANTED</v>
          </cell>
          <cell r="G2554">
            <v>2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(Optional) SPECIFY MATL WHEN WARRANTED</v>
          </cell>
          <cell r="G2555">
            <v>2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(Optional) SPECIFY MATL WHEN WARRANTED</v>
          </cell>
          <cell r="G2556">
            <v>2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(Optional) SPECIFY MATL WHEN WARRANTED</v>
          </cell>
          <cell r="G2557">
            <v>2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(Optional) SPECIFY MATL WHEN WARRANTED</v>
          </cell>
          <cell r="G2558">
            <v>2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(Optional) SPECIFY MATL WHEN WARRANTED</v>
          </cell>
          <cell r="G2559">
            <v>2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(Optional) SPECIFY MATL WHEN WARRANTED</v>
          </cell>
          <cell r="G2560">
            <v>2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(Optional) SPECIFY MATL WHEN WARRANTED</v>
          </cell>
          <cell r="G2561">
            <v>2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(Optional) SPECIFY MATL WHEN WARRANTED</v>
          </cell>
          <cell r="G2562">
            <v>2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(Optional) SPECIFY MATL WHEN WARRANTED</v>
          </cell>
          <cell r="G2563">
            <v>2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(Optional) SPECIFY MATL WHEN WARRANTED</v>
          </cell>
          <cell r="G2564">
            <v>2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(Optional) SPECIFY MATL WHEN WARRANTED</v>
          </cell>
          <cell r="G2565">
            <v>2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(Optional) SPECIFY MATL WHEN WARRANTED</v>
          </cell>
          <cell r="G2566">
            <v>2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(Optional) SPECIFY MATL WHEN WARRANTED</v>
          </cell>
          <cell r="G2567">
            <v>2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(Optional) SPECIFY MATL WHEN WARRANTED</v>
          </cell>
          <cell r="G2568">
            <v>2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(Optional) SPECIFY MATL WHEN WARRANTED</v>
          </cell>
          <cell r="G2569">
            <v>2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(Optional) SPECIFY MATL WHEN WARRANTED</v>
          </cell>
          <cell r="G2570">
            <v>2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(Optional) SPECIFY MATL WHEN WARRANTED</v>
          </cell>
          <cell r="G2571">
            <v>2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(Optional) SPECIFY MATL WHEN WARRANTED</v>
          </cell>
          <cell r="G2572">
            <v>2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(Optional) SPECIFY MATL WHEN WARRANTED</v>
          </cell>
          <cell r="G2573">
            <v>2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(Optional) SPECIFY MATL WHEN WARRANTED</v>
          </cell>
          <cell r="G2574">
            <v>2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(Optional) SPECIFY MATL WHEN WARRANTED</v>
          </cell>
          <cell r="G2575">
            <v>2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(Optional) SPECIFY MATL WHEN WARRANTED</v>
          </cell>
          <cell r="G2576">
            <v>2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(Optional) SPECIFY MATL WHEN WARRANTED</v>
          </cell>
          <cell r="G2577">
            <v>2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(Optional) SPECIFY MATL WHEN WARRANTED</v>
          </cell>
          <cell r="G2578">
            <v>2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(Required) 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(Required) 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(Required) 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(Required) 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(Required) 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(Required) 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(Required) 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(Required) 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(Required) 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(Required) 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(Required) 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(Required) 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(Required) 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(Required) 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(Required) 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F2715" t="str">
            <v xml:space="preserve">(Required) 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(Required) 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(Required) 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(Required) 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(Required) 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(Required) 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(Required) 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(Required) 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(Required) 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(Required) 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(Required) 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(Required) 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(Required) 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(Required) 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(Required) 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(Required) 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(Required) 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(Required) 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(Required) 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(Required) 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(Required) 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(Required) 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(Required) 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(Required) 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(Required) 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(Required) 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(Required) 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(Required) 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(Required) 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(Required) 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(Required) 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(Required) 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(Required) 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(Required) 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(Required) 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(Required) 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(Required) 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(Required) 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(Required) 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(Required) 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(Required) 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(Required) 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(Required) 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(Required) 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(Required) 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(Required) 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(Required) 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(Required) 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(Required) 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B1.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(Required) 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(Required) 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(Required) 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(Required) 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(Required) 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(Required) 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(Required) 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(Required) 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(Required) 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(Required) 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(Required) 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(Required) 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(Required) 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(Required) 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(Required) 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(Required) 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(Required) 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(Required) 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(Required) 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(Required) 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(Required) 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(Required) 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(Required) 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(Required) 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(Required) 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(Required) 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(Required) 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(Required) 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(Required) 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(Required) 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(Required) 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(Required) 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(Required) 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(Required) 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(Required) 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(Required) 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(Required) 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(Required) 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(Required) 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(Required) 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(Required) 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(Required) 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(Required) 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(Required) 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(Required) 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(Required) 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(Required) 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F3840" t="str">
            <v xml:space="preserve">(Required) 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F3841" t="str">
            <v xml:space="preserve">(Required) 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(Required) 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(Required) 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(Required) 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(Required) 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(Required) 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(Required) 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(Required) 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(Required) 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(Required) 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(Required) 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(Required) 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(Required) 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(Required) 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(Required) 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(Required) 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(Required) 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(Required) 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(Required) 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(Required) 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(Required) 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(Required) 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(Required) 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(Required) 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(Required) 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(Required) 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(Required) 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(Required) 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(Required) 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(Required) 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(Required) 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(Required) 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(Required) 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(Required) 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(Required) 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(Required) 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(Required) 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(Required) 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(Required) 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(Required) 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(Optional) SPECIFY COLOR IF NECESSARY</v>
          </cell>
          <cell r="G4634">
            <v>2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(Optional) SPECIFY COLOR IF NECESSARY</v>
          </cell>
          <cell r="G4635">
            <v>2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(Optional) SPECIFY COLOR IF NECESSARY</v>
          </cell>
          <cell r="G4636">
            <v>2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(Optional) SPECIFY COLOR IF NECESSARY</v>
          </cell>
          <cell r="G4637">
            <v>2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(Optional) SPECIFY COLOR IF NECESSARY</v>
          </cell>
          <cell r="G4638">
            <v>2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(Optional) SPECIFY COLOR IF NECESSARY</v>
          </cell>
          <cell r="G4639">
            <v>2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(Optional) SPECIFY COLOR IF NECESSARY</v>
          </cell>
          <cell r="G4640">
            <v>2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(Optional) SPECIFY COLOR IF NECESSARY</v>
          </cell>
          <cell r="G4641">
            <v>2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(Optional) SPECIFY COLOR IF NECESSARY</v>
          </cell>
          <cell r="G4642">
            <v>2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(Optional) SPECIFY COLOR IF NECESSARY</v>
          </cell>
          <cell r="G4643">
            <v>2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(Optional) SPECIFY COLOR IF NECESSARY</v>
          </cell>
          <cell r="G4644">
            <v>2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(Optional) SPECIFY COLOR IF NECESSARY</v>
          </cell>
          <cell r="G4645">
            <v>2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(Optional) SPECIFY COLOR IF NECESSARY</v>
          </cell>
          <cell r="G4646">
            <v>2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(Optional) SPECIFY COLOR IF NECESSARY</v>
          </cell>
          <cell r="G4647">
            <v>2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(Optional) SPECIFY COLOR IF NECESSARY</v>
          </cell>
          <cell r="G4648">
            <v>2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(Optional) SPECIFY COLOR IF NECESSARY</v>
          </cell>
          <cell r="G4649">
            <v>2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(Optional) SPECIFY COLOR IF NECESSARY</v>
          </cell>
          <cell r="G4650">
            <v>2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(Optional) SPECIFY COLOR IF NECESSARY</v>
          </cell>
          <cell r="G4651">
            <v>2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(Optional) SPECIFY COLOR IF NECESSARY</v>
          </cell>
          <cell r="G4652">
            <v>2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(Optional) SPECIFY COLOR IF NECESSARY</v>
          </cell>
          <cell r="G4653">
            <v>2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(Optional) SPECIFY COLOR IF NECESSARY</v>
          </cell>
          <cell r="G4654">
            <v>2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(Optional) SPECIFY COLOR IF NECESSARY</v>
          </cell>
          <cell r="G4655">
            <v>2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(Optional) SPECIFY COLOR IF NECESSARY</v>
          </cell>
          <cell r="G4656">
            <v>2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(Optional) SPECIFY COLOR IF NECESSARY</v>
          </cell>
          <cell r="G4657">
            <v>2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(Optional) SPECIFY COLOR IF NECESSARY</v>
          </cell>
          <cell r="G4658">
            <v>2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(Optional) SPECIFY COLOR IF NECESSARY</v>
          </cell>
          <cell r="G4659">
            <v>2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(Optional) SPECIFY COLOR IF NECESSARY</v>
          </cell>
          <cell r="G4660">
            <v>2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(Optional) SPECIFY COLOR IF NECESSARY</v>
          </cell>
          <cell r="G4661">
            <v>2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(Optional) SPECIFY COLOR IF NECESSARY</v>
          </cell>
          <cell r="G4662">
            <v>2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(Optional) SPECIFY COLOR IF NECESSARY</v>
          </cell>
          <cell r="G4663">
            <v>2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(Optional) SPECIFY COLOR IF NECESSARY</v>
          </cell>
          <cell r="G4664">
            <v>2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(Optional) SPECIFY COLOR IF NECESSARY</v>
          </cell>
          <cell r="G4665">
            <v>2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(Optional) SPECIFY COLOR IF NECESSARY</v>
          </cell>
          <cell r="G4666">
            <v>2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(Optional) SPECIFY COLOR IF NECESSARY</v>
          </cell>
          <cell r="G4667">
            <v>2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(Optional) SPECIFY COLOR IF NECESSARY</v>
          </cell>
          <cell r="G4668">
            <v>2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(Optional) SPECIFY COLOR IF NECESSARY</v>
          </cell>
          <cell r="G4669">
            <v>2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(Optional) SPECIFY COLOR IF NECESSARY</v>
          </cell>
          <cell r="G4670">
            <v>2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(Optional) SPECIFY COLOR IF NECESSARY</v>
          </cell>
          <cell r="G4671">
            <v>2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(Optional) SPECIFY COLOR IF NECESSARY</v>
          </cell>
          <cell r="G4672">
            <v>2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(Optional) SPECIFY COLOR IF NECESSARY</v>
          </cell>
          <cell r="G4673">
            <v>2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(Optional) SPECIFY COLOR IF NECESSARY</v>
          </cell>
          <cell r="G4674">
            <v>2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(Optional) SPECIFY COLOR IF NECESSARY</v>
          </cell>
          <cell r="G4675">
            <v>2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(Optional) SPECIFY COLOR IF NECESSARY</v>
          </cell>
          <cell r="G4676">
            <v>2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(Optional) SPECIFY COLOR IF NECESSARY</v>
          </cell>
          <cell r="G4677">
            <v>2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(Optional) SPECIFY COLOR IF NECESSARY</v>
          </cell>
          <cell r="G4678">
            <v>2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(Optional) SPECIFY COLOR IF NECESSARY</v>
          </cell>
          <cell r="G4679">
            <v>2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(Required) 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(Required) 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(Required) 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(Required) 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(Required) 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(Required) 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(Required) 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(Required) 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(Required) 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(Required) 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632E72101</v>
          </cell>
          <cell r="C4887" t="str">
            <v>EACH</v>
          </cell>
          <cell r="D4887" t="str">
            <v>SIGNAL SUPPORT, TYPE TC-81.22, DESIGN 2, AS PER PLAN</v>
          </cell>
          <cell r="G4887">
            <v>0</v>
          </cell>
        </row>
        <row r="4888">
          <cell r="A4888" t="str">
            <v>632E72110</v>
          </cell>
          <cell r="C4888" t="str">
            <v>EACH</v>
          </cell>
          <cell r="D4888" t="str">
            <v>SIGNAL SUPPORT, TYPE TC-81.22, DESIGN 4</v>
          </cell>
          <cell r="G4888">
            <v>0</v>
          </cell>
        </row>
        <row r="4889">
          <cell r="A4889" t="str">
            <v>632E72111</v>
          </cell>
          <cell r="C4889" t="str">
            <v>EACH</v>
          </cell>
          <cell r="D4889" t="str">
            <v>SIGNAL SUPPORT, TYPE TC-81.22, DESIGN 4, AS PER PLAN</v>
          </cell>
          <cell r="G4889">
            <v>0</v>
          </cell>
        </row>
        <row r="4890">
          <cell r="A4890" t="str">
            <v>632E72130</v>
          </cell>
          <cell r="C4890" t="str">
            <v>EACH</v>
          </cell>
          <cell r="D4890" t="str">
            <v>SIGNAL SUPPORT, TYPE TC-81.22, DESIGN 12</v>
          </cell>
          <cell r="G4890">
            <v>0</v>
          </cell>
        </row>
        <row r="4891">
          <cell r="A4891" t="str">
            <v>632E72131</v>
          </cell>
          <cell r="C4891" t="str">
            <v>EACH</v>
          </cell>
          <cell r="D4891" t="str">
            <v>SIGNAL SUPPORT, TYPE TC-81.22, DESIGN 12, AS PER PLAN</v>
          </cell>
          <cell r="G4891">
            <v>0</v>
          </cell>
        </row>
        <row r="4892">
          <cell r="A4892" t="str">
            <v>632E72140</v>
          </cell>
          <cell r="C4892" t="str">
            <v>EACH</v>
          </cell>
          <cell r="D4892" t="str">
            <v>SIGNAL SUPPORT, TYPE TC-81.22, DESIGN 13</v>
          </cell>
          <cell r="G4892">
            <v>0</v>
          </cell>
        </row>
        <row r="4893">
          <cell r="A4893" t="str">
            <v>632E72141</v>
          </cell>
          <cell r="C4893" t="str">
            <v>EACH</v>
          </cell>
          <cell r="D4893" t="str">
            <v>SIGNAL SUPPORT, TYPE TC-81.22, DESIGN 13, AS PER PLAN</v>
          </cell>
          <cell r="G4893">
            <v>0</v>
          </cell>
        </row>
        <row r="4894">
          <cell r="A4894" t="str">
            <v>632E72150</v>
          </cell>
          <cell r="C4894" t="str">
            <v>EACH</v>
          </cell>
          <cell r="D4894" t="str">
            <v>SIGNAL SUPPORT, TYPE TC-81.22, DESIGN 14</v>
          </cell>
          <cell r="G4894">
            <v>0</v>
          </cell>
        </row>
        <row r="4895">
          <cell r="A4895" t="str">
            <v>632E72151</v>
          </cell>
          <cell r="C4895" t="str">
            <v>EACH</v>
          </cell>
          <cell r="D4895" t="str">
            <v>SIGNAL SUPPORT, TYPE TC-81.22, DESIGN 14, AS PER PLAN</v>
          </cell>
          <cell r="G4895">
            <v>0</v>
          </cell>
        </row>
        <row r="4896">
          <cell r="A4896" t="str">
            <v>632E77233</v>
          </cell>
          <cell r="C4896" t="str">
            <v>EACH</v>
          </cell>
          <cell r="D4896" t="str">
            <v>SIGNAL SUPPORT, MECHANICAL DAMPER FOR TC-81.22 MAST ARM, AS PER PLAN</v>
          </cell>
          <cell r="G4896">
            <v>0</v>
          </cell>
        </row>
        <row r="4897">
          <cell r="A4897" t="str">
            <v>632E78100</v>
          </cell>
          <cell r="C4897" t="str">
            <v>EACH</v>
          </cell>
          <cell r="D4897" t="str">
            <v>COMBINATION SIGNAL SUPPORT, TYPE TC-12.31, DESIGN 6</v>
          </cell>
          <cell r="G4897">
            <v>0</v>
          </cell>
        </row>
        <row r="4898">
          <cell r="A4898" t="str">
            <v>632E78101</v>
          </cell>
          <cell r="C4898" t="str">
            <v>EACH</v>
          </cell>
          <cell r="D4898" t="str">
            <v>COMBINATION SIGNAL SUPPORT, TYPE TC-12.31, DESIGN 6, AS PER PLAN</v>
          </cell>
          <cell r="G4898">
            <v>0</v>
          </cell>
        </row>
        <row r="4899">
          <cell r="A4899" t="str">
            <v>632E78110</v>
          </cell>
          <cell r="C4899" t="str">
            <v>EACH</v>
          </cell>
          <cell r="D4899" t="str">
            <v>COMBINATION SIGNAL SUPPORT, TYPE TC-12.31, DESIGN 10</v>
          </cell>
          <cell r="G4899">
            <v>0</v>
          </cell>
        </row>
        <row r="4900">
          <cell r="A4900" t="str">
            <v>632E78111</v>
          </cell>
          <cell r="C4900" t="str">
            <v>EACH</v>
          </cell>
          <cell r="D4900" t="str">
            <v>COMBINATION SIGNAL SUPPORT, TYPE TC-12.31, DESIGN 10, AS PER PLAN</v>
          </cell>
          <cell r="G4900">
            <v>0</v>
          </cell>
        </row>
        <row r="4901">
          <cell r="A4901" t="str">
            <v>632E78120</v>
          </cell>
          <cell r="C4901" t="str">
            <v>EACH</v>
          </cell>
          <cell r="D4901" t="str">
            <v>COMBINATION SIGNAL SUPPORT, TYPE TC-12.31, DESIGN 12</v>
          </cell>
          <cell r="G4901">
            <v>0</v>
          </cell>
        </row>
        <row r="4902">
          <cell r="A4902" t="str">
            <v>632E78121</v>
          </cell>
          <cell r="C4902" t="str">
            <v>EACH</v>
          </cell>
          <cell r="D4902" t="str">
            <v>COMBINATION SIGNAL SUPPORT, TYPE TC-12.31, DESIGN 12, AS PER PLAN</v>
          </cell>
          <cell r="G4902">
            <v>0</v>
          </cell>
        </row>
        <row r="4903">
          <cell r="A4903" t="str">
            <v>632E78224</v>
          </cell>
          <cell r="C4903" t="str">
            <v>EACH</v>
          </cell>
          <cell r="D4903" t="str">
            <v>COMBINATION SIGNAL SUPPORT, TYPE TC-12.31 DESIGN 6 POLE, WITH MAST ARMS TC-81.22 DESIGN 4 AND DESIGN 4</v>
          </cell>
          <cell r="G4903">
            <v>0</v>
          </cell>
        </row>
        <row r="4904">
          <cell r="A4904" t="str">
            <v>632E78225</v>
          </cell>
          <cell r="C4904" t="str">
            <v>EACH</v>
          </cell>
          <cell r="D4904" t="str">
            <v>COMBINATION SIGNAL SUPPORT, TYPE TC-12.31 DESIGN 6 POLE, WITH MAST ARMS TC-81.22 DESIGN 4 AND DESIGN 4, AS PER PLAN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632E78364</v>
          </cell>
          <cell r="C4909" t="str">
            <v>EACH</v>
          </cell>
          <cell r="D4909" t="str">
            <v>COMBINATION SIGNAL SUPPORT, TYPE TC-12.31 DESIGN 10 POLE, WITH MAST ARMS TC-81.22 DESIGN 13 AND DESIGN 4</v>
          </cell>
          <cell r="G4909">
            <v>0</v>
          </cell>
        </row>
        <row r="4910">
          <cell r="A4910" t="str">
            <v>632E78365</v>
          </cell>
          <cell r="C4910" t="str">
            <v>EACH</v>
          </cell>
          <cell r="D4910" t="str">
            <v>COMBINATION SIGNAL SUPPORT, TYPE TC-12.31 DESIGN 10 POLE, WITH MAST ARMS TC-81.22 DESIGN 13 AND DESIGN 4, AS PER PLAN</v>
          </cell>
          <cell r="G4910">
            <v>0</v>
          </cell>
        </row>
        <row r="4911">
          <cell r="A4911" t="str">
            <v>632E78368</v>
          </cell>
          <cell r="C4911" t="str">
            <v>EACH</v>
          </cell>
          <cell r="D4911" t="str">
            <v>COMBINATION SIGNAL SUPPORT, TYPE TC-12.31 DESIGN 10 POLE, WITH MAST ARMS TC-81.22 DESIGN 13 AND DESIGN 12</v>
          </cell>
          <cell r="G4911">
            <v>0</v>
          </cell>
        </row>
        <row r="4912">
          <cell r="A4912" t="str">
            <v>632E78369</v>
          </cell>
          <cell r="C4912" t="str">
            <v>EACH</v>
          </cell>
          <cell r="D4912" t="str">
            <v>COMBINATION SIGNAL SUPPORT, TYPE TC-12.31 DESIGN 10 POLE, WITH MAST ARMS TC-81.22 DESIGN 13 AND DESIGN 12, AS PER PLAN</v>
          </cell>
          <cell r="G4912">
            <v>0</v>
          </cell>
        </row>
        <row r="4913">
          <cell r="A4913" t="str">
            <v>632E78372</v>
          </cell>
          <cell r="C4913" t="str">
            <v>EACH</v>
          </cell>
          <cell r="D4913" t="str">
            <v>COMBINATION SIGNAL SUPPORT, TYPE TC-12.31 DESIGN 10 POLE, WITH MAST ARMS TC-81.22 DESIGN 13 AND DESIGN 13</v>
          </cell>
          <cell r="G4913">
            <v>0</v>
          </cell>
        </row>
        <row r="4914">
          <cell r="A4914" t="str">
            <v>632E78373</v>
          </cell>
          <cell r="C4914" t="str">
            <v>EACH</v>
          </cell>
          <cell r="D4914" t="str">
            <v>COMBINATION SIGNAL SUPPORT, TYPE TC-12.31 DESIGN 10 POLE, WITH MAST ARMS TC-81.22 DESIGN 13 AND DESIGN 13, AS PER PLAN</v>
          </cell>
          <cell r="G4914">
            <v>0</v>
          </cell>
        </row>
        <row r="4915">
          <cell r="A4915" t="str">
            <v>632E78384</v>
          </cell>
          <cell r="C4915" t="str">
            <v>EACH</v>
          </cell>
          <cell r="D4915" t="str">
            <v>COMBINATION SIGNAL SUPPORT, TYPE TC-12.31 DESIGN 10 POLE, WITH MAST ARMS TC-81.22 DESIGN 14 AND DESIGN 4</v>
          </cell>
          <cell r="G4915">
            <v>0</v>
          </cell>
        </row>
        <row r="4916">
          <cell r="A4916" t="str">
            <v>632E78385</v>
          </cell>
          <cell r="C4916" t="str">
            <v>EACH</v>
          </cell>
          <cell r="D4916" t="str">
            <v>COMBINATION SIGNAL SUPPORT, TYPE TC-12.31 DESIGN 10 POLE, WITH MAST ARMS TC-81.22 DESIGN 14 AND DESIGN 4, AS PER PLAN</v>
          </cell>
          <cell r="G4916">
            <v>0</v>
          </cell>
        </row>
        <row r="4917">
          <cell r="A4917" t="str">
            <v>632E78388</v>
          </cell>
          <cell r="C4917" t="str">
            <v>EACH</v>
          </cell>
          <cell r="D4917" t="str">
            <v>COMBINATION SIGNAL SUPPORT, TYPE TC-12.31 DESIGN 10 POLE, WITH MAST ARMS TC-81.22 DESIGN 14 AND DESIGN 12</v>
          </cell>
          <cell r="G4917">
            <v>0</v>
          </cell>
        </row>
        <row r="4918">
          <cell r="A4918" t="str">
            <v>632E78389</v>
          </cell>
          <cell r="C4918" t="str">
            <v>EACH</v>
          </cell>
          <cell r="D4918" t="str">
            <v>COMBINATION SIGNAL SUPPORT, TYPE TC-12.31 DESIGN 10 POLE, WITH MAST ARMS TC-81.22 DESIGN 14 AND DESIGN 12, AS PER PLAN</v>
          </cell>
          <cell r="G4918">
            <v>0</v>
          </cell>
        </row>
        <row r="4919">
          <cell r="A4919" t="str">
            <v>632E78472</v>
          </cell>
          <cell r="C4919" t="str">
            <v>EACH</v>
          </cell>
          <cell r="D4919" t="str">
            <v>COMBINATION SIGNAL SUPPORT, TYPE TC-12.31 DESIGN 12 POLE, WITH MAST ARMS TC-81.22 DESIGN 13 AND DESIGN 13</v>
          </cell>
          <cell r="G4919">
            <v>0</v>
          </cell>
        </row>
        <row r="4920">
          <cell r="A4920" t="str">
            <v>632E78473</v>
          </cell>
          <cell r="C4920" t="str">
            <v>EACH</v>
          </cell>
          <cell r="D4920" t="str">
            <v>COMBINATION SIGNAL SUPPORT, TYPE TC-12.31 DESIGN 12 POLE, WITH MAST ARMS TC-81.22 DESIGN 13 AND DESIGN 13, AS PER PLAN</v>
          </cell>
          <cell r="G4920">
            <v>0</v>
          </cell>
        </row>
        <row r="4921">
          <cell r="A4921" t="str">
            <v>632E78492</v>
          </cell>
          <cell r="C4921" t="str">
            <v>EACH</v>
          </cell>
          <cell r="D4921" t="str">
            <v>COMBINATION SIGNAL SUPPORT, TYPE TC-12.31 DESIGN 12 POLE, WITH MAST ARMS TC-81.22 DESIGN 14 AND DESIGN 13</v>
          </cell>
          <cell r="G4921">
            <v>0</v>
          </cell>
        </row>
        <row r="4922">
          <cell r="A4922" t="str">
            <v>632E78493</v>
          </cell>
          <cell r="C4922" t="str">
            <v>EACH</v>
          </cell>
          <cell r="D4922" t="str">
            <v>COMBINATION SIGNAL SUPPORT, TYPE TC-12.31 DESIGN 12 POLE, WITH MAST ARMS TC-81.22 DESIGN 14 AND DESIGN 13, AS PER PLAN</v>
          </cell>
          <cell r="G4922">
            <v>0</v>
          </cell>
        </row>
        <row r="4923">
          <cell r="A4923" t="str">
            <v>632E78496</v>
          </cell>
          <cell r="C4923" t="str">
            <v>EACH</v>
          </cell>
          <cell r="D4923" t="str">
            <v>COMBINATION SIGNAL SUPPORT, TYPE TC-12.31 DESIGN 12 POLE, WITH MAST ARMS TC-81.22 DESIGN 14 AND DESIGN 14</v>
          </cell>
          <cell r="G4923">
            <v>0</v>
          </cell>
        </row>
        <row r="4924">
          <cell r="A4924" t="str">
            <v>632E78497</v>
          </cell>
          <cell r="C4924" t="str">
            <v>EACH</v>
          </cell>
          <cell r="D4924" t="str">
            <v>COMBINATION SIGNAL SUPPORT, TYPE TC-12.31 DESIGN 12 POLE, WITH MAST ARMS TC-81.22 DESIGN 14 AND DESIGN 14, AS PER PLAN</v>
          </cell>
          <cell r="G4924">
            <v>0</v>
          </cell>
        </row>
        <row r="4925">
          <cell r="A4925" t="str">
            <v>632E79101</v>
          </cell>
          <cell r="C4925" t="str">
            <v>EACH</v>
          </cell>
          <cell r="D4925" t="str">
            <v>COMBINATION SIGNAL SUPPORT, TYPE TC-81.22, DESIGN 2,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(Required) 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(Required) 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(Required) 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(Required) 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(Required) 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(Required) 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(Required) 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(Required) 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(Required) 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(Required) 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(Required) 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(Required) 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(Required) 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(Required) 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(Required) 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(Required) 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(Required) 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(Required) 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(Required) 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(Required) 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(Required) 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(Required) 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(Required) 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(Required) 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(Required) 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(Required) 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(Required) 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(Required) 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(Required) 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(Required) 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(Required) 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(Required) 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(Required) 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(Required) 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(Required) 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(Required) 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(Required) 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(Required) 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(Required) 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(Required) 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(Required) 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(Required) 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(Required) 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(Required) 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(Required) 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(Required) 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(Required) 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(Required) 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(Required) 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(Required) 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(Required) 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(Required) 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(Required) 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(Required) 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(Required) 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(Required) 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(Required) 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(Required) 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(Required) 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(Required) 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(Required) 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(Required) 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(Required) 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(Required) 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(Required) 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(Required) 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(Required) 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(Required) 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(Required) 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(Required) 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(Required) 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(Required) 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(Required) 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(Required) 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(Required) 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(Required) 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(Required) 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(Required) 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(Required) 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(Required) 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(Required) 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(Required) 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(Required) 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(Required) 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(Required) 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(Required) 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(Required) 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(Required) 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(Required) 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(Required) 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(Required) 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(Required) 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(Required) 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(Required) 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(Required) 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(Required) 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(Required) 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(Required) 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(Required) 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(Required) 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(Required) 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(Required) 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(Required) 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(Required) 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(Required) 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(Required) 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(Required) 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(Required) 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(Required) 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(Required) 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(Required) 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(Required) 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(Required) 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(Required) 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(Required) 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(Required) 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(Required) 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(Required) 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(Required) 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(Required) 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(Required) 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(Required) 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(Required) 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(Required) 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(Required) 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(Required) 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(Required) 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(Required) 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(Required) 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(Required) 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(Required) 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(Required) 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(Required) 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(Required) 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(Required) 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(Required) 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(Required) 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(Required) 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(Required) 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(Required) 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(Required) 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(Required) 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(Required) 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(Required) 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(Required) 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(Required) 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(Required) 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(Required) 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(Required) 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(Required) 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(Required) 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(Required) 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(Required) 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(Required) 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(Required) 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(Required) 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(Required) 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(Required) 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(Required) 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(Required) 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(Required) 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(Required) 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(Required) 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(Required) 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(Required) 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(Required) 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(Required) 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(Required) 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(Required) 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(Required) 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(Required) 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(Required) 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(Required) 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(Required) 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(Required) 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(Required) 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(Required) 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(Required) 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(Required) 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(Required) 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(Required) 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(Required) 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(Required) 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(Required) 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(Required) 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(Required) 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(Required) 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(Required) 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(Required) 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(Required) 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(Required) 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(Required) 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(Required) 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(Required) 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(Required) 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(Required) 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(Required) 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(Required) 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(Required) 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(Required) 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(Required) 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(Required) 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(Required) 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(Required) 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(Required) 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(Required) 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(Required) 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(Required) 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(Required) 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(Required) 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(Required) 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(Required) 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(Required) 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(Required) 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(Required) 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(Required) 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(Required) 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(Required) 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(Required) 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(Required) 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(Required) 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(Required) 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(Required) 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(Required) 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(Required) 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(Required) 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(Required) 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(Required) 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(Required) 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(Required) 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(Required) 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(Required) 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(Required) 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(Required) 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(Required) 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(Required) 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(Required) 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(Required) 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(Required) 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(Required) 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(Required) 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(Required) 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(Required) 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(Required) 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(Required) 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(Required) 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(Required) 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(Required) 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(Required) 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(Required) 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(Required) 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(Required) 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(Required) 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(Required) 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(Required) 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(Required) 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(Required) 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(Required) 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(Required) 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(Required) 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(Required) 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(Required) 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(Required) 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(Required) 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(Required) 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(Required) 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(Required) 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(Required) 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(Required) 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(Required) 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(Required) 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(Required) 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(Required) 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(Required) 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(Required) 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(Required) 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(Required) 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(Required) 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(Required) 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(Required) 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(Required) 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(Required) 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(Required) 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(Required) 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(Required) 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(Required) 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(Required) 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(Required) 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(Required) 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(Required) 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(Required) 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(Required) 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(Required) 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(Required) 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(Required) 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(Required) 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(Required) 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(Required) 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(Required) 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(Required) 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(Required) 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(Required) 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(Required) 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(Required) 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(Required) 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(Required) 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(Required) 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(Required) 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(Required) 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(Required) 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(Required) 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(Required) 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(Required) 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(Required) 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(Required) 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(Required) 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(Required) 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(Required) 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(Required) 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(Required) 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(Required) 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(Required) 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(Required) 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(Required) 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(Required) 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(Required) 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(Required) 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(Required) 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(Required) 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(Required) 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(Required) 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(Required) 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(Required) 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(Required) 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(Required) 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(Required) 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(Required) 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(Required) 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(Required) 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(Required) 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(Required) 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(Required) 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(Required) 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(Required) 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(Required) 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(Required) 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(Required) 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(Required) 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(Required) 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(Required) 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(Required) 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(Required) 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(Required) 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(Required) 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(Required) 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(Required) 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(Required) 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(Required) 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(Required) 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(Required) 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(Required) 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(Required) 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(Required) 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(Required) 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(Required) 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(Required) 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(Required) 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(Required) 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(Required) 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(Required) 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(Required) 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(Required) 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(Required) 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(Required) 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(Required) 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(Required) 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(Required) 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(Required) 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(Required) 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(Required) 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(Required) 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(Required) 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(Required) 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(Required) 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(Required) 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(Required) 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(Required) 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(Required) 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(Required) 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(Required) 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(Required) 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(Required) 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(Required) 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(Required) 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(Required) 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(Required) 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(Required) 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(Required) 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(Required) 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(Required) 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(Required) 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(Required) 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(Required) 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(Required) 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(Required) 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(Required) 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(Required) 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(Required) 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(Required) 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(Required) 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(Required) 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(Required) 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(Required) 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(Required) 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(Required) 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(Required) 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(Required) 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(Required) 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(Required) 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(Required) 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(Required) 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(Required) 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(Required) 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(Required) 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(Required) 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(Required) 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(Required) 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(Required) 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(Required) 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(Required) 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(Required) 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(Required) 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(Required) 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(Required) 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(Required) 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(Required) 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(Required) 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(Required) 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(Required) 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(Required) 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(Required) 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(Required) 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(Required) 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(Required) 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(Required) 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(Required) 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(Required) 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(Required) 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(Required) 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(Required) 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(Required) 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(Required) 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(Required) 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(Required) 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(Required) 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(Required) 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(Required) 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(Required) 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(Required) 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(Required) 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(Required) 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(Required) 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(Required) 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(Required) 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(Required) 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(Required) 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(Required) 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(Required) 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(Required) 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(Required) 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(Required) 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(Required) 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(Required) 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(Required) 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(Required) 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(Required) 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(Required) 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(Required) 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(Required) 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(Required) 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(Required) 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(Required) 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(Required) 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(Required) 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(Required) 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(Required) 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(Required) 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(Required) 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(Required) 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(Required) 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(Required) 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(Required) 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(Required) 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(Required) 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(Required) 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(Required) 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(Required) 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(Required) 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(Required) 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(Required) 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(Required) 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(Required) 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(Required) 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(Required) 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(Required) 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(Required) 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(Required) 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(Required) 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(Required) 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(Required) 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(Required) 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(Required) 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(Required) 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(Required) 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(Required) 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(Required) 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(Required) 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(Required) 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(Required) 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(Required) 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(Required) 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(Required) 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(Required) 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(Required) 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(Required) 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(Required) 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(Required) 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(Required) 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(Required) 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(Required) 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(Required) 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(Required) 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(Required) 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(Required) 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(Required) 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(Required) 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(Required) 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(Required) 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(Required) 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(Required) 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(Required) 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(Required) 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(Required) 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(Required) 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(Required) 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(Required) 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(Required) 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(Required) 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(Required) 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(Required) 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(Required) 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(Required) 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(Required) 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(Required) 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(Required) 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(Required) 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(Required) 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(Required) 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(Required) 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(Required) 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(Required) 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(Required) 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(Required) 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(Required) 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(Required) 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(Required) 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(Required) 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(Required) 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(Required) 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(Required) 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(Required) 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(Required) 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(Required) 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(Required) 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(Required) 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(Required) 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(Required) 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(Required) 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(Required) 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(Required) 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(Required) 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(Required) 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(Required) 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(Required) 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(Required) 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(Required) 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(Required) 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(Required) 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(Required) 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(Required) 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(Required) 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(Required) 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(Required) 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(Required) 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(Required) 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(Required) 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690E20030</v>
          </cell>
          <cell r="B6850" t="str">
            <v>Y</v>
          </cell>
          <cell r="C6850" t="str">
            <v>LS</v>
          </cell>
          <cell r="D6850" t="str">
            <v>SPECIAL - UTILITY COORDINATION AND RELOCATION</v>
          </cell>
          <cell r="F6850" t="str">
            <v>USE 107E90020 INSTEAD</v>
          </cell>
          <cell r="G6850">
            <v>0</v>
          </cell>
        </row>
        <row r="6851">
          <cell r="A6851" t="str">
            <v>690E20040</v>
          </cell>
          <cell r="B6851" t="str">
            <v>Y</v>
          </cell>
          <cell r="C6851" t="str">
            <v>LS</v>
          </cell>
          <cell r="D6851" t="str">
            <v>SPECIAL - PRELIMINARY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690E20050</v>
          </cell>
          <cell r="B6852" t="str">
            <v>Y</v>
          </cell>
          <cell r="C6852" t="str">
            <v>LS</v>
          </cell>
          <cell r="D6852" t="str">
            <v>SPECIAL - FINAL DESIGN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690E20080</v>
          </cell>
          <cell r="B6853" t="str">
            <v>Y</v>
          </cell>
          <cell r="C6853" t="str">
            <v>LS</v>
          </cell>
          <cell r="D6853" t="str">
            <v>SPECIAL - SUBSURFACE INVESTIGATIONS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690E20220</v>
          </cell>
          <cell r="B6854" t="str">
            <v>Y</v>
          </cell>
          <cell r="C6854" t="str">
            <v>LS</v>
          </cell>
          <cell r="D6854" t="str">
            <v>SPECIAL - CONSTRUCTION PLANS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690E20240</v>
          </cell>
          <cell r="B6855" t="str">
            <v>Y</v>
          </cell>
          <cell r="C6855" t="str">
            <v>LS</v>
          </cell>
          <cell r="D6855" t="str">
            <v>SPECIAL - ROADWAY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690E20250</v>
          </cell>
          <cell r="B6856" t="str">
            <v>Y</v>
          </cell>
          <cell r="C6856" t="str">
            <v>LS</v>
          </cell>
          <cell r="D6856" t="str">
            <v>SPECIAL - MISCELLANEOUS PAVEMENT FOR DESIGN BUILD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690E20260</v>
          </cell>
          <cell r="B6857" t="str">
            <v>Y</v>
          </cell>
          <cell r="C6857" t="str">
            <v>LS</v>
          </cell>
          <cell r="D6857" t="str">
            <v>SPECIAL - TRAFFIC SURVEILLANCE</v>
          </cell>
          <cell r="F6857" t="str">
            <v>DESIGN BUILD PROJECTS ONLY</v>
          </cell>
          <cell r="G6857">
            <v>0</v>
          </cell>
        </row>
        <row r="6858">
          <cell r="A6858" t="str">
            <v>690E21000</v>
          </cell>
          <cell r="B6858" t="str">
            <v>Y</v>
          </cell>
          <cell r="C6858" t="str">
            <v>LS</v>
          </cell>
          <cell r="D6858" t="str">
            <v>SPECIAL -</v>
          </cell>
          <cell r="F6858" t="str">
            <v>(Required) DESIGN BUILD PROJECTS ONLY</v>
          </cell>
          <cell r="G6858">
            <v>1</v>
          </cell>
        </row>
        <row r="6859">
          <cell r="A6859" t="str">
            <v>690E50000</v>
          </cell>
          <cell r="B6859" t="str">
            <v>Y</v>
          </cell>
          <cell r="C6859" t="str">
            <v>EACH</v>
          </cell>
          <cell r="D6859" t="str">
            <v>SPECIAL - MAILBOX SUPPORT</v>
          </cell>
          <cell r="G6859">
            <v>0</v>
          </cell>
        </row>
        <row r="6860">
          <cell r="A6860" t="str">
            <v>690E50100</v>
          </cell>
          <cell r="B6860" t="str">
            <v>Y</v>
          </cell>
          <cell r="C6860" t="str">
            <v>EACH</v>
          </cell>
          <cell r="D6860" t="str">
            <v>SPECIAL - MAILBOX SUPPORT SYSTEM, SINGLE</v>
          </cell>
          <cell r="G6860">
            <v>0</v>
          </cell>
        </row>
        <row r="6861">
          <cell r="A6861" t="str">
            <v>690E50200</v>
          </cell>
          <cell r="B6861" t="str">
            <v>Y</v>
          </cell>
          <cell r="C6861" t="str">
            <v>EACH</v>
          </cell>
          <cell r="D6861" t="str">
            <v>SPECIAL - MAILBOX SUPPORT SYSTEM, DOUBLE</v>
          </cell>
          <cell r="G6861">
            <v>0</v>
          </cell>
        </row>
        <row r="6862">
          <cell r="A6862" t="str">
            <v>690E50300</v>
          </cell>
          <cell r="B6862" t="str">
            <v>Y</v>
          </cell>
          <cell r="C6862" t="str">
            <v>EACH</v>
          </cell>
          <cell r="D6862" t="str">
            <v>SPECIAL - MAILBOX SUPPORT SYSTEM, MULTIPLE</v>
          </cell>
          <cell r="G6862">
            <v>0</v>
          </cell>
        </row>
        <row r="6863">
          <cell r="A6863" t="str">
            <v>690E50350</v>
          </cell>
          <cell r="B6863" t="str">
            <v>Y</v>
          </cell>
          <cell r="C6863" t="str">
            <v>EACH</v>
          </cell>
          <cell r="D6863" t="str">
            <v>SPECIAL - MAILBOX REMOVED AND RESET</v>
          </cell>
          <cell r="G6863">
            <v>0</v>
          </cell>
        </row>
        <row r="6864">
          <cell r="A6864" t="str">
            <v>690E50500</v>
          </cell>
          <cell r="B6864" t="str">
            <v>Y</v>
          </cell>
          <cell r="C6864" t="str">
            <v>EACH</v>
          </cell>
          <cell r="D6864" t="str">
            <v>SPECIAL - CONCRETE PARKING BLOCK</v>
          </cell>
          <cell r="G6864">
            <v>0</v>
          </cell>
        </row>
        <row r="6865">
          <cell r="A6865" t="str">
            <v>690E50560</v>
          </cell>
          <cell r="B6865" t="str">
            <v>Y</v>
          </cell>
          <cell r="C6865" t="str">
            <v>EACH</v>
          </cell>
          <cell r="D6865" t="str">
            <v>SPECIAL - BICYCLE RACK</v>
          </cell>
          <cell r="G6865">
            <v>0</v>
          </cell>
        </row>
        <row r="6866">
          <cell r="A6866" t="str">
            <v>690E50600</v>
          </cell>
          <cell r="B6866" t="str">
            <v>Y</v>
          </cell>
          <cell r="C6866" t="str">
            <v>EACH</v>
          </cell>
          <cell r="D6866" t="str">
            <v>SPECIAL - BOLLARD</v>
          </cell>
          <cell r="G6866">
            <v>0</v>
          </cell>
        </row>
        <row r="6867">
          <cell r="A6867" t="str">
            <v>690E50610</v>
          </cell>
          <cell r="B6867" t="str">
            <v>Y</v>
          </cell>
          <cell r="C6867" t="str">
            <v>EACH</v>
          </cell>
          <cell r="D6867" t="str">
            <v>SPECIAL - BOLLARD, HINGED</v>
          </cell>
          <cell r="G6867">
            <v>0</v>
          </cell>
        </row>
        <row r="6868">
          <cell r="A6868" t="str">
            <v>690E60000</v>
          </cell>
          <cell r="B6868" t="str">
            <v>Y</v>
          </cell>
          <cell r="C6868" t="str">
            <v>CY</v>
          </cell>
          <cell r="D6868" t="str">
            <v>SPECIAL - BERM REPAIR, FLEXIBLE</v>
          </cell>
          <cell r="G6868">
            <v>0</v>
          </cell>
        </row>
        <row r="6869">
          <cell r="A6869" t="str">
            <v>690E65000</v>
          </cell>
          <cell r="B6869" t="str">
            <v>Y</v>
          </cell>
          <cell r="C6869" t="str">
            <v>TON</v>
          </cell>
          <cell r="D6869" t="str">
            <v>SPECIAL - WORK INVOLVING NON-REGULATED MATERIALS</v>
          </cell>
          <cell r="G6869">
            <v>0</v>
          </cell>
        </row>
        <row r="6870">
          <cell r="A6870" t="str">
            <v>690E65002</v>
          </cell>
          <cell r="B6870" t="str">
            <v>Y</v>
          </cell>
          <cell r="C6870" t="str">
            <v>TON</v>
          </cell>
          <cell r="D6870" t="str">
            <v>SPECIAL - WORK INVOLVING HAZARDOUS WASTE</v>
          </cell>
          <cell r="G6870">
            <v>0</v>
          </cell>
        </row>
        <row r="6871">
          <cell r="A6871" t="str">
            <v>690E65010</v>
          </cell>
          <cell r="B6871" t="str">
            <v>Y</v>
          </cell>
          <cell r="C6871" t="str">
            <v>TON</v>
          </cell>
          <cell r="D6871" t="str">
            <v>SPECIAL - WORK INVOLVING SOLID WASTE</v>
          </cell>
          <cell r="G6871">
            <v>0</v>
          </cell>
        </row>
        <row r="6872">
          <cell r="A6872" t="str">
            <v>690E65016</v>
          </cell>
          <cell r="B6872" t="str">
            <v>Y</v>
          </cell>
          <cell r="C6872" t="str">
            <v>TON</v>
          </cell>
          <cell r="D6872" t="str">
            <v>SPECIAL - WORK INVOLVING PETROLEUM CONTAMINATED SOIL</v>
          </cell>
          <cell r="G6872">
            <v>0</v>
          </cell>
        </row>
        <row r="6873">
          <cell r="A6873" t="str">
            <v>690E65018</v>
          </cell>
          <cell r="B6873" t="str">
            <v>Y</v>
          </cell>
          <cell r="C6873" t="str">
            <v>TON</v>
          </cell>
          <cell r="D6873" t="str">
            <v>SPECIAL - WORK INVOLVING PCB/TSCA WASTE</v>
          </cell>
          <cell r="G6873">
            <v>0</v>
          </cell>
        </row>
        <row r="6874">
          <cell r="A6874" t="str">
            <v>690E65020</v>
          </cell>
          <cell r="B6874" t="str">
            <v>Y</v>
          </cell>
          <cell r="C6874" t="str">
            <v>GAL</v>
          </cell>
          <cell r="D6874" t="str">
            <v>SPECIAL - WORK INVOLVING WATER</v>
          </cell>
          <cell r="G6874">
            <v>0</v>
          </cell>
        </row>
        <row r="6875">
          <cell r="A6875" t="str">
            <v>690E65022</v>
          </cell>
          <cell r="B6875" t="str">
            <v>Y</v>
          </cell>
          <cell r="C6875" t="str">
            <v>GAL</v>
          </cell>
          <cell r="D6875" t="str">
            <v>SPECIAL - WORK INVOLVING NON-REGULATED WATER</v>
          </cell>
          <cell r="G6875">
            <v>0</v>
          </cell>
        </row>
        <row r="6876">
          <cell r="A6876" t="str">
            <v>690E65024</v>
          </cell>
          <cell r="B6876" t="str">
            <v>Y</v>
          </cell>
          <cell r="C6876" t="str">
            <v>GAL</v>
          </cell>
          <cell r="D6876" t="str">
            <v>SPECIAL - WORK INVOLVING REGULATED WATER</v>
          </cell>
          <cell r="G6876">
            <v>0</v>
          </cell>
        </row>
        <row r="6877">
          <cell r="A6877" t="str">
            <v>690E65030</v>
          </cell>
          <cell r="B6877" t="str">
            <v>Y</v>
          </cell>
          <cell r="C6877" t="str">
            <v>EACH</v>
          </cell>
          <cell r="D6877" t="str">
            <v>SPECIAL - DRUM REMOVED</v>
          </cell>
          <cell r="G6877">
            <v>0</v>
          </cell>
        </row>
        <row r="6878">
          <cell r="A6878" t="str">
            <v>690E65034</v>
          </cell>
          <cell r="B6878" t="str">
            <v>Y</v>
          </cell>
          <cell r="C6878" t="str">
            <v>EACH</v>
          </cell>
          <cell r="D6878" t="str">
            <v>SPECIAL - DRUMS CONTAINING SOLID WASTE</v>
          </cell>
          <cell r="G6878">
            <v>0</v>
          </cell>
        </row>
        <row r="6879">
          <cell r="A6879" t="str">
            <v>690E65038</v>
          </cell>
          <cell r="B6879" t="str">
            <v>Y</v>
          </cell>
          <cell r="C6879" t="str">
            <v>EACH</v>
          </cell>
          <cell r="D6879" t="str">
            <v>SPECIAL - DRUMS CONTAINING HAZARDOUS WASTE</v>
          </cell>
          <cell r="G6879">
            <v>0</v>
          </cell>
        </row>
        <row r="6880">
          <cell r="A6880" t="str">
            <v>690E65100</v>
          </cell>
          <cell r="B6880" t="str">
            <v>Y</v>
          </cell>
          <cell r="C6880" t="str">
            <v>TON</v>
          </cell>
          <cell r="D6880" t="str">
            <v>SPECIAL - WORK INVOLVING CONSTRUCTION DEBRIS</v>
          </cell>
          <cell r="G6880">
            <v>0</v>
          </cell>
        </row>
        <row r="6881">
          <cell r="A6881" t="str">
            <v>690E65200</v>
          </cell>
          <cell r="B6881" t="str">
            <v>Y</v>
          </cell>
          <cell r="C6881" t="str">
            <v>TON</v>
          </cell>
          <cell r="D6881" t="str">
            <v>SPECIAL - WORK INVOLVING FIELD SCREENED MATERIALS</v>
          </cell>
          <cell r="G6881">
            <v>0</v>
          </cell>
        </row>
        <row r="6882">
          <cell r="A6882" t="str">
            <v>690E65300</v>
          </cell>
          <cell r="B6882" t="str">
            <v>Y</v>
          </cell>
          <cell r="C6882" t="str">
            <v>EACH</v>
          </cell>
          <cell r="D6882" t="str">
            <v>SPECIAL - GROUND WATER MONITORING WELL ABANDONMENT</v>
          </cell>
          <cell r="G6882">
            <v>0</v>
          </cell>
        </row>
        <row r="6883">
          <cell r="A6883" t="str">
            <v>690E65310</v>
          </cell>
          <cell r="B6883" t="str">
            <v>Y</v>
          </cell>
          <cell r="C6883" t="str">
            <v>EACH</v>
          </cell>
          <cell r="D6883" t="str">
            <v>SPECIAL - GROUND WATER MONITORING WELL RECONSTRUCTION</v>
          </cell>
          <cell r="G6883">
            <v>0</v>
          </cell>
        </row>
        <row r="6884">
          <cell r="A6884" t="str">
            <v>690E65350</v>
          </cell>
          <cell r="B6884" t="str">
            <v>Y</v>
          </cell>
          <cell r="C6884" t="str">
            <v>LS</v>
          </cell>
          <cell r="D6884" t="str">
            <v>SPECIAL - REGULATED MATERIALS REMOVAL AND DISPOSAL</v>
          </cell>
          <cell r="G6884">
            <v>0</v>
          </cell>
        </row>
        <row r="6885">
          <cell r="A6885" t="str">
            <v>690E65400</v>
          </cell>
          <cell r="B6885" t="str">
            <v>Y</v>
          </cell>
          <cell r="C6885" t="str">
            <v>EACH</v>
          </cell>
          <cell r="D6885" t="str">
            <v>SPECIAL - OIL SPILL KIT</v>
          </cell>
          <cell r="G6885">
            <v>0</v>
          </cell>
        </row>
        <row r="6886">
          <cell r="A6886" t="str">
            <v>690E70000</v>
          </cell>
          <cell r="B6886" t="str">
            <v>Y</v>
          </cell>
          <cell r="C6886" t="str">
            <v>LS</v>
          </cell>
          <cell r="D6886" t="str">
            <v>SPECIAL - ENVIRONMENTAL</v>
          </cell>
          <cell r="F6886" t="str">
            <v>(Required) ADD SUPPLEMENTAL DESCRIPTION</v>
          </cell>
          <cell r="G6886">
            <v>1</v>
          </cell>
        </row>
        <row r="6887">
          <cell r="A6887" t="str">
            <v>690E70010</v>
          </cell>
          <cell r="B6887" t="str">
            <v>Y</v>
          </cell>
          <cell r="C6887" t="str">
            <v>EACH</v>
          </cell>
          <cell r="D6887" t="str">
            <v>SPECIAL - ENVIRONMENTAL</v>
          </cell>
          <cell r="F6887" t="str">
            <v>(Required) ADD SUPPLEMENTAL DESCRIPTION</v>
          </cell>
          <cell r="G6887">
            <v>1</v>
          </cell>
        </row>
        <row r="6888">
          <cell r="A6888" t="str">
            <v>690E70020</v>
          </cell>
          <cell r="B6888" t="str">
            <v>Y</v>
          </cell>
          <cell r="C6888" t="str">
            <v>TON</v>
          </cell>
          <cell r="D6888" t="str">
            <v>SPECIAL - ENVIRONMENTAL</v>
          </cell>
          <cell r="F6888" t="str">
            <v>(Required) ADD SUPPLEMENTAL DESCRIPTION</v>
          </cell>
          <cell r="G6888">
            <v>1</v>
          </cell>
        </row>
        <row r="6889">
          <cell r="A6889" t="str">
            <v>690E70030</v>
          </cell>
          <cell r="B6889" t="str">
            <v>Y</v>
          </cell>
          <cell r="C6889" t="str">
            <v>CY</v>
          </cell>
          <cell r="D6889" t="str">
            <v>SPECIAL - ENVIRONMENTAL</v>
          </cell>
          <cell r="F6889" t="str">
            <v>(Required) ADD SUPPLEMENTAL DESCRIPTION</v>
          </cell>
          <cell r="G6889">
            <v>1</v>
          </cell>
        </row>
        <row r="6890">
          <cell r="A6890" t="str">
            <v>690E70040</v>
          </cell>
          <cell r="B6890" t="str">
            <v>Y</v>
          </cell>
          <cell r="C6890" t="str">
            <v>LB</v>
          </cell>
          <cell r="D6890" t="str">
            <v>SPECIAL - ENVIRONMENTAL</v>
          </cell>
          <cell r="F6890" t="str">
            <v>(Required) ADD SUPPLEMENTAL DESCRIPTION</v>
          </cell>
          <cell r="G6890">
            <v>1</v>
          </cell>
        </row>
        <row r="6891">
          <cell r="A6891" t="str">
            <v>690E70090</v>
          </cell>
          <cell r="B6891" t="str">
            <v>Y</v>
          </cell>
          <cell r="C6891" t="str">
            <v>GAL</v>
          </cell>
          <cell r="D6891" t="str">
            <v>SPECIAL - ENVIRONMENTAL</v>
          </cell>
          <cell r="F6891" t="str">
            <v>(Required) ADD SUPPLEMENTAL DESCRIPTION</v>
          </cell>
          <cell r="G6891">
            <v>1</v>
          </cell>
        </row>
        <row r="6892">
          <cell r="A6892" t="str">
            <v>690E70100</v>
          </cell>
          <cell r="B6892" t="str">
            <v>Y</v>
          </cell>
          <cell r="C6892" t="str">
            <v>SF</v>
          </cell>
          <cell r="D6892" t="str">
            <v>SPECIAL - ASBESTOS ABATEMENT</v>
          </cell>
          <cell r="F6892" t="str">
            <v>(Required) ADD SUPPLEMENTAL DESCRIPTION</v>
          </cell>
          <cell r="G6892">
            <v>1</v>
          </cell>
        </row>
        <row r="6893">
          <cell r="A6893" t="str">
            <v>690E70120</v>
          </cell>
          <cell r="B6893" t="str">
            <v>Y</v>
          </cell>
          <cell r="C6893" t="str">
            <v>FT</v>
          </cell>
          <cell r="D6893" t="str">
            <v>SPECIAL - ASBESTOS ABATEMENT</v>
          </cell>
          <cell r="F6893" t="str">
            <v>(Required) ADD SUPPLEMENTAL DESCRIPTION</v>
          </cell>
          <cell r="G6893">
            <v>1</v>
          </cell>
        </row>
        <row r="6894">
          <cell r="A6894" t="str">
            <v>690E70140</v>
          </cell>
          <cell r="B6894" t="str">
            <v>Y</v>
          </cell>
          <cell r="C6894" t="str">
            <v>CF</v>
          </cell>
          <cell r="D6894" t="str">
            <v>SPECIAL - ASBESTOS ABATEMENT</v>
          </cell>
          <cell r="F6894" t="str">
            <v>(Required) ADD SUPPLEMENTAL DESCRIPTION</v>
          </cell>
          <cell r="G6894">
            <v>1</v>
          </cell>
        </row>
        <row r="6895">
          <cell r="A6895" t="str">
            <v>690E70160</v>
          </cell>
          <cell r="B6895" t="str">
            <v>Y</v>
          </cell>
          <cell r="C6895" t="str">
            <v>TON</v>
          </cell>
          <cell r="D6895" t="str">
            <v>SPECIAL - ASBESTOS ABATEMENT</v>
          </cell>
          <cell r="F6895" t="str">
            <v>(Required) ADD SUPPLEMENTAL DESCRIPTION</v>
          </cell>
          <cell r="G6895">
            <v>1</v>
          </cell>
        </row>
        <row r="6896">
          <cell r="A6896" t="str">
            <v>690E71000</v>
          </cell>
          <cell r="B6896" t="str">
            <v>Y</v>
          </cell>
          <cell r="C6896" t="str">
            <v>LS</v>
          </cell>
          <cell r="D6896" t="str">
            <v>SPECIAL - ASBESTOS ABATEMENT</v>
          </cell>
          <cell r="F6896" t="str">
            <v>(Required) ADD SUPPLEMENTAL DESCRIPTION</v>
          </cell>
          <cell r="G6896">
            <v>1</v>
          </cell>
        </row>
        <row r="6897">
          <cell r="A6897" t="str">
            <v>690E71050</v>
          </cell>
          <cell r="B6897" t="str">
            <v>Y</v>
          </cell>
          <cell r="C6897" t="str">
            <v>EACH</v>
          </cell>
          <cell r="D6897" t="str">
            <v>SPECIAL - ASBESTOS INSPECTION</v>
          </cell>
          <cell r="G6897">
            <v>0</v>
          </cell>
        </row>
        <row r="6898">
          <cell r="A6898" t="str">
            <v>690E72000</v>
          </cell>
          <cell r="B6898" t="str">
            <v>Y</v>
          </cell>
          <cell r="C6898" t="str">
            <v>LS</v>
          </cell>
          <cell r="D6898" t="str">
            <v>SPECIAL - ASBESTOS NOTIFICATION</v>
          </cell>
          <cell r="G6898">
            <v>0</v>
          </cell>
        </row>
        <row r="6899">
          <cell r="A6899" t="str">
            <v>690E75000</v>
          </cell>
          <cell r="B6899" t="str">
            <v>Y</v>
          </cell>
          <cell r="C6899" t="str">
            <v>LS</v>
          </cell>
          <cell r="D6899" t="str">
            <v>SPECIAL - WETLAND MITIGATION</v>
          </cell>
          <cell r="G6899">
            <v>0</v>
          </cell>
        </row>
        <row r="6900">
          <cell r="A6900" t="str">
            <v>690E76000</v>
          </cell>
          <cell r="B6900" t="str">
            <v>Y</v>
          </cell>
          <cell r="C6900" t="str">
            <v>FT</v>
          </cell>
          <cell r="D6900" t="str">
            <v>SPECIAL - 8" COMPOST FILTER SOCK FOR PERIMETER CONTROL</v>
          </cell>
          <cell r="G6900">
            <v>0</v>
          </cell>
        </row>
        <row r="6901">
          <cell r="A6901" t="str">
            <v>690E76002</v>
          </cell>
          <cell r="B6901" t="str">
            <v>Y</v>
          </cell>
          <cell r="C6901" t="str">
            <v>FT</v>
          </cell>
          <cell r="D6901" t="str">
            <v>SPECIAL - 12" COMPOST FILTER SOCK FOR PERIMETER CONTROL</v>
          </cell>
          <cell r="G6901">
            <v>0</v>
          </cell>
        </row>
        <row r="6902">
          <cell r="A6902" t="str">
            <v>690E76010</v>
          </cell>
          <cell r="B6902" t="str">
            <v>Y</v>
          </cell>
          <cell r="C6902" t="str">
            <v>FT</v>
          </cell>
          <cell r="D6902" t="str">
            <v>SPECIAL - 8" COMPOST FILTER SOCK FOR DITCH CHECKS</v>
          </cell>
          <cell r="G6902">
            <v>0</v>
          </cell>
        </row>
        <row r="6903">
          <cell r="A6903" t="str">
            <v>690E76012</v>
          </cell>
          <cell r="B6903" t="str">
            <v>Y</v>
          </cell>
          <cell r="C6903" t="str">
            <v>FT</v>
          </cell>
          <cell r="D6903" t="str">
            <v>SPECIAL - 12" COMPOST FILTER SOCK FOR DITCH CHECKS</v>
          </cell>
          <cell r="G6903">
            <v>0</v>
          </cell>
        </row>
        <row r="6904">
          <cell r="A6904" t="str">
            <v>690E76020</v>
          </cell>
          <cell r="B6904" t="str">
            <v>Y</v>
          </cell>
          <cell r="C6904" t="str">
            <v>FT</v>
          </cell>
          <cell r="D6904" t="str">
            <v>SPECIAL - 8" COMPOST FILTER SOCK FOR INLET PROTECTION</v>
          </cell>
          <cell r="G6904">
            <v>0</v>
          </cell>
        </row>
        <row r="6905">
          <cell r="A6905" t="str">
            <v>690E76022</v>
          </cell>
          <cell r="B6905" t="str">
            <v>Y</v>
          </cell>
          <cell r="C6905" t="str">
            <v>FT</v>
          </cell>
          <cell r="D6905" t="str">
            <v>SPECIAL - 12" COMPOST FILTER SOCK FOR INLET PROTECTION</v>
          </cell>
          <cell r="G6905">
            <v>0</v>
          </cell>
        </row>
        <row r="6906">
          <cell r="A6906" t="str">
            <v>690E76032</v>
          </cell>
          <cell r="B6906" t="str">
            <v>Y</v>
          </cell>
          <cell r="C6906" t="str">
            <v>FT</v>
          </cell>
          <cell r="D6906" t="str">
            <v>SPECIAL - 12" COMPOST FILTER SOCK FOR RUNOFF DIVERSION DIKE</v>
          </cell>
          <cell r="G6906">
            <v>0</v>
          </cell>
        </row>
        <row r="6907">
          <cell r="A6907" t="str">
            <v>690E91000</v>
          </cell>
          <cell r="B6907" t="str">
            <v>Y</v>
          </cell>
          <cell r="C6907" t="str">
            <v>LS</v>
          </cell>
          <cell r="D6907" t="str">
            <v>SPECIAL - AS-BUILT CONSTRUCTION PLANS</v>
          </cell>
          <cell r="F6907" t="str">
            <v>FOR DESIGN-BID-BUILD &amp; NON-ITS</v>
          </cell>
          <cell r="G6907">
            <v>0</v>
          </cell>
        </row>
        <row r="6908">
          <cell r="A6908" t="str">
            <v>690E98000</v>
          </cell>
          <cell r="B6908" t="str">
            <v>Y</v>
          </cell>
          <cell r="C6908" t="str">
            <v>EACH</v>
          </cell>
          <cell r="D6908" t="str">
            <v>SPECIAL -</v>
          </cell>
          <cell r="F6908" t="str">
            <v>(Required) ADD SUPPLEMENTAL DESCRIPTION</v>
          </cell>
          <cell r="G6908">
            <v>1</v>
          </cell>
        </row>
        <row r="6909">
          <cell r="A6909" t="str">
            <v>690E98100</v>
          </cell>
          <cell r="B6909" t="str">
            <v>Y</v>
          </cell>
          <cell r="C6909" t="str">
            <v>FT</v>
          </cell>
          <cell r="D6909" t="str">
            <v>SPECIAL -</v>
          </cell>
          <cell r="F6909" t="str">
            <v>(Required) ADD SUPPLEMENTAL DESCRIPTION</v>
          </cell>
          <cell r="G6909">
            <v>1</v>
          </cell>
        </row>
        <row r="6910">
          <cell r="A6910" t="str">
            <v>690E98200</v>
          </cell>
          <cell r="B6910" t="str">
            <v>Y</v>
          </cell>
          <cell r="C6910" t="str">
            <v>SF</v>
          </cell>
          <cell r="D6910" t="str">
            <v>SPECIAL -</v>
          </cell>
          <cell r="F6910" t="str">
            <v>(Required) ADD SUPPLEMENTAL DESCRIPTION</v>
          </cell>
          <cell r="G6910">
            <v>1</v>
          </cell>
        </row>
        <row r="6911">
          <cell r="A6911" t="str">
            <v>690E98300</v>
          </cell>
          <cell r="B6911" t="str">
            <v>Y</v>
          </cell>
          <cell r="C6911" t="str">
            <v>SY</v>
          </cell>
          <cell r="D6911" t="str">
            <v>SPECIAL -</v>
          </cell>
          <cell r="F6911" t="str">
            <v>(Required) ADD SUPPLEMENTAL DESCRIPTION</v>
          </cell>
          <cell r="G6911">
            <v>1</v>
          </cell>
        </row>
        <row r="6912">
          <cell r="A6912" t="str">
            <v>690E98400</v>
          </cell>
          <cell r="B6912" t="str">
            <v>Y</v>
          </cell>
          <cell r="C6912" t="str">
            <v>LS</v>
          </cell>
          <cell r="D6912" t="str">
            <v>SPECIAL -</v>
          </cell>
          <cell r="F6912" t="str">
            <v>(Required) ADD SUPPLEMENTAL DESCRIPTION</v>
          </cell>
          <cell r="G6912">
            <v>1</v>
          </cell>
        </row>
        <row r="6913">
          <cell r="A6913" t="str">
            <v>690E98500</v>
          </cell>
          <cell r="B6913" t="str">
            <v>Y</v>
          </cell>
          <cell r="C6913" t="str">
            <v>MILE</v>
          </cell>
          <cell r="D6913" t="str">
            <v>SPECIAL -</v>
          </cell>
          <cell r="F6913" t="str">
            <v>(Required) ADD SUPPLEMENTAL DESCRIPTION</v>
          </cell>
          <cell r="G6913">
            <v>1</v>
          </cell>
        </row>
        <row r="6914">
          <cell r="A6914" t="str">
            <v>690E98600</v>
          </cell>
          <cell r="B6914" t="str">
            <v>Y</v>
          </cell>
          <cell r="C6914" t="str">
            <v>HOUR</v>
          </cell>
          <cell r="D6914" t="str">
            <v>SPECIAL -</v>
          </cell>
          <cell r="F6914" t="str">
            <v>(Required) ADD SUPPLEMENTAL DESCRIPTION</v>
          </cell>
          <cell r="G6914">
            <v>1</v>
          </cell>
        </row>
        <row r="6915">
          <cell r="A6915" t="str">
            <v>690E98700</v>
          </cell>
          <cell r="B6915" t="str">
            <v>Y</v>
          </cell>
          <cell r="C6915" t="str">
            <v>CY</v>
          </cell>
          <cell r="D6915" t="str">
            <v>SPECIAL -</v>
          </cell>
          <cell r="F6915" t="str">
            <v>(Required) ADD SUPPLEMENTAL DESCRIPTION</v>
          </cell>
          <cell r="G6915">
            <v>1</v>
          </cell>
        </row>
        <row r="6916">
          <cell r="A6916" t="str">
            <v>690E98800</v>
          </cell>
          <cell r="B6916" t="str">
            <v>Y</v>
          </cell>
          <cell r="C6916" t="str">
            <v>TON</v>
          </cell>
          <cell r="D6916" t="str">
            <v>SPECIAL -</v>
          </cell>
          <cell r="F6916" t="str">
            <v>(Required) ADD SUPPLEMENTAL DESCRIPTION</v>
          </cell>
          <cell r="G6916">
            <v>1</v>
          </cell>
        </row>
        <row r="6917">
          <cell r="A6917" t="str">
            <v>690E98900</v>
          </cell>
          <cell r="B6917" t="str">
            <v>Y</v>
          </cell>
          <cell r="C6917" t="str">
            <v>GAL</v>
          </cell>
          <cell r="D6917" t="str">
            <v>SPECIAL -</v>
          </cell>
          <cell r="F6917" t="str">
            <v>(Required) ADD SUPPLEMENTAL DESCRIPTION</v>
          </cell>
          <cell r="G6917">
            <v>1</v>
          </cell>
        </row>
        <row r="6918">
          <cell r="A6918" t="str">
            <v>690E99000</v>
          </cell>
          <cell r="B6918" t="str">
            <v>Y</v>
          </cell>
          <cell r="C6918" t="str">
            <v>ACRE</v>
          </cell>
          <cell r="D6918" t="str">
            <v>SPECIAL -</v>
          </cell>
          <cell r="F6918" t="str">
            <v>(Required) ADD SUPPLEMENTAL DESCRIPTION</v>
          </cell>
          <cell r="G6918">
            <v>1</v>
          </cell>
        </row>
        <row r="6919">
          <cell r="A6919" t="str">
            <v>690E99100</v>
          </cell>
          <cell r="B6919" t="str">
            <v>Y</v>
          </cell>
          <cell r="C6919" t="str">
            <v>STA</v>
          </cell>
          <cell r="D6919" t="str">
            <v>SPECIAL -</v>
          </cell>
          <cell r="F6919" t="str">
            <v>(Required) ADD SUPPLEMENTAL DESCRIPTION</v>
          </cell>
          <cell r="G6919">
            <v>1</v>
          </cell>
        </row>
        <row r="6920">
          <cell r="A6920" t="str">
            <v>690E99200</v>
          </cell>
          <cell r="B6920" t="str">
            <v>Y</v>
          </cell>
          <cell r="C6920" t="str">
            <v>CF</v>
          </cell>
          <cell r="D6920" t="str">
            <v>SPECIAL -</v>
          </cell>
          <cell r="F6920" t="str">
            <v>(Required) ADD SUPPLEMENTAL DESCRIPTION</v>
          </cell>
          <cell r="G6920">
            <v>1</v>
          </cell>
        </row>
        <row r="6921">
          <cell r="A6921" t="str">
            <v>690E99300</v>
          </cell>
          <cell r="B6921" t="str">
            <v>Y</v>
          </cell>
          <cell r="C6921" t="str">
            <v>MGAL</v>
          </cell>
          <cell r="D6921" t="str">
            <v>SPECIAL -</v>
          </cell>
          <cell r="F6921" t="str">
            <v>(Required) ADD SUPPLEMENTAL DESCRIPTION</v>
          </cell>
          <cell r="G6921">
            <v>1</v>
          </cell>
        </row>
        <row r="6922">
          <cell r="A6922" t="str">
            <v>690E99400</v>
          </cell>
          <cell r="B6922" t="str">
            <v>Y</v>
          </cell>
          <cell r="C6922" t="str">
            <v>LB</v>
          </cell>
          <cell r="D6922" t="str">
            <v>SPECIAL -</v>
          </cell>
          <cell r="F6922" t="str">
            <v>(Required) ADD SUPPLEMENTAL DESCRIPTION</v>
          </cell>
          <cell r="G6922">
            <v>1</v>
          </cell>
        </row>
        <row r="6923">
          <cell r="A6923" t="str">
            <v>690E99500</v>
          </cell>
          <cell r="B6923" t="str">
            <v>Y</v>
          </cell>
          <cell r="C6923" t="str">
            <v>DAY</v>
          </cell>
          <cell r="D6923" t="str">
            <v>SPECIAL -</v>
          </cell>
          <cell r="F6923" t="str">
            <v>(Required) ADD SUPPLEMENTAL DESCRIPTION</v>
          </cell>
          <cell r="G6923">
            <v>1</v>
          </cell>
        </row>
        <row r="6924">
          <cell r="A6924" t="str">
            <v>690E99550</v>
          </cell>
          <cell r="B6924" t="str">
            <v>Y</v>
          </cell>
          <cell r="C6924" t="str">
            <v>MNTH</v>
          </cell>
          <cell r="D6924" t="str">
            <v>SPECIAL -</v>
          </cell>
          <cell r="F6924" t="str">
            <v>(Required) ADD SUPPLEMENTAL DESCRIPTION</v>
          </cell>
          <cell r="G6924">
            <v>1</v>
          </cell>
        </row>
        <row r="6925">
          <cell r="A6925" t="str">
            <v>690E99600</v>
          </cell>
          <cell r="B6925" t="str">
            <v>Y</v>
          </cell>
          <cell r="C6925" t="str">
            <v>MSF</v>
          </cell>
          <cell r="D6925" t="str">
            <v>SPECIAL -</v>
          </cell>
          <cell r="F6925" t="str">
            <v>(Required) ADD SUPPLEMENTAL DESCRIPTION</v>
          </cell>
          <cell r="G6925">
            <v>1</v>
          </cell>
        </row>
        <row r="6926">
          <cell r="A6926" t="str">
            <v>690E99700</v>
          </cell>
          <cell r="B6926" t="str">
            <v>Y</v>
          </cell>
          <cell r="C6926" t="str">
            <v>SET</v>
          </cell>
          <cell r="D6926" t="str">
            <v>SPECIAL -</v>
          </cell>
          <cell r="F6926" t="str">
            <v>(Required) ADD SUPPLEMENTAL DESCRIPTION</v>
          </cell>
          <cell r="G6926">
            <v>1</v>
          </cell>
        </row>
        <row r="6927">
          <cell r="A6927" t="str">
            <v>690E99800</v>
          </cell>
          <cell r="B6927" t="str">
            <v>Y</v>
          </cell>
          <cell r="C6927" t="str">
            <v>DLR</v>
          </cell>
          <cell r="D6927" t="str">
            <v>SPECIAL -</v>
          </cell>
          <cell r="F6927" t="str">
            <v>(Required) ADD SUPPLEMENTAL DESCRIPTION</v>
          </cell>
          <cell r="G6927">
            <v>1</v>
          </cell>
        </row>
        <row r="6928">
          <cell r="A6928" t="str">
            <v>690E99900</v>
          </cell>
          <cell r="B6928" t="str">
            <v>Y</v>
          </cell>
          <cell r="C6928" t="str">
            <v>MBF</v>
          </cell>
          <cell r="D6928" t="str">
            <v>SPECIAL -</v>
          </cell>
          <cell r="F6928" t="str">
            <v>(Required) ADD SUPPLEMENTAL DESCRIPTION</v>
          </cell>
          <cell r="G6928">
            <v>1</v>
          </cell>
        </row>
        <row r="6929">
          <cell r="A6929" t="str">
            <v>691E00500</v>
          </cell>
          <cell r="B6929" t="str">
            <v>Y</v>
          </cell>
          <cell r="C6929" t="str">
            <v>SY</v>
          </cell>
          <cell r="D6929" t="str">
            <v>SPECIAL - HERBICIDE FOR WEED CONTROL</v>
          </cell>
          <cell r="G6929">
            <v>0</v>
          </cell>
        </row>
        <row r="6930">
          <cell r="A6930" t="str">
            <v>691E10000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FROM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691E10100</v>
          </cell>
          <cell r="B6931" t="str">
            <v>Y</v>
          </cell>
          <cell r="C6931" t="str">
            <v>ACRE</v>
          </cell>
          <cell r="D6931" t="str">
            <v>SPECIAL - HERBICIDAL SPRAYING, WEED AND BRUSH CONTROL OFF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691E10200</v>
          </cell>
          <cell r="B6932" t="str">
            <v>Y</v>
          </cell>
          <cell r="C6932" t="str">
            <v>MILE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691E20000</v>
          </cell>
          <cell r="B6933" t="str">
            <v>Y</v>
          </cell>
          <cell r="C6933" t="str">
            <v>GAL</v>
          </cell>
          <cell r="D6933" t="str">
            <v>SPECIAL - HERBICIDAL SPRAYING, WEED AND BRUSH CONTROL FROM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691E20100</v>
          </cell>
          <cell r="B6934" t="str">
            <v>Y</v>
          </cell>
          <cell r="C6934" t="str">
            <v>GAL</v>
          </cell>
          <cell r="D6934" t="str">
            <v>SPECIAL - HERBICIDAL SPRAYING, WEED AND BRUSH CONTROL OFF ROAD</v>
          </cell>
          <cell r="F6934" t="str">
            <v>CHECK UNIT OF MEASURE</v>
          </cell>
          <cell r="G6934">
            <v>0</v>
          </cell>
        </row>
        <row r="6935">
          <cell r="A6935" t="str">
            <v>691E30000</v>
          </cell>
          <cell r="B6935" t="str">
            <v>Y</v>
          </cell>
          <cell r="C6935" t="str">
            <v>FT</v>
          </cell>
          <cell r="D6935" t="str">
            <v>SPECIAL - HERBICIDAL SPRAYING, NON SELECTIVE VEGETATION CONTROL, GUARDRAIL, SIGNS AND DELINEATORS</v>
          </cell>
          <cell r="F6935" t="str">
            <v>CHECK UNIT OF MEASURE</v>
          </cell>
          <cell r="G6935">
            <v>0</v>
          </cell>
        </row>
        <row r="6936">
          <cell r="A6936" t="str">
            <v>691E40000</v>
          </cell>
          <cell r="B6936" t="str">
            <v>Y</v>
          </cell>
          <cell r="C6936" t="str">
            <v>MILE</v>
          </cell>
          <cell r="D6936" t="str">
            <v>SPECIAL - HERBICIDAL SPRAYING, CATTAIL CONTROL</v>
          </cell>
          <cell r="F6936" t="str">
            <v>CHECK UNIT OF MEASURE</v>
          </cell>
          <cell r="G6936">
            <v>0</v>
          </cell>
        </row>
        <row r="6937">
          <cell r="A6937" t="str">
            <v>691E41000</v>
          </cell>
          <cell r="B6937" t="str">
            <v>Y</v>
          </cell>
          <cell r="C6937" t="str">
            <v>MILE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691E41200</v>
          </cell>
          <cell r="B6938" t="str">
            <v>Y</v>
          </cell>
          <cell r="C6938" t="str">
            <v>LB</v>
          </cell>
          <cell r="D6938" t="str">
            <v>SPECIAL - HERBICIDAL SPRAYING</v>
          </cell>
          <cell r="F6938" t="str">
            <v>CHECK UNIT OF MEASURE</v>
          </cell>
          <cell r="G6938">
            <v>0</v>
          </cell>
        </row>
        <row r="6939">
          <cell r="A6939" t="str">
            <v>691E41900</v>
          </cell>
          <cell r="B6939" t="str">
            <v>Y</v>
          </cell>
          <cell r="C6939" t="str">
            <v>MILE</v>
          </cell>
          <cell r="D6939" t="str">
            <v>SPECIAL - HERBICIDAL SPRAYING, GUARDRAIL</v>
          </cell>
          <cell r="F6939" t="str">
            <v>CHECK UNIT OF MEASURE</v>
          </cell>
          <cell r="G6939">
            <v>0</v>
          </cell>
        </row>
        <row r="6940">
          <cell r="A6940" t="str">
            <v>691E42000</v>
          </cell>
          <cell r="B6940" t="str">
            <v>Y</v>
          </cell>
          <cell r="C6940" t="str">
            <v>MILE</v>
          </cell>
          <cell r="D6940" t="str">
            <v>SPECIAL - HERBICIDAL SPRAYING, NON SELECTIVE VEGETATION CONTROL, GUARDRAIL, SIGNS AND DELINEATORS</v>
          </cell>
          <cell r="F6940" t="str">
            <v>CHECK UNIT OF MEASURE</v>
          </cell>
          <cell r="G6940">
            <v>0</v>
          </cell>
        </row>
        <row r="6941">
          <cell r="A6941" t="str">
            <v>691E42500</v>
          </cell>
          <cell r="B6941" t="str">
            <v>Y</v>
          </cell>
          <cell r="C6941" t="str">
            <v>EACH</v>
          </cell>
          <cell r="D6941" t="str">
            <v>SPECIAL - HERBICIDAL SPRAYING, DELINEATOR, SIGNPOST, LIGHTPOLE AND/OR THEIR FOUNDATIONS</v>
          </cell>
          <cell r="F6941" t="str">
            <v>CHECK UNIT OF MEASURE</v>
          </cell>
          <cell r="G6941">
            <v>0</v>
          </cell>
        </row>
        <row r="6942">
          <cell r="A6942" t="str">
            <v>691E50000</v>
          </cell>
          <cell r="B6942" t="str">
            <v>Y</v>
          </cell>
          <cell r="C6942" t="str">
            <v>GAL</v>
          </cell>
          <cell r="D6942" t="str">
            <v>SPECIAL - HERBICIDAL SPRAYING, BRUSH CONTROL FROM ROAD</v>
          </cell>
          <cell r="F6942" t="str">
            <v>CHECK UNIT OF MEASURE</v>
          </cell>
          <cell r="G6942">
            <v>0</v>
          </cell>
        </row>
        <row r="6943">
          <cell r="A6943" t="str">
            <v>691E50100</v>
          </cell>
          <cell r="B6943" t="str">
            <v>Y</v>
          </cell>
          <cell r="C6943" t="str">
            <v>MILE</v>
          </cell>
          <cell r="D6943" t="str">
            <v>SPECIAL - HERBICIDAL SPRAYING, RIGHT-OF-WAY FENCE</v>
          </cell>
          <cell r="F6943" t="str">
            <v>CHECK UNIT OF MEASURE</v>
          </cell>
          <cell r="G6943">
            <v>0</v>
          </cell>
        </row>
        <row r="6944">
          <cell r="A6944" t="str">
            <v>691E60000</v>
          </cell>
          <cell r="B6944" t="str">
            <v>Y</v>
          </cell>
          <cell r="C6944" t="str">
            <v>GAL</v>
          </cell>
          <cell r="D6944" t="str">
            <v>SPECIAL - HERBICIDAL SPRAYING</v>
          </cell>
          <cell r="F6944" t="str">
            <v>(Required) ADD SUPPLEMENTAL DESCRIPTION</v>
          </cell>
          <cell r="G6944">
            <v>1</v>
          </cell>
        </row>
        <row r="6945">
          <cell r="A6945" t="str">
            <v>691E60100</v>
          </cell>
          <cell r="B6945" t="str">
            <v>Y</v>
          </cell>
          <cell r="C6945" t="str">
            <v>ACRE</v>
          </cell>
          <cell r="D6945" t="str">
            <v>SPECIAL - HERBICIDAL SPRAYING</v>
          </cell>
          <cell r="F6945" t="str">
            <v>(Required) ADD SUPPLEMENTAL DESCRIPTION</v>
          </cell>
          <cell r="G6945">
            <v>1</v>
          </cell>
        </row>
        <row r="6946">
          <cell r="A6946" t="str">
            <v>691E60200</v>
          </cell>
          <cell r="B6946" t="str">
            <v>Y</v>
          </cell>
          <cell r="C6946" t="str">
            <v>SY</v>
          </cell>
          <cell r="D6946" t="str">
            <v>SPECIAL - HERBICIDAL SPRAYING</v>
          </cell>
          <cell r="F6946" t="str">
            <v>(Required) ADD SUPPLEMENTAL DESCRIPTION</v>
          </cell>
          <cell r="G6946">
            <v>1</v>
          </cell>
        </row>
        <row r="6947">
          <cell r="A6947" t="str">
            <v>691E60300</v>
          </cell>
          <cell r="B6947" t="str">
            <v>Y</v>
          </cell>
          <cell r="C6947" t="str">
            <v>MILE</v>
          </cell>
          <cell r="D6947" t="str">
            <v>SPECIAL - HERBICIDAL SPRAYING</v>
          </cell>
          <cell r="F6947" t="str">
            <v>(Required) ADD SUPPLEMENTAL DESCRIPTION</v>
          </cell>
          <cell r="G6947">
            <v>1</v>
          </cell>
        </row>
        <row r="6948">
          <cell r="A6948" t="str">
            <v>692E10000</v>
          </cell>
          <cell r="B6948" t="str">
            <v>Y</v>
          </cell>
          <cell r="C6948" t="str">
            <v>MILE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692E10100</v>
          </cell>
          <cell r="B6949" t="str">
            <v>Y</v>
          </cell>
          <cell r="C6949" t="str">
            <v>ACRE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692E10200</v>
          </cell>
          <cell r="B6950" t="str">
            <v>Y</v>
          </cell>
          <cell r="C6950" t="str">
            <v>LS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692E10300</v>
          </cell>
          <cell r="B6951" t="str">
            <v>Y</v>
          </cell>
          <cell r="C6951" t="str">
            <v>MSF</v>
          </cell>
          <cell r="D6951" t="str">
            <v>SPECIAL - FIRST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692E20000</v>
          </cell>
          <cell r="B6952" t="str">
            <v>Y</v>
          </cell>
          <cell r="C6952" t="str">
            <v>MILE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692E20100</v>
          </cell>
          <cell r="B6953" t="str">
            <v>Y</v>
          </cell>
          <cell r="C6953" t="str">
            <v>ACRE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692E20200</v>
          </cell>
          <cell r="B6954" t="str">
            <v>Y</v>
          </cell>
          <cell r="C6954" t="str">
            <v>LS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692E20300</v>
          </cell>
          <cell r="B6955" t="str">
            <v>Y</v>
          </cell>
          <cell r="C6955" t="str">
            <v>MSF</v>
          </cell>
          <cell r="D6955" t="str">
            <v>SPECIAL - SECOND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692E30000</v>
          </cell>
          <cell r="B6956" t="str">
            <v>Y</v>
          </cell>
          <cell r="C6956" t="str">
            <v>MILE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692E30100</v>
          </cell>
          <cell r="B6957" t="str">
            <v>Y</v>
          </cell>
          <cell r="C6957" t="str">
            <v>ACRE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692E30200</v>
          </cell>
          <cell r="B6958" t="str">
            <v>Y</v>
          </cell>
          <cell r="C6958" t="str">
            <v>LS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692E30220</v>
          </cell>
          <cell r="B6959" t="str">
            <v>Y</v>
          </cell>
          <cell r="C6959" t="str">
            <v>MSF</v>
          </cell>
          <cell r="D6959" t="str">
            <v>SPECIAL - THIRD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692E30250</v>
          </cell>
          <cell r="B6960" t="str">
            <v>Y</v>
          </cell>
          <cell r="C6960" t="str">
            <v>MILE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692E30260</v>
          </cell>
          <cell r="B6961" t="str">
            <v>Y</v>
          </cell>
          <cell r="C6961" t="str">
            <v>LS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692E30270</v>
          </cell>
          <cell r="B6962" t="str">
            <v>Y</v>
          </cell>
          <cell r="C6962" t="str">
            <v>ACRE</v>
          </cell>
          <cell r="D6962" t="str">
            <v>SPECIAL - FOURTH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692E30280</v>
          </cell>
          <cell r="B6963" t="str">
            <v>Y</v>
          </cell>
          <cell r="C6963" t="str">
            <v>MILE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692E30284</v>
          </cell>
          <cell r="B6964" t="str">
            <v>Y</v>
          </cell>
          <cell r="C6964" t="str">
            <v>ACRE</v>
          </cell>
          <cell r="D6964" t="str">
            <v>SPECIAL - FIFTH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692E30290</v>
          </cell>
          <cell r="B6965" t="str">
            <v>Y</v>
          </cell>
          <cell r="C6965" t="str">
            <v>MILE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692E30294</v>
          </cell>
          <cell r="B6966" t="str">
            <v>Y</v>
          </cell>
          <cell r="C6966" t="str">
            <v>ACRE</v>
          </cell>
          <cell r="D6966" t="str">
            <v>SPECIAL - SIXTH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692E30300</v>
          </cell>
          <cell r="B6967" t="str">
            <v>Y</v>
          </cell>
          <cell r="C6967" t="str">
            <v>MILE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692E30304</v>
          </cell>
          <cell r="B6968" t="str">
            <v>Y</v>
          </cell>
          <cell r="C6968" t="str">
            <v>ACRE</v>
          </cell>
          <cell r="D6968" t="str">
            <v>SPECIAL - SEVENTH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692E30310</v>
          </cell>
          <cell r="B6969" t="str">
            <v>Y</v>
          </cell>
          <cell r="C6969" t="str">
            <v>LIMI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692E30314</v>
          </cell>
          <cell r="B6970" t="str">
            <v>Y</v>
          </cell>
          <cell r="C6970" t="str">
            <v>ACRE</v>
          </cell>
          <cell r="D6970" t="str">
            <v>SPECIAL - EIGHTH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692E30324</v>
          </cell>
          <cell r="B6971" t="str">
            <v>Y</v>
          </cell>
          <cell r="C6971" t="str">
            <v>ACRE</v>
          </cell>
          <cell r="D6971" t="str">
            <v>SPECIAL - NINETH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692E30334</v>
          </cell>
          <cell r="B6972" t="str">
            <v>Y</v>
          </cell>
          <cell r="C6972" t="str">
            <v>ACRE</v>
          </cell>
          <cell r="D6972" t="str">
            <v>SPECIAL - TENTH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692E30400</v>
          </cell>
          <cell r="B6973" t="str">
            <v>Y</v>
          </cell>
          <cell r="C6973" t="str">
            <v>ACRE</v>
          </cell>
          <cell r="D6973" t="str">
            <v>SPECIAL - MOWBACK</v>
          </cell>
          <cell r="G6973">
            <v>0</v>
          </cell>
        </row>
        <row r="6974">
          <cell r="A6974" t="str">
            <v>692E30440</v>
          </cell>
          <cell r="B6974" t="str">
            <v>Y</v>
          </cell>
          <cell r="C6974" t="str">
            <v>MILE</v>
          </cell>
          <cell r="D6974" t="str">
            <v>SPECIAL - MOWBACK - FIRST MOWING</v>
          </cell>
          <cell r="G6974">
            <v>0</v>
          </cell>
        </row>
        <row r="6975">
          <cell r="A6975" t="str">
            <v>692E30450</v>
          </cell>
          <cell r="B6975" t="str">
            <v>Y</v>
          </cell>
          <cell r="C6975" t="str">
            <v>MILE</v>
          </cell>
          <cell r="D6975" t="str">
            <v>SPECIAL - MOWBACK - SECOND MOWING</v>
          </cell>
          <cell r="G6975">
            <v>0</v>
          </cell>
        </row>
        <row r="6976">
          <cell r="A6976" t="str">
            <v>692E35000</v>
          </cell>
          <cell r="B6976" t="str">
            <v>Y</v>
          </cell>
          <cell r="C6976" t="str">
            <v>MILE</v>
          </cell>
          <cell r="D6976" t="str">
            <v>SPECIAL - MOWING</v>
          </cell>
          <cell r="F6976" t="str">
            <v>(Required) ADD SUPPLEMENTAL DESCRIPTION</v>
          </cell>
          <cell r="G6976">
            <v>1</v>
          </cell>
        </row>
        <row r="6977">
          <cell r="A6977" t="str">
            <v>692E35500</v>
          </cell>
          <cell r="B6977" t="str">
            <v>Y</v>
          </cell>
          <cell r="C6977" t="str">
            <v>ACRE</v>
          </cell>
          <cell r="D6977" t="str">
            <v>SPECIAL - MOWING</v>
          </cell>
          <cell r="F6977" t="str">
            <v>(Required) ADD SUPPLEMENTAL DESCRIPTION</v>
          </cell>
          <cell r="G6977">
            <v>1</v>
          </cell>
        </row>
        <row r="6978">
          <cell r="A6978" t="str">
            <v>692E36000</v>
          </cell>
          <cell r="B6978" t="str">
            <v>Y</v>
          </cell>
          <cell r="C6978" t="str">
            <v>EACH</v>
          </cell>
          <cell r="D6978" t="str">
            <v>SPECIAL - MOWING</v>
          </cell>
          <cell r="F6978" t="str">
            <v>(Required) ADD SUPPLEMENTAL DESCRIPTION</v>
          </cell>
          <cell r="G6978">
            <v>1</v>
          </cell>
        </row>
        <row r="6979">
          <cell r="A6979" t="str">
            <v>692E37000</v>
          </cell>
          <cell r="B6979" t="str">
            <v>Y</v>
          </cell>
          <cell r="C6979" t="str">
            <v>LS</v>
          </cell>
          <cell r="D6979" t="str">
            <v>SPECIAL - MOWING</v>
          </cell>
          <cell r="F6979" t="str">
            <v>(Required) ADD SUPPLEMENTAL DESCRIPTION</v>
          </cell>
          <cell r="G6979">
            <v>1</v>
          </cell>
        </row>
        <row r="6980">
          <cell r="A6980" t="str">
            <v>803E45000</v>
          </cell>
          <cell r="C6980" t="str">
            <v>CY</v>
          </cell>
          <cell r="D6980" t="str">
            <v>RUBBERIZED OPEN GRADED ASPHALT FRICTION COURSE</v>
          </cell>
          <cell r="G6980">
            <v>0</v>
          </cell>
        </row>
        <row r="6981">
          <cell r="A6981" t="str">
            <v>803E45001</v>
          </cell>
          <cell r="C6981" t="str">
            <v>CY</v>
          </cell>
          <cell r="D6981" t="str">
            <v>RUBBERIZED OPEN GRADED ASPHALT FRICTION COURSE, AS PER PLAN</v>
          </cell>
          <cell r="G6981">
            <v>0</v>
          </cell>
        </row>
        <row r="6982">
          <cell r="A6982" t="str">
            <v>804E15000</v>
          </cell>
          <cell r="C6982" t="str">
            <v>FT</v>
          </cell>
          <cell r="D6982" t="str">
            <v>FIBER OPTIC CABLE, 18 FIBER</v>
          </cell>
          <cell r="G6982">
            <v>0</v>
          </cell>
        </row>
        <row r="6983">
          <cell r="A6983" t="str">
            <v>804E15010</v>
          </cell>
          <cell r="C6983" t="str">
            <v>FT</v>
          </cell>
          <cell r="D6983" t="str">
            <v>FIBER OPTIC CABLE, 24 FIBER</v>
          </cell>
          <cell r="G6983">
            <v>0</v>
          </cell>
        </row>
        <row r="6984">
          <cell r="A6984" t="str">
            <v>804E15011</v>
          </cell>
          <cell r="C6984" t="str">
            <v>FT</v>
          </cell>
          <cell r="D6984" t="str">
            <v>FIBER OPTIC CABLE, 24 FIBER, AS PER PLAN</v>
          </cell>
          <cell r="G6984">
            <v>0</v>
          </cell>
        </row>
        <row r="6985">
          <cell r="A6985" t="str">
            <v>804E15020</v>
          </cell>
          <cell r="C6985" t="str">
            <v>FT</v>
          </cell>
          <cell r="D6985" t="str">
            <v>FIBER OPTIC CABLE, 48 FIBER</v>
          </cell>
          <cell r="G6985">
            <v>0</v>
          </cell>
        </row>
        <row r="6986">
          <cell r="A6986" t="str">
            <v>804E15021</v>
          </cell>
          <cell r="C6986" t="str">
            <v>FT</v>
          </cell>
          <cell r="D6986" t="str">
            <v>FIBER OPTIC CABLE, 48 FIBER, AS PER PLAN</v>
          </cell>
          <cell r="G6986">
            <v>0</v>
          </cell>
        </row>
        <row r="6987">
          <cell r="A6987" t="str">
            <v>804E15030</v>
          </cell>
          <cell r="C6987" t="str">
            <v>FT</v>
          </cell>
          <cell r="D6987" t="str">
            <v>FIBER OPTIC CABLE, 72 FIBER</v>
          </cell>
          <cell r="G6987">
            <v>0</v>
          </cell>
        </row>
        <row r="6988">
          <cell r="A6988" t="str">
            <v>804E15031</v>
          </cell>
          <cell r="C6988" t="str">
            <v>FT</v>
          </cell>
          <cell r="D6988" t="str">
            <v>FIBER OPTIC CABLE, 72 FIBER, AS PER PLAN</v>
          </cell>
          <cell r="G6988">
            <v>0</v>
          </cell>
        </row>
        <row r="6989">
          <cell r="A6989" t="str">
            <v>804E15040</v>
          </cell>
          <cell r="C6989" t="str">
            <v>FT</v>
          </cell>
          <cell r="D6989" t="str">
            <v>FIBER OPTIC CABLE, 144 FIBER</v>
          </cell>
          <cell r="G6989">
            <v>0</v>
          </cell>
        </row>
        <row r="6990">
          <cell r="A6990" t="str">
            <v>804E15050</v>
          </cell>
          <cell r="C6990" t="str">
            <v>FT</v>
          </cell>
          <cell r="D6990" t="str">
            <v>FIBER OPTIC CABLE, 288 FIBER</v>
          </cell>
          <cell r="G6990">
            <v>0</v>
          </cell>
        </row>
        <row r="6991">
          <cell r="A6991" t="str">
            <v>804E15051</v>
          </cell>
          <cell r="C6991" t="str">
            <v>FT</v>
          </cell>
          <cell r="D6991" t="str">
            <v>FIBER OPTIC CABLE, 288 FIBER, AS PER PLAN</v>
          </cell>
          <cell r="G6991">
            <v>0</v>
          </cell>
        </row>
        <row r="6992">
          <cell r="A6992" t="str">
            <v>804E19050</v>
          </cell>
          <cell r="C6992" t="str">
            <v>FT</v>
          </cell>
          <cell r="D6992" t="str">
            <v>FIBER OPTIC CABLE, HYBRID, SM / MM</v>
          </cell>
          <cell r="G6992">
            <v>0</v>
          </cell>
        </row>
        <row r="6993">
          <cell r="A6993" t="str">
            <v>804E19080</v>
          </cell>
          <cell r="C6993" t="str">
            <v>FT</v>
          </cell>
          <cell r="D6993" t="str">
            <v>FIBER OPTIC CABLE, ARMORED, 12 FIBER</v>
          </cell>
          <cell r="G6993">
            <v>0</v>
          </cell>
        </row>
        <row r="6994">
          <cell r="A6994" t="str">
            <v>804E19081</v>
          </cell>
          <cell r="C6994" t="str">
            <v>FT</v>
          </cell>
          <cell r="D6994" t="str">
            <v>FIBER OPTIC CABLE, ARMORED, 12 FIBER, AS PER PLAN</v>
          </cell>
          <cell r="G6994">
            <v>0</v>
          </cell>
        </row>
        <row r="6995">
          <cell r="A6995" t="str">
            <v>804E20010</v>
          </cell>
          <cell r="C6995" t="str">
            <v>FT</v>
          </cell>
          <cell r="D6995" t="str">
            <v>FIBER OPTIC CABLE, ARMORED, 18 FIBER</v>
          </cell>
          <cell r="G6995">
            <v>0</v>
          </cell>
        </row>
        <row r="6996">
          <cell r="A6996" t="str">
            <v>804E20011</v>
          </cell>
          <cell r="C6996" t="str">
            <v>FT</v>
          </cell>
          <cell r="D6996" t="str">
            <v>FIBER OPTIC CABLE, ARMORED, 18 FIBER, AS PER PLAN</v>
          </cell>
          <cell r="G6996">
            <v>0</v>
          </cell>
        </row>
        <row r="6997">
          <cell r="A6997" t="str">
            <v>804E20020</v>
          </cell>
          <cell r="C6997" t="str">
            <v>FT</v>
          </cell>
          <cell r="D6997" t="str">
            <v>FIBER OPTIC CABLE, INTEGRAL MESSENGER WIRE, 18 FIBER</v>
          </cell>
          <cell r="G6997">
            <v>0</v>
          </cell>
        </row>
        <row r="6998">
          <cell r="A6998" t="str">
            <v>804E20034</v>
          </cell>
          <cell r="C6998" t="str">
            <v>FT</v>
          </cell>
          <cell r="D6998" t="str">
            <v>FIBER OPTIC CABLE, ARMORED, 24 FIBER</v>
          </cell>
          <cell r="G6998">
            <v>0</v>
          </cell>
        </row>
        <row r="6999">
          <cell r="A6999" t="str">
            <v>804E20035</v>
          </cell>
          <cell r="C6999" t="str">
            <v>FT</v>
          </cell>
          <cell r="D6999" t="str">
            <v>FIBER OPTIC CABLE, ARMORED, 24 FIBER, AS PER PLAN</v>
          </cell>
          <cell r="G6999">
            <v>0</v>
          </cell>
        </row>
        <row r="7000">
          <cell r="A7000" t="str">
            <v>804E20044</v>
          </cell>
          <cell r="C7000" t="str">
            <v>FT</v>
          </cell>
          <cell r="D7000" t="str">
            <v>FIBER OPTIC CABLE, ARMORED, 36 FIBER</v>
          </cell>
          <cell r="G7000">
            <v>0</v>
          </cell>
        </row>
        <row r="7001">
          <cell r="A7001" t="str">
            <v>804E20050</v>
          </cell>
          <cell r="C7001" t="str">
            <v>FT</v>
          </cell>
          <cell r="D7001" t="str">
            <v>FIBER OPTIC CABLE, ARMORED, 48 FIBER</v>
          </cell>
          <cell r="G7001">
            <v>0</v>
          </cell>
        </row>
        <row r="7002">
          <cell r="A7002" t="str">
            <v>804E20051</v>
          </cell>
          <cell r="C7002" t="str">
            <v>FT</v>
          </cell>
          <cell r="D7002" t="str">
            <v>FIBER OPTIC CABLE, ARMORED, 48 FIBER, AS PER PLAN</v>
          </cell>
          <cell r="G7002">
            <v>0</v>
          </cell>
        </row>
        <row r="7003">
          <cell r="A7003" t="str">
            <v>804E20056</v>
          </cell>
          <cell r="C7003" t="str">
            <v>FT</v>
          </cell>
          <cell r="D7003" t="str">
            <v>FIBER OPTIC CABLE, ARMORED, 60 FIBER</v>
          </cell>
          <cell r="G7003">
            <v>0</v>
          </cell>
        </row>
        <row r="7004">
          <cell r="A7004" t="str">
            <v>804E20110</v>
          </cell>
          <cell r="C7004" t="str">
            <v>FT</v>
          </cell>
          <cell r="D7004" t="str">
            <v>FIBER OPTIC CABLE, ARMORED, 108 FIBER</v>
          </cell>
          <cell r="G7004">
            <v>0</v>
          </cell>
        </row>
        <row r="7005">
          <cell r="A7005" t="str">
            <v>804E20114</v>
          </cell>
          <cell r="C7005" t="str">
            <v>FT</v>
          </cell>
          <cell r="D7005" t="str">
            <v>FIBER OPTIC CABLE, ARMORED, 144 FIBER</v>
          </cell>
          <cell r="G7005">
            <v>0</v>
          </cell>
        </row>
        <row r="7006">
          <cell r="A7006" t="str">
            <v>804E20220</v>
          </cell>
          <cell r="C7006" t="str">
            <v>FT</v>
          </cell>
          <cell r="D7006" t="str">
            <v>FIBER OPTIC CABLE, ARMORED, INTEGRAL MESSENGER, 12 FIBER</v>
          </cell>
          <cell r="G7006">
            <v>0</v>
          </cell>
        </row>
        <row r="7007">
          <cell r="A7007" t="str">
            <v>804E20240</v>
          </cell>
          <cell r="C7007" t="str">
            <v>FT</v>
          </cell>
          <cell r="D7007" t="str">
            <v>FIBER OPTIC CABLE, ARMORED, INTEGRAL MESSENGER, 24 FIBER</v>
          </cell>
          <cell r="G7007">
            <v>0</v>
          </cell>
        </row>
        <row r="7008">
          <cell r="A7008" t="str">
            <v>804E20260</v>
          </cell>
          <cell r="C7008" t="str">
            <v>FT</v>
          </cell>
          <cell r="D7008" t="str">
            <v>FIBER OPTIC CABLE, ARMORED, INTEGRAL MESSENGER, 48 FIBER</v>
          </cell>
          <cell r="G7008">
            <v>0</v>
          </cell>
        </row>
        <row r="7009">
          <cell r="A7009" t="str">
            <v>804E20266</v>
          </cell>
          <cell r="C7009" t="str">
            <v>FT</v>
          </cell>
          <cell r="D7009" t="str">
            <v>FIBER OPTIC CABLE, ARMORED, INTEGRAL MESSENGER, 36 FIBER</v>
          </cell>
          <cell r="G7009">
            <v>0</v>
          </cell>
        </row>
        <row r="7010">
          <cell r="A7010" t="str">
            <v>804E20280</v>
          </cell>
          <cell r="C7010" t="str">
            <v>FT</v>
          </cell>
          <cell r="D7010" t="str">
            <v>FIBER OPTIC CABLE, ARMORED, INTEGRAL MESSENGER, 144 FIBER</v>
          </cell>
          <cell r="G7010">
            <v>0</v>
          </cell>
        </row>
        <row r="7011">
          <cell r="A7011" t="str">
            <v>804E21000</v>
          </cell>
          <cell r="C7011" t="str">
            <v>FT</v>
          </cell>
          <cell r="D7011" t="str">
            <v>FIBER OPTIC CABLE, AIRBLOWN/PUSHABLE, 12 FIBER</v>
          </cell>
          <cell r="G7011">
            <v>0</v>
          </cell>
        </row>
        <row r="7012">
          <cell r="A7012" t="str">
            <v>804E21010</v>
          </cell>
          <cell r="C7012" t="str">
            <v>FT</v>
          </cell>
          <cell r="D7012" t="str">
            <v>FIBER OPTIC CABLE, AIRBLOWN/PUSHABLE, 24 FIBER</v>
          </cell>
          <cell r="G7012">
            <v>0</v>
          </cell>
        </row>
        <row r="7013">
          <cell r="A7013" t="str">
            <v>804E21020</v>
          </cell>
          <cell r="C7013" t="str">
            <v>FT</v>
          </cell>
          <cell r="D7013" t="str">
            <v>FIBER OPTIC CABLE, AIRBLOWN/PUSHABLE, 48 FIBER</v>
          </cell>
          <cell r="G7013">
            <v>0</v>
          </cell>
        </row>
        <row r="7014">
          <cell r="A7014" t="str">
            <v>804E21030</v>
          </cell>
          <cell r="C7014" t="str">
            <v>FT</v>
          </cell>
          <cell r="D7014" t="str">
            <v>FIBER OPTIC CABLE, AIRBLOWN/PUSHABLE, 72 FIBER</v>
          </cell>
          <cell r="G7014">
            <v>0</v>
          </cell>
        </row>
        <row r="7015">
          <cell r="A7015" t="str">
            <v>804E21040</v>
          </cell>
          <cell r="C7015" t="str">
            <v>FT</v>
          </cell>
          <cell r="D7015" t="str">
            <v>FIBER OPTIC CABLE, AIRBLOWN/PUSHABLE, 144 FIBER</v>
          </cell>
          <cell r="G7015">
            <v>0</v>
          </cell>
        </row>
        <row r="7016">
          <cell r="A7016" t="str">
            <v>804E21050</v>
          </cell>
          <cell r="C7016" t="str">
            <v>FT</v>
          </cell>
          <cell r="D7016" t="str">
            <v>FIBER OPTIC CABLE, AIRBLOWN/PUSHABLE, 288 FIBER</v>
          </cell>
          <cell r="G7016">
            <v>0</v>
          </cell>
        </row>
        <row r="7017">
          <cell r="A7017" t="str">
            <v>804E21060</v>
          </cell>
          <cell r="C7017" t="str">
            <v>FT</v>
          </cell>
          <cell r="D7017" t="str">
            <v>FIBER OPTIC CABLE, AIRBLOWN/PUSHABLE, 432 FIBER</v>
          </cell>
          <cell r="G7017">
            <v>0</v>
          </cell>
        </row>
        <row r="7018">
          <cell r="A7018" t="str">
            <v>804E29990</v>
          </cell>
          <cell r="C7018" t="str">
            <v>EACH</v>
          </cell>
          <cell r="D7018" t="str">
            <v>FAN-OUT KIT, 2 FIBER</v>
          </cell>
          <cell r="G7018">
            <v>0</v>
          </cell>
        </row>
        <row r="7019">
          <cell r="A7019" t="str">
            <v>804E30000</v>
          </cell>
          <cell r="C7019" t="str">
            <v>EACH</v>
          </cell>
          <cell r="D7019" t="str">
            <v>FAN-OUT KIT, 6 FIBER</v>
          </cell>
          <cell r="G7019">
            <v>0</v>
          </cell>
        </row>
        <row r="7020">
          <cell r="A7020" t="str">
            <v>804E30001</v>
          </cell>
          <cell r="C7020" t="str">
            <v>EACH</v>
          </cell>
          <cell r="D7020" t="str">
            <v>FAN-OUT KIT, 6 FIBER, AS PER PLAN</v>
          </cell>
          <cell r="G7020">
            <v>0</v>
          </cell>
        </row>
        <row r="7021">
          <cell r="A7021" t="str">
            <v>804E30010</v>
          </cell>
          <cell r="C7021" t="str">
            <v>EACH</v>
          </cell>
          <cell r="D7021" t="str">
            <v>FAN-OUT KIT, 12 FIBER</v>
          </cell>
          <cell r="G7021">
            <v>0</v>
          </cell>
        </row>
        <row r="7022">
          <cell r="A7022" t="str">
            <v>804E30011</v>
          </cell>
          <cell r="C7022" t="str">
            <v>EACH</v>
          </cell>
          <cell r="D7022" t="str">
            <v>FAN-OUT KIT, 12 FIBER, AS PER PLAN</v>
          </cell>
          <cell r="G7022">
            <v>0</v>
          </cell>
        </row>
        <row r="7023">
          <cell r="A7023" t="str">
            <v>804E31990</v>
          </cell>
          <cell r="C7023" t="str">
            <v>EACH</v>
          </cell>
          <cell r="D7023" t="str">
            <v>DROP CABLE, 2 FIBER</v>
          </cell>
          <cell r="G7023">
            <v>0</v>
          </cell>
        </row>
        <row r="7024">
          <cell r="A7024" t="str">
            <v>804E32000</v>
          </cell>
          <cell r="C7024" t="str">
            <v>EACH</v>
          </cell>
          <cell r="D7024" t="str">
            <v>DROP CABLE, 6 FIBER</v>
          </cell>
          <cell r="G7024">
            <v>0</v>
          </cell>
        </row>
        <row r="7025">
          <cell r="A7025" t="str">
            <v>804E32001</v>
          </cell>
          <cell r="C7025" t="str">
            <v>EACH</v>
          </cell>
          <cell r="D7025" t="str">
            <v>DROP CABLE, 6 FIBER, AS PER PLAN</v>
          </cell>
          <cell r="G7025">
            <v>0</v>
          </cell>
        </row>
        <row r="7026">
          <cell r="A7026" t="str">
            <v>804E32010</v>
          </cell>
          <cell r="C7026" t="str">
            <v>EACH</v>
          </cell>
          <cell r="D7026" t="str">
            <v>DROP CABLE, 12 FIBER</v>
          </cell>
          <cell r="G7026">
            <v>0</v>
          </cell>
        </row>
        <row r="7027">
          <cell r="A7027" t="str">
            <v>804E32011</v>
          </cell>
          <cell r="C7027" t="str">
            <v>EACH</v>
          </cell>
          <cell r="D7027" t="str">
            <v>DROP CABLE, 12 FIBER, AS PER PLAN</v>
          </cell>
          <cell r="G7027">
            <v>0</v>
          </cell>
        </row>
        <row r="7028">
          <cell r="A7028" t="str">
            <v>804E32012</v>
          </cell>
          <cell r="C7028" t="str">
            <v>EACH</v>
          </cell>
          <cell r="D7028" t="str">
            <v>DROP CABLE, 24 FIBER</v>
          </cell>
          <cell r="G7028">
            <v>0</v>
          </cell>
        </row>
        <row r="7029">
          <cell r="A7029" t="str">
            <v>804E32016</v>
          </cell>
          <cell r="C7029" t="str">
            <v>EACH</v>
          </cell>
          <cell r="D7029" t="str">
            <v>DROP CABLE, 48 FIBER</v>
          </cell>
          <cell r="G7029">
            <v>0</v>
          </cell>
        </row>
        <row r="7030">
          <cell r="A7030" t="str">
            <v>804E32018</v>
          </cell>
          <cell r="C7030" t="str">
            <v>EACH</v>
          </cell>
          <cell r="D7030" t="str">
            <v>DROP CABLE, 72 FIBER</v>
          </cell>
          <cell r="G7030">
            <v>0</v>
          </cell>
        </row>
        <row r="7031">
          <cell r="A7031" t="str">
            <v>804E32020</v>
          </cell>
          <cell r="C7031" t="str">
            <v>FT</v>
          </cell>
          <cell r="D7031" t="str">
            <v>DROP CABLE, 6 FIBER</v>
          </cell>
          <cell r="G7031">
            <v>0</v>
          </cell>
        </row>
        <row r="7032">
          <cell r="A7032" t="str">
            <v>804E32021</v>
          </cell>
          <cell r="C7032" t="str">
            <v>FT</v>
          </cell>
          <cell r="D7032" t="str">
            <v>DROP CABLE, 6 FIBER, AS PER PLAN</v>
          </cell>
          <cell r="G7032">
            <v>0</v>
          </cell>
        </row>
        <row r="7033">
          <cell r="A7033" t="str">
            <v>804E32040</v>
          </cell>
          <cell r="C7033" t="str">
            <v>FT</v>
          </cell>
          <cell r="D7033" t="str">
            <v>DROP CABLE, 12 FIBER</v>
          </cell>
          <cell r="G7033">
            <v>0</v>
          </cell>
        </row>
        <row r="7034">
          <cell r="A7034" t="str">
            <v>804E32060</v>
          </cell>
          <cell r="C7034" t="str">
            <v>FT</v>
          </cell>
          <cell r="D7034" t="str">
            <v>DROP CABLE, 24 FIBER</v>
          </cell>
          <cell r="F7034" t="str">
            <v>CHECK UNIT OF MEASURE</v>
          </cell>
          <cell r="G7034">
            <v>0</v>
          </cell>
        </row>
        <row r="7035">
          <cell r="A7035" t="str">
            <v>804E32070</v>
          </cell>
          <cell r="C7035" t="str">
            <v>FT</v>
          </cell>
          <cell r="D7035" t="str">
            <v>DROP CABLE, 48 FIBER</v>
          </cell>
          <cell r="G7035">
            <v>0</v>
          </cell>
        </row>
        <row r="7036">
          <cell r="A7036" t="str">
            <v>804E32080</v>
          </cell>
          <cell r="C7036" t="str">
            <v>FT</v>
          </cell>
          <cell r="D7036" t="str">
            <v>DROP CABLE, 72 FIBER</v>
          </cell>
          <cell r="G7036">
            <v>0</v>
          </cell>
        </row>
        <row r="7037">
          <cell r="A7037" t="str">
            <v>804E32990</v>
          </cell>
          <cell r="C7037" t="str">
            <v>EACH</v>
          </cell>
          <cell r="D7037" t="str">
            <v>FIBER OPTIC PATCH CORD, 2 FIBER</v>
          </cell>
          <cell r="G7037">
            <v>0</v>
          </cell>
        </row>
        <row r="7038">
          <cell r="A7038" t="str">
            <v>804E33000</v>
          </cell>
          <cell r="C7038" t="str">
            <v>EACH</v>
          </cell>
          <cell r="D7038" t="str">
            <v>FIBER OPTIC PATCH CORD, 4 FIBER</v>
          </cell>
          <cell r="G7038">
            <v>0</v>
          </cell>
        </row>
        <row r="7039">
          <cell r="A7039" t="str">
            <v>804E33001</v>
          </cell>
          <cell r="C7039" t="str">
            <v>EACH</v>
          </cell>
          <cell r="D7039" t="str">
            <v>FIBER OPTIC PATCH CORD, 4 FIBER, AS PER PLAN</v>
          </cell>
          <cell r="G7039">
            <v>0</v>
          </cell>
        </row>
        <row r="7040">
          <cell r="A7040" t="str">
            <v>804E33990</v>
          </cell>
          <cell r="C7040" t="str">
            <v>EACH</v>
          </cell>
          <cell r="D7040" t="str">
            <v>FIBER OPTIC PATCH CORD, 1 FIBER</v>
          </cell>
          <cell r="G7040">
            <v>0</v>
          </cell>
        </row>
        <row r="7041">
          <cell r="A7041" t="str">
            <v>804E33991</v>
          </cell>
          <cell r="C7041" t="str">
            <v>EACH</v>
          </cell>
          <cell r="D7041" t="str">
            <v>FIBER OPTIC PATCH CORD, 1 FIBER, AS PER PLAN</v>
          </cell>
          <cell r="G7041">
            <v>0</v>
          </cell>
        </row>
        <row r="7042">
          <cell r="A7042" t="str">
            <v>804E33996</v>
          </cell>
          <cell r="C7042" t="str">
            <v>EACH</v>
          </cell>
          <cell r="D7042" t="str">
            <v>FIBER TERMINATION PANEL, 2 FIBER</v>
          </cell>
          <cell r="G7042">
            <v>0</v>
          </cell>
        </row>
        <row r="7043">
          <cell r="A7043" t="str">
            <v>804E34000</v>
          </cell>
          <cell r="C7043" t="str">
            <v>EACH</v>
          </cell>
          <cell r="D7043" t="str">
            <v>FIBER TERMINATION PANEL, 6 FIBER</v>
          </cell>
          <cell r="G7043">
            <v>0</v>
          </cell>
        </row>
        <row r="7044">
          <cell r="A7044" t="str">
            <v>804E34001</v>
          </cell>
          <cell r="C7044" t="str">
            <v>EACH</v>
          </cell>
          <cell r="D7044" t="str">
            <v>FIBER TERMINATION PANEL, 6 FIBER, AS PER PLAN</v>
          </cell>
          <cell r="G7044">
            <v>0</v>
          </cell>
        </row>
        <row r="7045">
          <cell r="A7045" t="str">
            <v>804E34012</v>
          </cell>
          <cell r="C7045" t="str">
            <v>EACH</v>
          </cell>
          <cell r="D7045" t="str">
            <v>FIBER TERMINATION PANEL, 12 FIBER</v>
          </cell>
          <cell r="G7045">
            <v>0</v>
          </cell>
        </row>
        <row r="7046">
          <cell r="A7046" t="str">
            <v>804E34013</v>
          </cell>
          <cell r="C7046" t="str">
            <v>EACH</v>
          </cell>
          <cell r="D7046" t="str">
            <v>FIBER TERMINATION PANEL, 12 FIBER, AS PER PLAN</v>
          </cell>
          <cell r="G7046">
            <v>0</v>
          </cell>
        </row>
        <row r="7047">
          <cell r="A7047" t="str">
            <v>804E34022</v>
          </cell>
          <cell r="C7047" t="str">
            <v>EACH</v>
          </cell>
          <cell r="D7047" t="str">
            <v>FIBER TERMINATION PANEL, 24 FIBER</v>
          </cell>
          <cell r="G7047">
            <v>0</v>
          </cell>
        </row>
        <row r="7048">
          <cell r="A7048" t="str">
            <v>804E34023</v>
          </cell>
          <cell r="C7048" t="str">
            <v>EACH</v>
          </cell>
          <cell r="D7048" t="str">
            <v>FIBER TERMINATION PANEL, 24 FIBER, AS PER PLAN</v>
          </cell>
          <cell r="G7048">
            <v>0</v>
          </cell>
        </row>
        <row r="7049">
          <cell r="A7049" t="str">
            <v>804E34026</v>
          </cell>
          <cell r="C7049" t="str">
            <v>EACH</v>
          </cell>
          <cell r="D7049" t="str">
            <v>FIBER TERMINATION PANEL, 36 FIBER</v>
          </cell>
          <cell r="G7049">
            <v>0</v>
          </cell>
        </row>
        <row r="7050">
          <cell r="A7050" t="str">
            <v>804E34030</v>
          </cell>
          <cell r="C7050" t="str">
            <v>EACH</v>
          </cell>
          <cell r="D7050" t="str">
            <v>FIBER TERMINATION PANEL, 48 FIBER</v>
          </cell>
          <cell r="G7050">
            <v>0</v>
          </cell>
        </row>
        <row r="7051">
          <cell r="A7051" t="str">
            <v>804E34031</v>
          </cell>
          <cell r="C7051" t="str">
            <v>EACH</v>
          </cell>
          <cell r="D7051" t="str">
            <v>FIBER TERMINATION PANEL, 48 FIBER, AS PER PLAN</v>
          </cell>
          <cell r="G7051">
            <v>0</v>
          </cell>
        </row>
        <row r="7052">
          <cell r="A7052" t="str">
            <v>804E34042</v>
          </cell>
          <cell r="C7052" t="str">
            <v>EACH</v>
          </cell>
          <cell r="D7052" t="str">
            <v>FIBER TERMINATION PANEL, 72 FIBER</v>
          </cell>
          <cell r="G7052">
            <v>0</v>
          </cell>
        </row>
        <row r="7053">
          <cell r="A7053" t="str">
            <v>804E34062</v>
          </cell>
          <cell r="C7053" t="str">
            <v>EACH</v>
          </cell>
          <cell r="D7053" t="str">
            <v>FIBER TERMINATION PANEL, 144 FIBER</v>
          </cell>
          <cell r="G7053">
            <v>0</v>
          </cell>
        </row>
        <row r="7054">
          <cell r="A7054" t="str">
            <v>804E34082</v>
          </cell>
          <cell r="C7054" t="str">
            <v>EACH</v>
          </cell>
          <cell r="D7054" t="str">
            <v>FIBER TERMINATION PANEL, 288 FIBER</v>
          </cell>
          <cell r="G7054">
            <v>0</v>
          </cell>
        </row>
        <row r="7055">
          <cell r="A7055" t="str">
            <v>804E35000</v>
          </cell>
          <cell r="C7055" t="str">
            <v>EACH</v>
          </cell>
          <cell r="D7055" t="str">
            <v>FUSION SPLICE</v>
          </cell>
          <cell r="G7055">
            <v>0</v>
          </cell>
        </row>
        <row r="7056">
          <cell r="A7056" t="str">
            <v>804E35001</v>
          </cell>
          <cell r="C7056" t="str">
            <v>EACH</v>
          </cell>
          <cell r="D7056" t="str">
            <v>FUSION SPLICE, AS PER PLAN</v>
          </cell>
          <cell r="G7056">
            <v>0</v>
          </cell>
        </row>
        <row r="7057">
          <cell r="A7057" t="str">
            <v>804E37000</v>
          </cell>
          <cell r="C7057" t="str">
            <v>EACH</v>
          </cell>
          <cell r="D7057" t="str">
            <v>SPLICE ENCLOSURE, BUTT STYLE</v>
          </cell>
          <cell r="G7057">
            <v>0</v>
          </cell>
        </row>
        <row r="7058">
          <cell r="A7058" t="str">
            <v>804E37001</v>
          </cell>
          <cell r="C7058" t="str">
            <v>EACH</v>
          </cell>
          <cell r="D7058" t="str">
            <v>SPLICE ENCLOSURE, AS PER PLAN</v>
          </cell>
          <cell r="G7058">
            <v>0</v>
          </cell>
        </row>
        <row r="7059">
          <cell r="A7059" t="str">
            <v>804E37002</v>
          </cell>
          <cell r="C7059" t="str">
            <v>EACH</v>
          </cell>
          <cell r="D7059" t="str">
            <v>SPLICE ENCLOSURE, IN-LINE</v>
          </cell>
          <cell r="G7059">
            <v>0</v>
          </cell>
        </row>
        <row r="7060">
          <cell r="A7060" t="str">
            <v>804E37500</v>
          </cell>
          <cell r="C7060" t="str">
            <v>EACH</v>
          </cell>
          <cell r="D7060" t="str">
            <v>FIBER OPTIC CONNECTOR</v>
          </cell>
          <cell r="G7060">
            <v>0</v>
          </cell>
        </row>
        <row r="7061">
          <cell r="A7061" t="str">
            <v>804E37501</v>
          </cell>
          <cell r="C7061" t="str">
            <v>EACH</v>
          </cell>
          <cell r="D7061" t="str">
            <v>FIBER OPTIC CONNECTOR, AS PER PLAN</v>
          </cell>
          <cell r="G7061">
            <v>0</v>
          </cell>
        </row>
        <row r="7062">
          <cell r="A7062" t="str">
            <v>804E37700</v>
          </cell>
          <cell r="C7062" t="str">
            <v>LS</v>
          </cell>
          <cell r="D7062" t="str">
            <v>FIBER OPTIC CABLE TESTING</v>
          </cell>
          <cell r="G7062">
            <v>0</v>
          </cell>
        </row>
        <row r="7063">
          <cell r="A7063" t="str">
            <v>804E37701</v>
          </cell>
          <cell r="C7063" t="str">
            <v>LS</v>
          </cell>
          <cell r="D7063" t="str">
            <v>FIBER OPTIC CABLE TESTING, AS PER PLAN</v>
          </cell>
          <cell r="G7063">
            <v>0</v>
          </cell>
        </row>
        <row r="7064">
          <cell r="A7064" t="str">
            <v>804E37800</v>
          </cell>
          <cell r="C7064" t="str">
            <v>LS</v>
          </cell>
          <cell r="D7064" t="str">
            <v>FIBER OPTIC TRAINING</v>
          </cell>
          <cell r="G7064">
            <v>0</v>
          </cell>
        </row>
        <row r="7065">
          <cell r="A7065" t="str">
            <v>804E38000</v>
          </cell>
          <cell r="C7065" t="str">
            <v>EACH</v>
          </cell>
          <cell r="D7065" t="str">
            <v>FIBER OPTIC CABLE MODEM</v>
          </cell>
          <cell r="G7065">
            <v>0</v>
          </cell>
        </row>
        <row r="7066">
          <cell r="A7066" t="str">
            <v>804E38001</v>
          </cell>
          <cell r="C7066" t="str">
            <v>EACH</v>
          </cell>
          <cell r="D7066" t="str">
            <v>FIBER OPTIC CABLE MODEM, AS PER PLAN</v>
          </cell>
          <cell r="G7066">
            <v>0</v>
          </cell>
        </row>
        <row r="7067">
          <cell r="A7067" t="str">
            <v>804E98000</v>
          </cell>
          <cell r="C7067" t="str">
            <v>FT</v>
          </cell>
          <cell r="D7067" t="str">
            <v>FIBER OPTIC CABLE, MISC.:</v>
          </cell>
          <cell r="F7067" t="str">
            <v>(Required) ADD SUPPLEMENTAL DESCRIPTION</v>
          </cell>
          <cell r="G7067">
            <v>1</v>
          </cell>
        </row>
        <row r="7068">
          <cell r="A7068" t="str">
            <v>804E98100</v>
          </cell>
          <cell r="C7068" t="str">
            <v>EACH</v>
          </cell>
          <cell r="D7068" t="str">
            <v>FIBER OPTIC CABLE, MISC.:</v>
          </cell>
          <cell r="F7068" t="str">
            <v>(Required) ADD SUPPLEMENTAL DESCRIPTION</v>
          </cell>
          <cell r="G7068">
            <v>1</v>
          </cell>
        </row>
        <row r="7069">
          <cell r="A7069" t="str">
            <v>804E98200</v>
          </cell>
          <cell r="C7069" t="str">
            <v>LS</v>
          </cell>
          <cell r="D7069" t="str">
            <v>FIBER OPTIC CABLE, MISC.:</v>
          </cell>
          <cell r="F7069" t="str">
            <v>(Required) ADD SUPPLEMENTAL DESCRIPTION</v>
          </cell>
          <cell r="G7069">
            <v>1</v>
          </cell>
        </row>
        <row r="7070">
          <cell r="A7070" t="str">
            <v>804E99000</v>
          </cell>
          <cell r="B7070" t="str">
            <v>Y</v>
          </cell>
          <cell r="C7070" t="str">
            <v>LS</v>
          </cell>
          <cell r="D7070" t="str">
            <v>SPECIAL - FIBER OPTIC CABLE AND COMPONENTS</v>
          </cell>
          <cell r="F7070" t="str">
            <v>DESIGN BUILD PROJECTS ONLY</v>
          </cell>
          <cell r="G7070">
            <v>0</v>
          </cell>
        </row>
        <row r="7071">
          <cell r="A7071" t="str">
            <v>805E00100</v>
          </cell>
          <cell r="C7071" t="str">
            <v>EACH</v>
          </cell>
          <cell r="D7071" t="str">
            <v>GLOBAL POSITIONING SYSTEM CLOCK ASSEMBLY</v>
          </cell>
          <cell r="G7071">
            <v>0</v>
          </cell>
        </row>
        <row r="7072">
          <cell r="A7072" t="str">
            <v>805E00101</v>
          </cell>
          <cell r="C7072" t="str">
            <v>EACH</v>
          </cell>
          <cell r="D7072" t="str">
            <v>GLOBAL POSITIONING SYSTEM CLOCK ASSEMBLY, AS PER PLAN</v>
          </cell>
          <cell r="G7072">
            <v>0</v>
          </cell>
        </row>
        <row r="7073">
          <cell r="A7073" t="str">
            <v>807E10000</v>
          </cell>
          <cell r="C7073" t="str">
            <v>MILE</v>
          </cell>
          <cell r="D7073" t="str">
            <v>WET REFLECTIVE TRAFFIC PAINT, EDGE LINE, 4"</v>
          </cell>
          <cell r="F7073" t="str">
            <v>(Optional) SPECIFY IF PERFORMANCE TESTING</v>
          </cell>
          <cell r="G7073">
            <v>2</v>
          </cell>
        </row>
        <row r="7074">
          <cell r="A7074" t="str">
            <v>807E10010</v>
          </cell>
          <cell r="C7074" t="str">
            <v>MILE</v>
          </cell>
          <cell r="D7074" t="str">
            <v>WET REFLECTIVE TRAFFIC PAINT, EDGE LINE, 6"</v>
          </cell>
          <cell r="F7074" t="str">
            <v>(Optional) SPECIFY IF PERFORMANCE TESTING</v>
          </cell>
          <cell r="G7074">
            <v>2</v>
          </cell>
        </row>
        <row r="7075">
          <cell r="A7075" t="str">
            <v>807E10100</v>
          </cell>
          <cell r="C7075" t="str">
            <v>MILE</v>
          </cell>
          <cell r="D7075" t="str">
            <v>WET REFLECTIVE TRAFFIC PAINT, LANE LINE, 4"</v>
          </cell>
          <cell r="F7075" t="str">
            <v>(Optional) SPECIFY IF PERFORMANCE TESTING</v>
          </cell>
          <cell r="G7075">
            <v>2</v>
          </cell>
        </row>
        <row r="7076">
          <cell r="A7076" t="str">
            <v>807E10110</v>
          </cell>
          <cell r="C7076" t="str">
            <v>MILE</v>
          </cell>
          <cell r="D7076" t="str">
            <v>WET REFLECTIVE TRAFFIC PAINT, LANE LINE, 6"</v>
          </cell>
          <cell r="F7076" t="str">
            <v>(Optional) SPECIFY IF PERFORMANCE TESTING</v>
          </cell>
          <cell r="G7076">
            <v>2</v>
          </cell>
        </row>
        <row r="7077">
          <cell r="A7077" t="str">
            <v>807E10200</v>
          </cell>
          <cell r="C7077" t="str">
            <v>MILE</v>
          </cell>
          <cell r="D7077" t="str">
            <v>WET REFLECTIVE TRAFFIC PAINT, CENTER LINE</v>
          </cell>
          <cell r="F7077" t="str">
            <v>(Optional) SPECIFY IF PERFORMANCE TESTING</v>
          </cell>
          <cell r="G7077">
            <v>2</v>
          </cell>
        </row>
        <row r="7078">
          <cell r="A7078" t="str">
            <v>807E10300</v>
          </cell>
          <cell r="C7078" t="str">
            <v>FT</v>
          </cell>
          <cell r="D7078" t="str">
            <v>WET REFLECTIVE TRAFFIC PAINT, CHANNELIZING LINE, 8"</v>
          </cell>
          <cell r="F7078" t="str">
            <v>(Optional) SPECIFY IF PERFORMANCE TESTING</v>
          </cell>
          <cell r="G7078">
            <v>2</v>
          </cell>
        </row>
        <row r="7079">
          <cell r="A7079" t="str">
            <v>807E10310</v>
          </cell>
          <cell r="C7079" t="str">
            <v>FT</v>
          </cell>
          <cell r="D7079" t="str">
            <v>WET REFLECTIVE TRAFFIC PAINT, CHANNELIZING LINE, 12"</v>
          </cell>
          <cell r="F7079" t="str">
            <v>(Optional) SPECIFY IF PERFORMANCE TESTING</v>
          </cell>
          <cell r="G7079">
            <v>2</v>
          </cell>
        </row>
        <row r="7080">
          <cell r="A7080" t="str">
            <v>807E10400</v>
          </cell>
          <cell r="C7080" t="str">
            <v>FT</v>
          </cell>
          <cell r="D7080" t="str">
            <v>WET REFLECTIVE TRAFFIC PAINT, DOTTED LINE, 4"</v>
          </cell>
          <cell r="F7080" t="str">
            <v>(Optional) SPECIFY IF PERFORMANCE TESTING</v>
          </cell>
          <cell r="G7080">
            <v>2</v>
          </cell>
        </row>
        <row r="7081">
          <cell r="A7081" t="str">
            <v>807E10410</v>
          </cell>
          <cell r="C7081" t="str">
            <v>FT</v>
          </cell>
          <cell r="D7081" t="str">
            <v>WET REFLECTIVE TRAFFIC PAINT, DOTTED LINE, 6"</v>
          </cell>
          <cell r="F7081" t="str">
            <v>(Optional) SPECIFY IF PERFORMANCE TESTING</v>
          </cell>
          <cell r="G7081">
            <v>2</v>
          </cell>
        </row>
        <row r="7082">
          <cell r="A7082" t="str">
            <v>807E10420</v>
          </cell>
          <cell r="C7082" t="str">
            <v>FT</v>
          </cell>
          <cell r="D7082" t="str">
            <v>WET REFLECTIVE TRAFFIC PAINT, DOTTED LINE, 8"</v>
          </cell>
          <cell r="F7082" t="str">
            <v>(Optional) SPECIFY IF PERFORMANCE TESTING</v>
          </cell>
          <cell r="G7082">
            <v>2</v>
          </cell>
        </row>
        <row r="7083">
          <cell r="A7083" t="str">
            <v>807E10430</v>
          </cell>
          <cell r="C7083" t="str">
            <v>FT</v>
          </cell>
          <cell r="D7083" t="str">
            <v>WET REFLECTIVE TRAFFIC PAINT, DOTTED LINE, 12"</v>
          </cell>
          <cell r="F7083" t="str">
            <v>(Optional) SPECIFY IF PERFORMANCE TESTING</v>
          </cell>
          <cell r="G7083">
            <v>2</v>
          </cell>
        </row>
        <row r="7084">
          <cell r="A7084" t="str">
            <v>807E11000</v>
          </cell>
          <cell r="C7084" t="str">
            <v>MILE</v>
          </cell>
          <cell r="D7084" t="str">
            <v>WET REFLECTIVE POLYESTER PAVEMENT MARKING, EDGE LINE, 4"</v>
          </cell>
          <cell r="F7084" t="str">
            <v>(Optional) SPECIFY IF PERFORMANCE TESTING</v>
          </cell>
          <cell r="G7084">
            <v>2</v>
          </cell>
        </row>
        <row r="7085">
          <cell r="A7085" t="str">
            <v>807E11010</v>
          </cell>
          <cell r="C7085" t="str">
            <v>MILE</v>
          </cell>
          <cell r="D7085" t="str">
            <v>WET REFLECTIVE POLYESTER PAVEMENT MARKING, EDGE LINE, 6"</v>
          </cell>
          <cell r="F7085" t="str">
            <v>(Optional) SPECIFY IF PERFORMANCE TESTING</v>
          </cell>
          <cell r="G7085">
            <v>2</v>
          </cell>
        </row>
        <row r="7086">
          <cell r="A7086" t="str">
            <v>807E11100</v>
          </cell>
          <cell r="C7086" t="str">
            <v>MILE</v>
          </cell>
          <cell r="D7086" t="str">
            <v>WET REFLECTIVE POLYESTER PAVEMENT MARKING, LANE LINE, 4"</v>
          </cell>
          <cell r="F7086" t="str">
            <v>(Optional) SPECIFY IF PERFORMANCE TESTING</v>
          </cell>
          <cell r="G7086">
            <v>2</v>
          </cell>
        </row>
        <row r="7087">
          <cell r="A7087" t="str">
            <v>807E11110</v>
          </cell>
          <cell r="C7087" t="str">
            <v>MILE</v>
          </cell>
          <cell r="D7087" t="str">
            <v>WET REFLECTIVE POLYESTER PAVEMENT MARKING, LANE LINE, 6"</v>
          </cell>
          <cell r="F7087" t="str">
            <v>(Optional) SPECIFY IF PERFORMANCE TESTING</v>
          </cell>
          <cell r="G7087">
            <v>2</v>
          </cell>
        </row>
        <row r="7088">
          <cell r="A7088" t="str">
            <v>807E11200</v>
          </cell>
          <cell r="C7088" t="str">
            <v>MILE</v>
          </cell>
          <cell r="D7088" t="str">
            <v>WET REFLECTIVE POLYESTER PAVEMENT MARKING, CENTER LINE</v>
          </cell>
          <cell r="F7088" t="str">
            <v>(Optional) SPECIFY IF PERFORMANCE TESTING</v>
          </cell>
          <cell r="G7088">
            <v>2</v>
          </cell>
        </row>
        <row r="7089">
          <cell r="A7089" t="str">
            <v>807E11300</v>
          </cell>
          <cell r="C7089" t="str">
            <v>FT</v>
          </cell>
          <cell r="D7089" t="str">
            <v>WET REFLECTIVE POLYESTER PAVEMENT MARKING, CHANNELIZING LINE, 8"</v>
          </cell>
          <cell r="F7089" t="str">
            <v>(Optional) SPECIFY IF PERFORMANCE TESTING</v>
          </cell>
          <cell r="G7089">
            <v>2</v>
          </cell>
        </row>
        <row r="7090">
          <cell r="A7090" t="str">
            <v>807E11310</v>
          </cell>
          <cell r="C7090" t="str">
            <v>FT</v>
          </cell>
          <cell r="D7090" t="str">
            <v>WET REFLECTIVE POLYESTER PAVEMENT MARKING, CHANNELIZING LINE, 12"</v>
          </cell>
          <cell r="F7090" t="str">
            <v>(Optional) SPECIFY IF PERFORMANCE TESTING</v>
          </cell>
          <cell r="G7090">
            <v>2</v>
          </cell>
        </row>
        <row r="7091">
          <cell r="A7091" t="str">
            <v>807E11400</v>
          </cell>
          <cell r="C7091" t="str">
            <v>FT</v>
          </cell>
          <cell r="D7091" t="str">
            <v>WET REFLECTIVE POLYESTER PAVEMENT MARKING, DOTTED LINE, 4"</v>
          </cell>
          <cell r="F7091" t="str">
            <v>(Optional) SPECIFY IF PERFORMANCE TESTING</v>
          </cell>
          <cell r="G7091">
            <v>2</v>
          </cell>
        </row>
        <row r="7092">
          <cell r="A7092" t="str">
            <v>807E11410</v>
          </cell>
          <cell r="C7092" t="str">
            <v>FT</v>
          </cell>
          <cell r="D7092" t="str">
            <v>WET REFLECTIVE POLYESTER PAVEMENT MARKING, DOTTED LINE, 6"</v>
          </cell>
          <cell r="F7092" t="str">
            <v>(Optional) SPECIFY IF PERFORMANCE TESTING</v>
          </cell>
          <cell r="G7092">
            <v>2</v>
          </cell>
        </row>
        <row r="7093">
          <cell r="A7093" t="str">
            <v>807E11420</v>
          </cell>
          <cell r="C7093" t="str">
            <v>FT</v>
          </cell>
          <cell r="D7093" t="str">
            <v>WET REFLECTIVE POLYESTER PAVEMENT MARKING, DOTTED LINE, 8"</v>
          </cell>
          <cell r="F7093" t="str">
            <v>(Optional) SPECIFY IF PERFORMANCE TESTING</v>
          </cell>
          <cell r="G7093">
            <v>2</v>
          </cell>
        </row>
        <row r="7094">
          <cell r="A7094" t="str">
            <v>807E11430</v>
          </cell>
          <cell r="C7094" t="str">
            <v>FT</v>
          </cell>
          <cell r="D7094" t="str">
            <v>WET REFLECTIVE POLYESTER PAVEMENT MARKING, DOTTED LINE, 12"</v>
          </cell>
          <cell r="F7094" t="str">
            <v>(Optional) SPECIFY IF PERFORMANCE TESTING</v>
          </cell>
          <cell r="G7094">
            <v>2</v>
          </cell>
        </row>
        <row r="7095">
          <cell r="A7095" t="str">
            <v>807E12000</v>
          </cell>
          <cell r="C7095" t="str">
            <v>MILE</v>
          </cell>
          <cell r="D7095" t="str">
            <v>WET REFLECTIVE EPOXY PAVEMENT MARKING, EDGE LINE, 4"</v>
          </cell>
          <cell r="F7095" t="str">
            <v>(Optional) SPECIFY IF PERFORMANCE TESTING</v>
          </cell>
          <cell r="G7095">
            <v>2</v>
          </cell>
        </row>
        <row r="7096">
          <cell r="A7096" t="str">
            <v>807E12010</v>
          </cell>
          <cell r="C7096" t="str">
            <v>MILE</v>
          </cell>
          <cell r="D7096" t="str">
            <v>WET REFLECTIVE EPOXY PAVEMENT MARKING, EDGE LINE, 6"</v>
          </cell>
          <cell r="F7096" t="str">
            <v>(Optional) SPECIFY IF PERFORMANCE TESTING</v>
          </cell>
          <cell r="G7096">
            <v>2</v>
          </cell>
        </row>
        <row r="7097">
          <cell r="A7097" t="str">
            <v>807E12100</v>
          </cell>
          <cell r="C7097" t="str">
            <v>MILE</v>
          </cell>
          <cell r="D7097" t="str">
            <v>WET REFLECTIVE EPOXY PAVEMENT MARKING, LANE LINE, 4"</v>
          </cell>
          <cell r="F7097" t="str">
            <v>(Optional) SPECIFY IF PERFORMANCE TESTING</v>
          </cell>
          <cell r="G7097">
            <v>2</v>
          </cell>
        </row>
        <row r="7098">
          <cell r="A7098" t="str">
            <v>807E12110</v>
          </cell>
          <cell r="C7098" t="str">
            <v>MILE</v>
          </cell>
          <cell r="D7098" t="str">
            <v>WET REFLECTIVE EPOXY PAVEMENT MARKING, LANE LINE, 6"</v>
          </cell>
          <cell r="F7098" t="str">
            <v>(Optional) SPECIFY IF PERFORMANCE TESTING</v>
          </cell>
          <cell r="G7098">
            <v>2</v>
          </cell>
        </row>
        <row r="7099">
          <cell r="A7099" t="str">
            <v>807E12200</v>
          </cell>
          <cell r="C7099" t="str">
            <v>MILE</v>
          </cell>
          <cell r="D7099" t="str">
            <v>WET REFLECTIVE EPOXY PAVEMENT MARKING, CENTER LINE</v>
          </cell>
          <cell r="F7099" t="str">
            <v>(Optional) SPECIFY IF PERFORMANCE TESTING</v>
          </cell>
          <cell r="G7099">
            <v>2</v>
          </cell>
        </row>
        <row r="7100">
          <cell r="A7100" t="str">
            <v>807E12300</v>
          </cell>
          <cell r="C7100" t="str">
            <v>FT</v>
          </cell>
          <cell r="D7100" t="str">
            <v>WET REFLECTIVE EPOXY PAVEMENT MARKING, CHANNELIZING LINE, 8"</v>
          </cell>
          <cell r="F7100" t="str">
            <v>(Optional) SPECIFY IF PERFORMANCE TESTING</v>
          </cell>
          <cell r="G7100">
            <v>2</v>
          </cell>
        </row>
        <row r="7101">
          <cell r="A7101" t="str">
            <v>807E12310</v>
          </cell>
          <cell r="C7101" t="str">
            <v>FT</v>
          </cell>
          <cell r="D7101" t="str">
            <v>WET REFLECTIVE EPOXY PAVEMENT MARKING, CHANNELIZING LINE, 12"</v>
          </cell>
          <cell r="F7101" t="str">
            <v>(Optional) SPECIFY IF PERFORMANCE TESTING</v>
          </cell>
          <cell r="G7101">
            <v>2</v>
          </cell>
        </row>
        <row r="7102">
          <cell r="A7102" t="str">
            <v>807E12400</v>
          </cell>
          <cell r="C7102" t="str">
            <v>FT</v>
          </cell>
          <cell r="D7102" t="str">
            <v>WET REFLECTIVE EPOXY PAVEMENT MARKING, DOTTED LINE, 4"</v>
          </cell>
          <cell r="F7102" t="str">
            <v>(Optional) SPECIFY IF PERFORMANCE TESTING</v>
          </cell>
          <cell r="G7102">
            <v>2</v>
          </cell>
        </row>
        <row r="7103">
          <cell r="A7103" t="str">
            <v>807E12410</v>
          </cell>
          <cell r="C7103" t="str">
            <v>FT</v>
          </cell>
          <cell r="D7103" t="str">
            <v>WET REFLECTIVE EPOXY PAVEMENT MARKING, DOTTED LINE, 6"</v>
          </cell>
          <cell r="F7103" t="str">
            <v>(Optional) SPECIFY IF PERFORMANCE TESTING</v>
          </cell>
          <cell r="G7103">
            <v>2</v>
          </cell>
        </row>
        <row r="7104">
          <cell r="A7104" t="str">
            <v>807E12420</v>
          </cell>
          <cell r="C7104" t="str">
            <v>FT</v>
          </cell>
          <cell r="D7104" t="str">
            <v>WET REFLECTIVE EPOXY PAVEMENT MARKING, DOTTED LINE, 8"</v>
          </cell>
          <cell r="F7104" t="str">
            <v>(Optional) SPECIFY IF PERFORMANCE TESTING</v>
          </cell>
          <cell r="G7104">
            <v>2</v>
          </cell>
        </row>
        <row r="7105">
          <cell r="A7105" t="str">
            <v>807E12430</v>
          </cell>
          <cell r="C7105" t="str">
            <v>FT</v>
          </cell>
          <cell r="D7105" t="str">
            <v>WET REFLECTIVE EPOXY PAVEMENT MARKING, DOTTED LINE, 12"</v>
          </cell>
          <cell r="F7105" t="str">
            <v>(Optional) SPECIFY IF PERFORMANCE TESTING</v>
          </cell>
          <cell r="G7105">
            <v>2</v>
          </cell>
        </row>
        <row r="7106">
          <cell r="A7106" t="str">
            <v>807E13000</v>
          </cell>
          <cell r="C7106" t="str">
            <v>MILE</v>
          </cell>
          <cell r="D7106" t="str">
            <v>WET REFLECTIVE SPRAY THERMOPLASTIC PAVEMENT MARKING, EDGE LINE, 4"</v>
          </cell>
          <cell r="F7106" t="str">
            <v>(Optional) SPECIFY IF PERFORMANCE TESTING</v>
          </cell>
          <cell r="G7106">
            <v>2</v>
          </cell>
        </row>
        <row r="7107">
          <cell r="A7107" t="str">
            <v>807E13010</v>
          </cell>
          <cell r="C7107" t="str">
            <v>MILE</v>
          </cell>
          <cell r="D7107" t="str">
            <v>WET REFLECTIVE SPRAY THERMOPLASTIC PAVEMENT MARKING, EDGE LINE, 6"</v>
          </cell>
          <cell r="F7107" t="str">
            <v>(Optional) SPECIFY IF PERFORMANCE TESTING</v>
          </cell>
          <cell r="G7107">
            <v>2</v>
          </cell>
        </row>
        <row r="7108">
          <cell r="A7108" t="str">
            <v>807E13100</v>
          </cell>
          <cell r="C7108" t="str">
            <v>MILE</v>
          </cell>
          <cell r="D7108" t="str">
            <v>WET REFLECTIVE SPRAY THERMOPLASTIC PAVEMENT MARKING, LANE LINE, 4"</v>
          </cell>
          <cell r="F7108" t="str">
            <v>(Optional) SPECIFY IF PERFORMANCE TESTING</v>
          </cell>
          <cell r="G7108">
            <v>2</v>
          </cell>
        </row>
        <row r="7109">
          <cell r="A7109" t="str">
            <v>807E13110</v>
          </cell>
          <cell r="C7109" t="str">
            <v>MILE</v>
          </cell>
          <cell r="D7109" t="str">
            <v>WET REFLECTIVE SPRAY THERMOPLASTIC PAVEMENT MARKING, LANE LINE, 6"</v>
          </cell>
          <cell r="F7109" t="str">
            <v>(Optional) SPECIFY IF PERFORMANCE TESTING</v>
          </cell>
          <cell r="G7109">
            <v>2</v>
          </cell>
        </row>
        <row r="7110">
          <cell r="A7110" t="str">
            <v>807E13200</v>
          </cell>
          <cell r="C7110" t="str">
            <v>MILE</v>
          </cell>
          <cell r="D7110" t="str">
            <v>WET REFLECTIVE SPRAY THERMOPLASTIC PAVEMENT MARKING, CENTER LINE</v>
          </cell>
          <cell r="F7110" t="str">
            <v>(Optional) SPECIFY IF PERFORMANCE TESTING</v>
          </cell>
          <cell r="G7110">
            <v>2</v>
          </cell>
        </row>
        <row r="7111">
          <cell r="A7111" t="str">
            <v>807E13300</v>
          </cell>
          <cell r="C7111" t="str">
            <v>FT</v>
          </cell>
          <cell r="D7111" t="str">
            <v>WET REFLECTIVE SPRAY THERMOPLASTIC PAVEMENT MARKING, CHANNELIZING LINE, 8"</v>
          </cell>
          <cell r="F7111" t="str">
            <v>(Optional) SPECIFY IF PERFORMANCE TESTING</v>
          </cell>
          <cell r="G7111">
            <v>2</v>
          </cell>
        </row>
        <row r="7112">
          <cell r="A7112" t="str">
            <v>807E13310</v>
          </cell>
          <cell r="C7112" t="str">
            <v>FT</v>
          </cell>
          <cell r="D7112" t="str">
            <v>WET REFLECTIVE SPRAY THERMOPLASTIC PAVEMENT MARKING, CHANNELIZING LINE, 12"</v>
          </cell>
          <cell r="F7112" t="str">
            <v>(Optional) SPECIFY IF PERFORMANCE TESTING</v>
          </cell>
          <cell r="G7112">
            <v>2</v>
          </cell>
        </row>
        <row r="7113">
          <cell r="A7113" t="str">
            <v>807E13400</v>
          </cell>
          <cell r="C7113" t="str">
            <v>FT</v>
          </cell>
          <cell r="D7113" t="str">
            <v>WET REFLECTIVE SPRAY THERMOPLASTIC PAVEMENT MARKING, DOTTED LINE, 4"</v>
          </cell>
          <cell r="F7113" t="str">
            <v>(Optional) SPECIFY IF PERFORMANCE TESTING</v>
          </cell>
          <cell r="G7113">
            <v>2</v>
          </cell>
        </row>
        <row r="7114">
          <cell r="A7114" t="str">
            <v>807E13410</v>
          </cell>
          <cell r="C7114" t="str">
            <v>FT</v>
          </cell>
          <cell r="D7114" t="str">
            <v>WET REFLECTIVE SPRAY THERMOPLASTIC PAVEMENT MARKING, DOTTED LINE, 6"</v>
          </cell>
          <cell r="F7114" t="str">
            <v>(Optional) SPECIFY IF PERFORMANCE TESTING</v>
          </cell>
          <cell r="G7114">
            <v>2</v>
          </cell>
        </row>
        <row r="7115">
          <cell r="A7115" t="str">
            <v>807E13420</v>
          </cell>
          <cell r="C7115" t="str">
            <v>FT</v>
          </cell>
          <cell r="D7115" t="str">
            <v>WET REFLECTIVE SPRAY THERMOPLASTIC PAVEMENT MARKING, DOTTED LINE, 8"</v>
          </cell>
          <cell r="F7115" t="str">
            <v>(Optional) SPECIFY IF PERFORMANCE TESTING</v>
          </cell>
          <cell r="G7115">
            <v>2</v>
          </cell>
        </row>
        <row r="7116">
          <cell r="A7116" t="str">
            <v>807E13430</v>
          </cell>
          <cell r="C7116" t="str">
            <v>FT</v>
          </cell>
          <cell r="D7116" t="str">
            <v>WET REFLECTIVE SPRAY THERMOPLASTIC PAVEMENT MARKING, DOTTED LINE, 12"</v>
          </cell>
          <cell r="F7116" t="str">
            <v>(Optional) SPECIFY IF PERFORMANCE TESTING</v>
          </cell>
          <cell r="G7116">
            <v>2</v>
          </cell>
        </row>
        <row r="7117">
          <cell r="A7117" t="str">
            <v>807E14000</v>
          </cell>
          <cell r="C7117" t="str">
            <v>MILE</v>
          </cell>
          <cell r="D7117" t="str">
            <v>WET REFLECTIVE THERMOPLASTIC PAVEMENT MARKING, EDGE LINE, 4"</v>
          </cell>
          <cell r="F7117" t="str">
            <v>(Optional) SPECIFY IF PERFORMANCE TESTING</v>
          </cell>
          <cell r="G7117">
            <v>2</v>
          </cell>
        </row>
        <row r="7118">
          <cell r="A7118" t="str">
            <v>807E14010</v>
          </cell>
          <cell r="C7118" t="str">
            <v>MILE</v>
          </cell>
          <cell r="D7118" t="str">
            <v>WET REFLECTIVE THERMOPLASTIC PAVEMENT MARKING, EDGE LINE, 6"</v>
          </cell>
          <cell r="F7118" t="str">
            <v>(Optional) SPECIFY IF PERFORMANCE TESTING</v>
          </cell>
          <cell r="G7118">
            <v>2</v>
          </cell>
        </row>
        <row r="7119">
          <cell r="A7119" t="str">
            <v>807E14100</v>
          </cell>
          <cell r="C7119" t="str">
            <v>MILE</v>
          </cell>
          <cell r="D7119" t="str">
            <v>WET REFLECTIVE THERMOPLASTIC PAVEMENT MARKING, LANE LINE, 4"</v>
          </cell>
          <cell r="F7119" t="str">
            <v>(Optional) SPECIFY IF PERFORMANCE TESTING</v>
          </cell>
          <cell r="G7119">
            <v>2</v>
          </cell>
        </row>
        <row r="7120">
          <cell r="A7120" t="str">
            <v>807E14110</v>
          </cell>
          <cell r="C7120" t="str">
            <v>MILE</v>
          </cell>
          <cell r="D7120" t="str">
            <v>WET REFLECTIVE THERMOPLASTIC PAVEMENT MARKING, LANE LINE, 6"</v>
          </cell>
          <cell r="F7120" t="str">
            <v>(Optional) SPECIFY IF PERFORMANCE TESTING</v>
          </cell>
          <cell r="G7120">
            <v>2</v>
          </cell>
        </row>
        <row r="7121">
          <cell r="A7121" t="str">
            <v>807E14200</v>
          </cell>
          <cell r="C7121" t="str">
            <v>MILE</v>
          </cell>
          <cell r="D7121" t="str">
            <v>WET REFLECTIVE THERMOPLASTIC PAVEMENT MARKING, CENTER LINE</v>
          </cell>
          <cell r="F7121" t="str">
            <v>(Optional) SPECIFY IF PERFORMANCE TESTING</v>
          </cell>
          <cell r="G7121">
            <v>2</v>
          </cell>
        </row>
        <row r="7122">
          <cell r="A7122" t="str">
            <v>807E14300</v>
          </cell>
          <cell r="C7122" t="str">
            <v>FT</v>
          </cell>
          <cell r="D7122" t="str">
            <v>WET REFLECTIVE THERMOPLASTIC PAVEMENT MARKING, CHANNELIZING LINE, 8"</v>
          </cell>
          <cell r="F7122" t="str">
            <v>(Optional) SPECIFY IF PERFORMANCE TESTING</v>
          </cell>
          <cell r="G7122">
            <v>2</v>
          </cell>
        </row>
        <row r="7123">
          <cell r="A7123" t="str">
            <v>807E14310</v>
          </cell>
          <cell r="C7123" t="str">
            <v>FT</v>
          </cell>
          <cell r="D7123" t="str">
            <v>WET REFLECTIVE THERMOPLASTIC PAVEMENT MARKING, CHANNELIZING LINE, 12"</v>
          </cell>
          <cell r="F7123" t="str">
            <v>(Optional) SPECIFY IF PERFORMANCE TESTING</v>
          </cell>
          <cell r="G7123">
            <v>2</v>
          </cell>
        </row>
        <row r="7124">
          <cell r="A7124" t="str">
            <v>807E14400</v>
          </cell>
          <cell r="C7124" t="str">
            <v>FT</v>
          </cell>
          <cell r="D7124" t="str">
            <v>WET REFLECTIVE THERMOPLASTIC PAVEMENT MARKING, DOTTED LINE, 4"</v>
          </cell>
          <cell r="F7124" t="str">
            <v>(Optional) SPECIFY IF PERFORMANCE TESTING</v>
          </cell>
          <cell r="G7124">
            <v>2</v>
          </cell>
        </row>
        <row r="7125">
          <cell r="A7125" t="str">
            <v>807E14410</v>
          </cell>
          <cell r="C7125" t="str">
            <v>FT</v>
          </cell>
          <cell r="D7125" t="str">
            <v>WET REFLECTIVE THERMOPLASTIC PAVEMENT MARKING, DOTTED LINE, 6"</v>
          </cell>
          <cell r="F7125" t="str">
            <v>(Optional) SPECIFY IF PERFORMANCE TESTING</v>
          </cell>
          <cell r="G7125">
            <v>2</v>
          </cell>
        </row>
        <row r="7126">
          <cell r="A7126" t="str">
            <v>807E14420</v>
          </cell>
          <cell r="C7126" t="str">
            <v>FT</v>
          </cell>
          <cell r="D7126" t="str">
            <v>WET REFLECTIVE THERMOPLASTIC PAVEMENT MARKING, DOTTED LINE, 8"</v>
          </cell>
          <cell r="F7126" t="str">
            <v>(Optional) SPECIFY IF PERFORMANCE TESTING</v>
          </cell>
          <cell r="G7126">
            <v>2</v>
          </cell>
        </row>
        <row r="7127">
          <cell r="A7127" t="str">
            <v>807E14430</v>
          </cell>
          <cell r="C7127" t="str">
            <v>FT</v>
          </cell>
          <cell r="D7127" t="str">
            <v>WET REFLECTIVE THERMOPLASTIC PAVEMENT MARKING, DOTTED LINE, 12"</v>
          </cell>
          <cell r="F7127" t="str">
            <v>(Optional) SPECIFY IF PERFORMANCE TESTING</v>
          </cell>
          <cell r="G7127">
            <v>2</v>
          </cell>
        </row>
        <row r="7128">
          <cell r="A7128" t="str">
            <v>807E20000</v>
          </cell>
          <cell r="C7128" t="str">
            <v>LS</v>
          </cell>
          <cell r="D7128" t="str">
            <v>FINAL ACCEPTANCE TESTING</v>
          </cell>
          <cell r="G7128">
            <v>0</v>
          </cell>
        </row>
        <row r="7129">
          <cell r="A7129" t="str">
            <v>808E18700</v>
          </cell>
          <cell r="C7129" t="str">
            <v>SNMT</v>
          </cell>
          <cell r="D7129" t="str">
            <v>DIGITAL SPEED LIMIT (DSL) SIGN ASSEMBLY</v>
          </cell>
          <cell r="G7129">
            <v>0</v>
          </cell>
        </row>
        <row r="7130">
          <cell r="A7130" t="str">
            <v>809E00500</v>
          </cell>
          <cell r="C7130" t="str">
            <v>EACH</v>
          </cell>
          <cell r="D7130" t="str">
            <v>ITS JUNCTION BOX, 17x30x12 INCHES</v>
          </cell>
          <cell r="G7130">
            <v>0</v>
          </cell>
        </row>
        <row r="7131">
          <cell r="A7131" t="str">
            <v>809E00510</v>
          </cell>
          <cell r="C7131" t="str">
            <v>EACH</v>
          </cell>
          <cell r="D7131" t="str">
            <v>ITS JUNCTION BOX, 17x30x18 INCHES</v>
          </cell>
          <cell r="G7131">
            <v>0</v>
          </cell>
        </row>
        <row r="7132">
          <cell r="A7132" t="str">
            <v>809E00520</v>
          </cell>
          <cell r="C7132" t="str">
            <v>EACH</v>
          </cell>
          <cell r="D7132" t="str">
            <v>ITS JUNCTION BOX, 17x30x24 INCHES</v>
          </cell>
          <cell r="G7132">
            <v>0</v>
          </cell>
        </row>
        <row r="7133">
          <cell r="A7133" t="str">
            <v>809E00530</v>
          </cell>
          <cell r="C7133" t="str">
            <v>EACH</v>
          </cell>
          <cell r="D7133" t="str">
            <v>ITS JUNCTION BOX, 17x24x6 INCHES</v>
          </cell>
          <cell r="G7133">
            <v>0</v>
          </cell>
        </row>
        <row r="7134">
          <cell r="A7134" t="str">
            <v>809E01900</v>
          </cell>
          <cell r="C7134" t="str">
            <v>EACH</v>
          </cell>
          <cell r="D7134" t="str">
            <v>ITS PULL BOX WITH PAD AND STANDARD LID ASSEMBLY, 32" WIDE, TYPE 1</v>
          </cell>
          <cell r="G7134">
            <v>0</v>
          </cell>
        </row>
        <row r="7135">
          <cell r="A7135" t="str">
            <v>809E01920</v>
          </cell>
          <cell r="C7135" t="str">
            <v>EACH</v>
          </cell>
          <cell r="D7135" t="str">
            <v>ITS PULL BOX WITH PAD AND HINGED LID ASSEMBLY, 32" WIDE, TYPE 1</v>
          </cell>
          <cell r="G7135">
            <v>0</v>
          </cell>
        </row>
        <row r="7136">
          <cell r="A7136" t="str">
            <v>809E02000</v>
          </cell>
          <cell r="C7136" t="str">
            <v>EACH</v>
          </cell>
          <cell r="D7136" t="str">
            <v>32" ITS PULL BOX WITH PAD AND STANDARD LID ASSEMBLY, TYPE 2</v>
          </cell>
          <cell r="G7136">
            <v>0</v>
          </cell>
        </row>
        <row r="7137">
          <cell r="A7137" t="str">
            <v>809E02002</v>
          </cell>
          <cell r="C7137" t="str">
            <v>EACH</v>
          </cell>
          <cell r="D7137" t="str">
            <v>32" ITS PULL BOX WITH PAD AND HINGED LID ASSEMBLY, TYPE 2</v>
          </cell>
          <cell r="G7137">
            <v>0</v>
          </cell>
        </row>
        <row r="7138">
          <cell r="A7138" t="str">
            <v>809E02004</v>
          </cell>
          <cell r="C7138" t="str">
            <v>EACH</v>
          </cell>
          <cell r="D7138" t="str">
            <v>48" ITS PULL BOX WITH PAD AND STANDARD LID ASSEMBLY, TYPE 1</v>
          </cell>
          <cell r="G7138">
            <v>0</v>
          </cell>
        </row>
        <row r="7139">
          <cell r="A7139" t="str">
            <v>809E02006</v>
          </cell>
          <cell r="C7139" t="str">
            <v>EACH</v>
          </cell>
          <cell r="D7139" t="str">
            <v>48" ITS PULL BOX WITH PAD AND STANDARD LID ASSEMBLY, TYPE 2</v>
          </cell>
          <cell r="G7139">
            <v>0</v>
          </cell>
        </row>
        <row r="7140">
          <cell r="A7140" t="str">
            <v>809E02008</v>
          </cell>
          <cell r="C7140" t="str">
            <v>EACH</v>
          </cell>
          <cell r="D7140" t="str">
            <v>48" ITS PULL BOX WITH PAD AND HINGED LID ASSEMBLY, TYPE 1</v>
          </cell>
          <cell r="G7140">
            <v>0</v>
          </cell>
        </row>
        <row r="7141">
          <cell r="A7141" t="str">
            <v>809E02010</v>
          </cell>
          <cell r="C7141" t="str">
            <v>EACH</v>
          </cell>
          <cell r="D7141" t="str">
            <v>48" ITS PULL BOX WITH PAD AND HINGED LID ASSEMBLY, TYPE 2</v>
          </cell>
          <cell r="G7141">
            <v>0</v>
          </cell>
        </row>
        <row r="7142">
          <cell r="A7142" t="str">
            <v>809E10000</v>
          </cell>
          <cell r="C7142" t="str">
            <v>FT</v>
          </cell>
          <cell r="D7142" t="str">
            <v>TRACER WIRE</v>
          </cell>
          <cell r="G7142">
            <v>0</v>
          </cell>
        </row>
        <row r="7143">
          <cell r="A7143" t="str">
            <v>809E11000</v>
          </cell>
          <cell r="C7143" t="str">
            <v>EACH</v>
          </cell>
          <cell r="D7143" t="str">
            <v>COMMUNICATION CABLE MARKER</v>
          </cell>
          <cell r="G7143">
            <v>0</v>
          </cell>
        </row>
        <row r="7144">
          <cell r="A7144" t="str">
            <v>809E20000</v>
          </cell>
          <cell r="C7144" t="str">
            <v>FT</v>
          </cell>
          <cell r="D7144" t="str">
            <v>MICRO-DUCT PATHWAY, 1 CELL 14/10</v>
          </cell>
          <cell r="G7144">
            <v>0</v>
          </cell>
        </row>
        <row r="7145">
          <cell r="A7145" t="str">
            <v>809E20010</v>
          </cell>
          <cell r="C7145" t="str">
            <v>FT</v>
          </cell>
          <cell r="D7145" t="str">
            <v>MICRO-DUCT PATHWAY, 2 CELL 14/10</v>
          </cell>
          <cell r="G7145">
            <v>0</v>
          </cell>
        </row>
        <row r="7146">
          <cell r="A7146" t="str">
            <v>809E20020</v>
          </cell>
          <cell r="C7146" t="str">
            <v>FT</v>
          </cell>
          <cell r="D7146" t="str">
            <v>MICRO-DUCT PATHWAY, 4 CELL 14/10</v>
          </cell>
          <cell r="G7146">
            <v>0</v>
          </cell>
        </row>
        <row r="7147">
          <cell r="A7147" t="str">
            <v>809E20030</v>
          </cell>
          <cell r="C7147" t="str">
            <v>FT</v>
          </cell>
          <cell r="D7147" t="str">
            <v>MICRO-DUCT PATHWAY, 7 CELL 14/10</v>
          </cell>
          <cell r="G7147">
            <v>0</v>
          </cell>
        </row>
        <row r="7148">
          <cell r="A7148" t="str">
            <v>809E20100</v>
          </cell>
          <cell r="C7148" t="str">
            <v>FT</v>
          </cell>
          <cell r="D7148" t="str">
            <v>MICRO-DUCT PATHWAY, 1 CELL 22/16</v>
          </cell>
          <cell r="G7148">
            <v>0</v>
          </cell>
        </row>
        <row r="7149">
          <cell r="A7149" t="str">
            <v>809E20110</v>
          </cell>
          <cell r="C7149" t="str">
            <v>FT</v>
          </cell>
          <cell r="D7149" t="str">
            <v>MICRO-DUCT PATHWAY, 2 CELL 22/16</v>
          </cell>
          <cell r="G7149">
            <v>0</v>
          </cell>
        </row>
        <row r="7150">
          <cell r="A7150" t="str">
            <v>809E20120</v>
          </cell>
          <cell r="C7150" t="str">
            <v>FT</v>
          </cell>
          <cell r="D7150" t="str">
            <v>MICRO-DUCT PATHWAY, 4 CELL 22/16</v>
          </cell>
          <cell r="G7150">
            <v>0</v>
          </cell>
        </row>
        <row r="7151">
          <cell r="A7151" t="str">
            <v>809E20130</v>
          </cell>
          <cell r="C7151" t="str">
            <v>FT</v>
          </cell>
          <cell r="D7151" t="str">
            <v>MICRO-DUCT PATHWAY, 7 CELL 22/16</v>
          </cell>
          <cell r="G7151">
            <v>0</v>
          </cell>
        </row>
        <row r="7152">
          <cell r="A7152" t="str">
            <v>809E21000</v>
          </cell>
          <cell r="C7152" t="str">
            <v>FT</v>
          </cell>
          <cell r="D7152" t="str">
            <v>MICRO-DUCT PATHWAY, HYBRID, 3 - 14/10 AND 3 - 1.25 IN</v>
          </cell>
          <cell r="G7152">
            <v>0</v>
          </cell>
        </row>
        <row r="7153">
          <cell r="A7153" t="str">
            <v>809E22000</v>
          </cell>
          <cell r="C7153" t="str">
            <v>FT</v>
          </cell>
          <cell r="D7153" t="str">
            <v>MICRO-DUCT PATHWAY, JACKED OR DRILLED</v>
          </cell>
          <cell r="F7153" t="str">
            <v>(Required) SPECIFY SIZE</v>
          </cell>
          <cell r="G7153">
            <v>1</v>
          </cell>
        </row>
        <row r="7154">
          <cell r="A7154" t="str">
            <v>809E23000</v>
          </cell>
          <cell r="C7154" t="str">
            <v>FT</v>
          </cell>
          <cell r="D7154" t="str">
            <v>MICRO-DUCT INNERDUCT, 10/8</v>
          </cell>
          <cell r="G7154">
            <v>0</v>
          </cell>
        </row>
        <row r="7155">
          <cell r="A7155" t="str">
            <v>809E23100</v>
          </cell>
          <cell r="C7155" t="str">
            <v>FT</v>
          </cell>
          <cell r="D7155" t="str">
            <v>MICRO-DUCT INNERDUCT, 14/10</v>
          </cell>
          <cell r="G7155">
            <v>0</v>
          </cell>
        </row>
        <row r="7156">
          <cell r="A7156" t="str">
            <v>809E23200</v>
          </cell>
          <cell r="C7156" t="str">
            <v>FT</v>
          </cell>
          <cell r="D7156" t="str">
            <v>MICRO-DUCT INNERDUCT, 22/16</v>
          </cell>
          <cell r="G7156">
            <v>0</v>
          </cell>
        </row>
        <row r="7157">
          <cell r="A7157" t="str">
            <v>809E23900</v>
          </cell>
          <cell r="C7157" t="str">
            <v>FT</v>
          </cell>
          <cell r="D7157" t="str">
            <v>CONDUIT, 2" DIAMETER, HDPE</v>
          </cell>
          <cell r="G7157">
            <v>0</v>
          </cell>
        </row>
        <row r="7158">
          <cell r="A7158" t="str">
            <v>809E24000</v>
          </cell>
          <cell r="C7158" t="str">
            <v>FT</v>
          </cell>
          <cell r="D7158" t="str">
            <v>CONDUIT, MULTICELL, JACKED OR DRILLED</v>
          </cell>
          <cell r="F7158" t="str">
            <v>(Required) SPECIFY SIZE</v>
          </cell>
          <cell r="G7158">
            <v>1</v>
          </cell>
        </row>
        <row r="7159">
          <cell r="A7159" t="str">
            <v>809E24500</v>
          </cell>
          <cell r="C7159" t="str">
            <v>FT</v>
          </cell>
          <cell r="D7159" t="str">
            <v>CONDUIT, 4", MULTICELL, HDPE WITH 4 - 1” INNERDUCTS</v>
          </cell>
          <cell r="G7159">
            <v>0</v>
          </cell>
        </row>
        <row r="7160">
          <cell r="A7160" t="str">
            <v>809E24510</v>
          </cell>
          <cell r="C7160" t="str">
            <v>FT</v>
          </cell>
          <cell r="D7160" t="str">
            <v>CONDUIT, 2", MULTICELL, WITH 4 - 10/8MM INNERDUCTS</v>
          </cell>
          <cell r="G7160">
            <v>0</v>
          </cell>
        </row>
        <row r="7161">
          <cell r="A7161" t="str">
            <v>809E25000</v>
          </cell>
          <cell r="C7161" t="str">
            <v>FT</v>
          </cell>
          <cell r="D7161" t="str">
            <v>CONDUIT, MULTICELL, MISC.:</v>
          </cell>
          <cell r="F7161" t="str">
            <v>(Required) ADD SUPPLEMENTAL DESCRIPTION</v>
          </cell>
          <cell r="G7161">
            <v>1</v>
          </cell>
        </row>
        <row r="7162">
          <cell r="A7162" t="str">
            <v>809E51000</v>
          </cell>
          <cell r="C7162" t="str">
            <v>EACH</v>
          </cell>
          <cell r="D7162" t="str">
            <v>ITS POWER SERVICE, GROUND MOUNTED, 120/240V, 60 AMP</v>
          </cell>
          <cell r="G7162">
            <v>0</v>
          </cell>
        </row>
        <row r="7163">
          <cell r="A7163" t="str">
            <v>809E51100</v>
          </cell>
          <cell r="C7163" t="str">
            <v>EACH</v>
          </cell>
          <cell r="D7163" t="str">
            <v>ITS POWER SERVICE, GROUND MOUNTED, 120/240V, 100 AMP</v>
          </cell>
          <cell r="G7163">
            <v>0</v>
          </cell>
        </row>
        <row r="7164">
          <cell r="A7164" t="str">
            <v>809E52000</v>
          </cell>
          <cell r="C7164" t="str">
            <v>EACH</v>
          </cell>
          <cell r="D7164" t="str">
            <v>ITS POWER SERVICE, GROUND MOUNTED, 240/480V, 60 AMP</v>
          </cell>
          <cell r="G7164">
            <v>0</v>
          </cell>
        </row>
        <row r="7165">
          <cell r="A7165" t="str">
            <v>809E52001</v>
          </cell>
          <cell r="C7165" t="str">
            <v>EACH</v>
          </cell>
          <cell r="D7165" t="str">
            <v>ITS POWER SERVICE, GROUND MOUNTED, 240/480V, 60 AMP, AS PER PLAN</v>
          </cell>
          <cell r="G7165">
            <v>0</v>
          </cell>
        </row>
        <row r="7166">
          <cell r="A7166" t="str">
            <v>809E52100</v>
          </cell>
          <cell r="C7166" t="str">
            <v>EACH</v>
          </cell>
          <cell r="D7166" t="str">
            <v>ITS POWER SERVICE, GROUND MOUNTED, 240/480V, 100 AMP</v>
          </cell>
          <cell r="G7166">
            <v>0</v>
          </cell>
        </row>
        <row r="7167">
          <cell r="A7167" t="str">
            <v>809E52101</v>
          </cell>
          <cell r="C7167" t="str">
            <v>EACH</v>
          </cell>
          <cell r="D7167" t="str">
            <v>ITS POWER SERVICE, GROUND MOUNTED, 240/480V, 100 AMP, AS PER PLAN</v>
          </cell>
          <cell r="G7167">
            <v>0</v>
          </cell>
        </row>
        <row r="7168">
          <cell r="A7168" t="str">
            <v>809E55000</v>
          </cell>
          <cell r="C7168" t="str">
            <v>EACH</v>
          </cell>
          <cell r="D7168" t="str">
            <v>ITS POWER SERVICE, POLE MOUNTED, 120/240V, 60 AMP</v>
          </cell>
          <cell r="G7168">
            <v>0</v>
          </cell>
        </row>
        <row r="7169">
          <cell r="A7169" t="str">
            <v>809E55100</v>
          </cell>
          <cell r="C7169" t="str">
            <v>EACH</v>
          </cell>
          <cell r="D7169" t="str">
            <v>ITS POWER SERVICE, POLE MOUNTED, 120/240V, 100 AMP</v>
          </cell>
          <cell r="G7169">
            <v>0</v>
          </cell>
        </row>
        <row r="7170">
          <cell r="A7170" t="str">
            <v>809E56000</v>
          </cell>
          <cell r="C7170" t="str">
            <v>EACH</v>
          </cell>
          <cell r="D7170" t="str">
            <v>ITS POWER SERVICE, POLE MOUNTED, 240/480V, 60 AMP</v>
          </cell>
          <cell r="G7170">
            <v>0</v>
          </cell>
        </row>
        <row r="7171">
          <cell r="A7171" t="str">
            <v>809E56001</v>
          </cell>
          <cell r="C7171" t="str">
            <v>EACH</v>
          </cell>
          <cell r="D7171" t="str">
            <v>ITS POWER SERVICE, POLE MOUNTED, 240/480V, 60 AMP, AS PER PLAN</v>
          </cell>
          <cell r="G7171">
            <v>0</v>
          </cell>
        </row>
        <row r="7172">
          <cell r="A7172" t="str">
            <v>809E56100</v>
          </cell>
          <cell r="C7172" t="str">
            <v>EACH</v>
          </cell>
          <cell r="D7172" t="str">
            <v>ITS POWER SERVICE, POLE MOUNTED, 240/480V, 100 AMP</v>
          </cell>
          <cell r="G7172">
            <v>0</v>
          </cell>
        </row>
        <row r="7173">
          <cell r="A7173" t="str">
            <v>809E56101</v>
          </cell>
          <cell r="C7173" t="str">
            <v>EACH</v>
          </cell>
          <cell r="D7173" t="str">
            <v>ITS POWER SERVICE, POLE MOUNTED, 240/480V, 100 AMP, AS PER PLAN</v>
          </cell>
          <cell r="G7173">
            <v>0</v>
          </cell>
        </row>
        <row r="7174">
          <cell r="A7174" t="str">
            <v>809E60000</v>
          </cell>
          <cell r="C7174" t="str">
            <v>EACH</v>
          </cell>
          <cell r="D7174" t="str">
            <v>CCTV IP-CAMERA SYSTEM, PTZ</v>
          </cell>
          <cell r="G7174">
            <v>0</v>
          </cell>
        </row>
        <row r="7175">
          <cell r="A7175" t="str">
            <v>809E60001</v>
          </cell>
          <cell r="C7175" t="str">
            <v>EACH</v>
          </cell>
          <cell r="D7175" t="str">
            <v>CCTV IP-CAMERA SYSTEM, PTZ, AS PER PLAN</v>
          </cell>
          <cell r="G7175">
            <v>0</v>
          </cell>
        </row>
        <row r="7176">
          <cell r="A7176" t="str">
            <v>809E60010</v>
          </cell>
          <cell r="C7176" t="str">
            <v>EACH</v>
          </cell>
          <cell r="D7176" t="str">
            <v>CCTV IP-CAMERA SYSTEM, WALL/TUNNEL</v>
          </cell>
          <cell r="G7176">
            <v>0</v>
          </cell>
        </row>
        <row r="7177">
          <cell r="A7177" t="str">
            <v>809E60020</v>
          </cell>
          <cell r="C7177" t="str">
            <v>DAY</v>
          </cell>
          <cell r="D7177" t="str">
            <v>CCTV IP-CAMERA SYSTEM, PORTABLE</v>
          </cell>
          <cell r="F7177" t="str">
            <v>CHECK UNIT OF MEASURE</v>
          </cell>
          <cell r="G7177">
            <v>0</v>
          </cell>
        </row>
        <row r="7178">
          <cell r="A7178" t="str">
            <v>809E60030</v>
          </cell>
          <cell r="C7178" t="str">
            <v>EACH</v>
          </cell>
          <cell r="D7178" t="str">
            <v>CCTV IP-CAMERA SYSTEM, ENHANCED</v>
          </cell>
          <cell r="G7178">
            <v>0</v>
          </cell>
        </row>
        <row r="7179">
          <cell r="A7179" t="str">
            <v>809E60040</v>
          </cell>
          <cell r="C7179" t="str">
            <v>EACH</v>
          </cell>
          <cell r="D7179" t="str">
            <v>CCTV IP-CAMERA SYSTEM, QUAD MULTI-VIEW FIXED WITH PTZ</v>
          </cell>
          <cell r="G7179">
            <v>0</v>
          </cell>
        </row>
        <row r="7180">
          <cell r="A7180" t="str">
            <v>809E60050</v>
          </cell>
          <cell r="C7180" t="str">
            <v>EACH</v>
          </cell>
          <cell r="D7180" t="str">
            <v>CCTV IP-CAMERA SYSTEM, MULTI-VIEW</v>
          </cell>
          <cell r="G7180">
            <v>0</v>
          </cell>
        </row>
        <row r="7181">
          <cell r="A7181" t="str">
            <v>809E60060</v>
          </cell>
          <cell r="C7181" t="str">
            <v>EACH</v>
          </cell>
          <cell r="D7181" t="str">
            <v>CCTV IP-CAMERA SYSTEM, FIXED-VIEW</v>
          </cell>
          <cell r="G7181">
            <v>0</v>
          </cell>
        </row>
        <row r="7182">
          <cell r="A7182" t="str">
            <v>809E60070</v>
          </cell>
          <cell r="C7182" t="str">
            <v>EACH</v>
          </cell>
          <cell r="D7182" t="str">
            <v>CCTV IP-CAMERA SYSTEM, WRONG WAY DETECTION</v>
          </cell>
          <cell r="G7182">
            <v>0</v>
          </cell>
        </row>
        <row r="7183">
          <cell r="A7183" t="str">
            <v>809E61002</v>
          </cell>
          <cell r="C7183" t="str">
            <v>EACH</v>
          </cell>
          <cell r="D7183" t="str">
            <v>CCTV CONCRETE POLE, 70 FEET</v>
          </cell>
          <cell r="F7183" t="str">
            <v>USE 809E61040</v>
          </cell>
          <cell r="G7183">
            <v>0</v>
          </cell>
        </row>
        <row r="7184">
          <cell r="A7184" t="str">
            <v>809E61012</v>
          </cell>
          <cell r="C7184" t="str">
            <v>EACH</v>
          </cell>
          <cell r="D7184" t="str">
            <v>CCTV CONCRETE POLE, 50 FEET</v>
          </cell>
          <cell r="F7184" t="str">
            <v>USE 809E61020</v>
          </cell>
          <cell r="G7184">
            <v>0</v>
          </cell>
        </row>
        <row r="7185">
          <cell r="A7185" t="str">
            <v>809E61020</v>
          </cell>
          <cell r="C7185" t="str">
            <v>EACH</v>
          </cell>
          <cell r="D7185" t="str">
            <v>CCTV POLE, 50' TALL</v>
          </cell>
          <cell r="F7185" t="str">
            <v>(Required) SPECIFY CONCRETE OR STEEL</v>
          </cell>
          <cell r="G7185">
            <v>1</v>
          </cell>
        </row>
        <row r="7186">
          <cell r="A7186" t="str">
            <v>809E61040</v>
          </cell>
          <cell r="C7186" t="str">
            <v>EACH</v>
          </cell>
          <cell r="D7186" t="str">
            <v>CCTV POLE, 70' TALL</v>
          </cell>
          <cell r="F7186" t="str">
            <v>(Required) SPECIFY CONCRETE OR STEEL</v>
          </cell>
          <cell r="G7186">
            <v>1</v>
          </cell>
        </row>
        <row r="7187">
          <cell r="A7187" t="str">
            <v>809E61050</v>
          </cell>
          <cell r="C7187" t="str">
            <v>EACH</v>
          </cell>
          <cell r="D7187" t="str">
            <v>CCTV STEEL POLE, 50 FEET</v>
          </cell>
          <cell r="F7187" t="str">
            <v>USE 809E61020</v>
          </cell>
          <cell r="G7187">
            <v>0</v>
          </cell>
        </row>
        <row r="7188">
          <cell r="A7188" t="str">
            <v>809E61070</v>
          </cell>
          <cell r="C7188" t="str">
            <v>EACH</v>
          </cell>
          <cell r="D7188" t="str">
            <v>CCTV STEEL POLE, 70 FEET</v>
          </cell>
          <cell r="F7188" t="str">
            <v>USE 809E61040</v>
          </cell>
          <cell r="G7188">
            <v>0</v>
          </cell>
        </row>
        <row r="7189">
          <cell r="A7189" t="str">
            <v>809E61090</v>
          </cell>
          <cell r="C7189" t="str">
            <v>EACH</v>
          </cell>
          <cell r="D7189" t="str">
            <v>CCTV LOWERING UNIT</v>
          </cell>
          <cell r="G7189">
            <v>0</v>
          </cell>
        </row>
        <row r="7190">
          <cell r="A7190" t="str">
            <v>809E61100</v>
          </cell>
          <cell r="C7190" t="str">
            <v>EACH</v>
          </cell>
          <cell r="D7190" t="str">
            <v>CCTV LOWERING UNIT, INSTALLATION ONLY</v>
          </cell>
          <cell r="G7190">
            <v>0</v>
          </cell>
        </row>
        <row r="7191">
          <cell r="A7191" t="str">
            <v>809E62990</v>
          </cell>
          <cell r="C7191" t="str">
            <v>EACH</v>
          </cell>
          <cell r="D7191" t="str">
            <v>DYNAMIC MESSAGE SIGN (DMS), FULL COLOR</v>
          </cell>
          <cell r="G7191">
            <v>0</v>
          </cell>
        </row>
        <row r="7192">
          <cell r="A7192" t="str">
            <v>809E63000</v>
          </cell>
          <cell r="C7192" t="str">
            <v>EACH</v>
          </cell>
          <cell r="D7192" t="str">
            <v>DYNAMIC MESSAGE SIGN (DMS), FULL-SIZE WALK-IN</v>
          </cell>
          <cell r="G7192">
            <v>0</v>
          </cell>
        </row>
        <row r="7193">
          <cell r="A7193" t="str">
            <v>809E63001</v>
          </cell>
          <cell r="C7193" t="str">
            <v>EACH</v>
          </cell>
          <cell r="D7193" t="str">
            <v>DYNAMIC MESSAGE SIGN (DMS), FULL-SIZE WALK-IN, AS PER PLAN</v>
          </cell>
          <cell r="G7193">
            <v>0</v>
          </cell>
        </row>
        <row r="7194">
          <cell r="A7194" t="str">
            <v>809E63010</v>
          </cell>
          <cell r="C7194" t="str">
            <v>EACH</v>
          </cell>
          <cell r="D7194" t="str">
            <v>DYNAMIC MESSAGE SIGN (DMS), FRONT-ACCESS</v>
          </cell>
          <cell r="G7194">
            <v>0</v>
          </cell>
        </row>
        <row r="7195">
          <cell r="A7195" t="str">
            <v>809E63020</v>
          </cell>
          <cell r="C7195" t="str">
            <v>EACH</v>
          </cell>
          <cell r="D7195" t="str">
            <v>DESTINATION DYNAMIC MESSAGE SIGN (DDMS), FREEWAY - TWO-LINE</v>
          </cell>
          <cell r="G7195">
            <v>0</v>
          </cell>
        </row>
        <row r="7196">
          <cell r="A7196" t="str">
            <v>809E63030</v>
          </cell>
          <cell r="C7196" t="str">
            <v>EACH</v>
          </cell>
          <cell r="D7196" t="str">
            <v>DESTINATION DYNAMIC MESSAGE SIGN (DDMS), FREEWAY - THREE-LINE</v>
          </cell>
          <cell r="G7196">
            <v>0</v>
          </cell>
        </row>
        <row r="7197">
          <cell r="A7197" t="str">
            <v>809E63040</v>
          </cell>
          <cell r="C7197" t="str">
            <v>EACH</v>
          </cell>
          <cell r="D7197" t="str">
            <v>DESTINATION DYNAMIC MESSAGE SIGN (DDMS), ARTERIAL - TWO-LINE</v>
          </cell>
          <cell r="G7197">
            <v>0</v>
          </cell>
        </row>
        <row r="7198">
          <cell r="A7198" t="str">
            <v>809E63050</v>
          </cell>
          <cell r="C7198" t="str">
            <v>EACH</v>
          </cell>
          <cell r="D7198" t="str">
            <v>DESTINATION DYNAMIC MESSAGE SIGN (DDMS), ARTERIAL - THREE-LINE</v>
          </cell>
          <cell r="G7198">
            <v>0</v>
          </cell>
        </row>
        <row r="7199">
          <cell r="A7199" t="str">
            <v>809E64550</v>
          </cell>
          <cell r="C7199" t="str">
            <v>FT</v>
          </cell>
          <cell r="D7199" t="str">
            <v>ETHERNET CABLE, OUTDOOR-RATED</v>
          </cell>
          <cell r="G7199">
            <v>0</v>
          </cell>
        </row>
        <row r="7200">
          <cell r="A7200" t="str">
            <v>809E65000</v>
          </cell>
          <cell r="C7200" t="str">
            <v>EACH</v>
          </cell>
          <cell r="D7200" t="str">
            <v>ITS CABINET - GROUND MOUNTED</v>
          </cell>
          <cell r="G7200">
            <v>0</v>
          </cell>
        </row>
        <row r="7201">
          <cell r="A7201" t="str">
            <v>809E65001</v>
          </cell>
          <cell r="C7201" t="str">
            <v>EACH</v>
          </cell>
          <cell r="D7201" t="str">
            <v>ITS CABINET - GROUND MOUNTED, AS PER PLAN</v>
          </cell>
          <cell r="G7201">
            <v>0</v>
          </cell>
        </row>
        <row r="7202">
          <cell r="A7202" t="str">
            <v>809E65010</v>
          </cell>
          <cell r="C7202" t="str">
            <v>EACH</v>
          </cell>
          <cell r="D7202" t="str">
            <v>ITS CABINET - POLE MOUNTED</v>
          </cell>
          <cell r="G7202">
            <v>0</v>
          </cell>
        </row>
        <row r="7203">
          <cell r="A7203" t="str">
            <v>809E65011</v>
          </cell>
          <cell r="C7203" t="str">
            <v>EACH</v>
          </cell>
          <cell r="D7203" t="str">
            <v>ITS CABINET - POLE MOUNTED, AS PER PLAN</v>
          </cell>
          <cell r="G7203">
            <v>0</v>
          </cell>
        </row>
        <row r="7204">
          <cell r="A7204" t="str">
            <v>809E65020</v>
          </cell>
          <cell r="C7204" t="str">
            <v>EACH</v>
          </cell>
          <cell r="D7204" t="str">
            <v>ITS CABINET - POWER DISTRIBUTION CABINET (PDC)</v>
          </cell>
          <cell r="G7204">
            <v>0</v>
          </cell>
        </row>
        <row r="7205">
          <cell r="A7205" t="str">
            <v>809E65030</v>
          </cell>
          <cell r="C7205" t="str">
            <v>EACH</v>
          </cell>
          <cell r="D7205" t="str">
            <v>ITS CABINET - RAMP METER</v>
          </cell>
          <cell r="G7205">
            <v>0</v>
          </cell>
        </row>
        <row r="7206">
          <cell r="A7206" t="str">
            <v>809E65040</v>
          </cell>
          <cell r="C7206" t="str">
            <v>EACH</v>
          </cell>
          <cell r="D7206" t="str">
            <v>ITS CABINET - DMS</v>
          </cell>
          <cell r="G7206">
            <v>0</v>
          </cell>
        </row>
        <row r="7207">
          <cell r="A7207" t="str">
            <v>809E65100</v>
          </cell>
          <cell r="C7207" t="str">
            <v>EACH</v>
          </cell>
          <cell r="D7207" t="str">
            <v>STEP-DOWN TRANSFORMER, 3KVA</v>
          </cell>
          <cell r="G7207">
            <v>0</v>
          </cell>
        </row>
        <row r="7208">
          <cell r="A7208" t="str">
            <v>809E65110</v>
          </cell>
          <cell r="C7208" t="str">
            <v>EACH</v>
          </cell>
          <cell r="D7208" t="str">
            <v>STEP-DOWN TRANSFORMER, 7.5KVA</v>
          </cell>
          <cell r="G7208">
            <v>0</v>
          </cell>
        </row>
        <row r="7209">
          <cell r="A7209" t="str">
            <v>809E65990</v>
          </cell>
          <cell r="C7209" t="str">
            <v>EACH</v>
          </cell>
          <cell r="D7209" t="str">
            <v>ITS DEVICE, MISC.:</v>
          </cell>
          <cell r="F7209" t="str">
            <v>(Required) ADD SUPPLEMENTAL DESCRIPTION</v>
          </cell>
          <cell r="G7209">
            <v>1</v>
          </cell>
        </row>
        <row r="7210">
          <cell r="A7210" t="str">
            <v>809E66000</v>
          </cell>
          <cell r="C7210" t="str">
            <v>EACH</v>
          </cell>
          <cell r="D7210" t="str">
            <v>CLOSED LOOP ARTERIAL TRAFFIC SIGNAL SYSTEM</v>
          </cell>
          <cell r="G7210">
            <v>0</v>
          </cell>
        </row>
        <row r="7211">
          <cell r="A7211" t="str">
            <v>809E66010</v>
          </cell>
          <cell r="C7211" t="str">
            <v>EACH</v>
          </cell>
          <cell r="D7211" t="str">
            <v>CENTRALLY CONTROLLED ARTERIAL TRAFFIC SIGNAL SYSTEM</v>
          </cell>
          <cell r="G7211">
            <v>0</v>
          </cell>
        </row>
        <row r="7212">
          <cell r="A7212" t="str">
            <v>809E66020</v>
          </cell>
          <cell r="C7212" t="str">
            <v>EACH</v>
          </cell>
          <cell r="D7212" t="str">
            <v>HIGHWAY RAIL / TRAFFIC SIGNAL PRE-EMPTION</v>
          </cell>
          <cell r="G7212">
            <v>0</v>
          </cell>
        </row>
        <row r="7213">
          <cell r="A7213" t="str">
            <v>809E66030</v>
          </cell>
          <cell r="C7213" t="str">
            <v>EACH</v>
          </cell>
          <cell r="D7213" t="str">
            <v>TRAFFIC SIGNAL SYSTEM WITH EMERGENCY VEHICLE PRE-EMPTION</v>
          </cell>
          <cell r="G7213">
            <v>0</v>
          </cell>
        </row>
        <row r="7214">
          <cell r="A7214" t="str">
            <v>809E66040</v>
          </cell>
          <cell r="C7214" t="str">
            <v>EACH</v>
          </cell>
          <cell r="D7214" t="str">
            <v>TRAFFIC SIGNAL SYSTEM WITH TRANSIT PRIORITY</v>
          </cell>
          <cell r="G7214">
            <v>0</v>
          </cell>
        </row>
        <row r="7215">
          <cell r="A7215" t="str">
            <v>809E66050</v>
          </cell>
          <cell r="C7215" t="str">
            <v>EACH</v>
          </cell>
          <cell r="D7215" t="str">
            <v>ADAPTIVE TRAFFIC SIGNAL CONTROL SYSTEM</v>
          </cell>
          <cell r="G7215">
            <v>0</v>
          </cell>
        </row>
        <row r="7216">
          <cell r="A7216" t="str">
            <v>809E67050</v>
          </cell>
          <cell r="C7216" t="str">
            <v>EACH</v>
          </cell>
          <cell r="D7216" t="str">
            <v>RAMP METER TRAINING</v>
          </cell>
          <cell r="G7216">
            <v>0</v>
          </cell>
        </row>
        <row r="7217">
          <cell r="A7217" t="str">
            <v>809E68900</v>
          </cell>
          <cell r="C7217" t="str">
            <v>EACH</v>
          </cell>
          <cell r="D7217" t="str">
            <v>SIDE-FIRED RADAR DETECTOR</v>
          </cell>
          <cell r="G7217">
            <v>0</v>
          </cell>
        </row>
        <row r="7218">
          <cell r="A7218" t="str">
            <v>809E69000</v>
          </cell>
          <cell r="C7218" t="str">
            <v>EACH</v>
          </cell>
          <cell r="D7218" t="str">
            <v>ADVANCE RADAR DETECTION</v>
          </cell>
          <cell r="G7218">
            <v>0</v>
          </cell>
        </row>
        <row r="7219">
          <cell r="A7219" t="str">
            <v>809E69001</v>
          </cell>
          <cell r="C7219" t="str">
            <v>EACH</v>
          </cell>
          <cell r="D7219" t="str">
            <v>ADVANCE RADAR DETECTION, AS PER PLAN</v>
          </cell>
          <cell r="G7219">
            <v>0</v>
          </cell>
        </row>
        <row r="7220">
          <cell r="A7220" t="str">
            <v>809E69100</v>
          </cell>
          <cell r="C7220" t="str">
            <v>EACH</v>
          </cell>
          <cell r="D7220" t="str">
            <v>STOP LINE RADAR DETECTION</v>
          </cell>
          <cell r="G7220">
            <v>0</v>
          </cell>
        </row>
        <row r="7221">
          <cell r="A7221" t="str">
            <v>809E69101</v>
          </cell>
          <cell r="C7221" t="str">
            <v>EACH</v>
          </cell>
          <cell r="D7221" t="str">
            <v>STOP LINE RADAR DETECTION, AS PER PLAN</v>
          </cell>
          <cell r="G7221">
            <v>0</v>
          </cell>
        </row>
        <row r="7222">
          <cell r="A7222" t="str">
            <v>809E69110</v>
          </cell>
          <cell r="C7222" t="str">
            <v>EACH</v>
          </cell>
          <cell r="D7222" t="str">
            <v>COMBINED RADAR DETECTION</v>
          </cell>
          <cell r="G7222">
            <v>0</v>
          </cell>
        </row>
        <row r="7223">
          <cell r="A7223" t="str">
            <v>809E69122</v>
          </cell>
          <cell r="C7223" t="str">
            <v>EACH</v>
          </cell>
          <cell r="D7223" t="str">
            <v>ATC CONTROLLER</v>
          </cell>
          <cell r="G7223">
            <v>0</v>
          </cell>
        </row>
        <row r="7224">
          <cell r="A7224" t="str">
            <v>809E69123</v>
          </cell>
          <cell r="C7224" t="str">
            <v>EACH</v>
          </cell>
          <cell r="D7224" t="str">
            <v>ATC CONTROLLER, AS PER PLAN</v>
          </cell>
          <cell r="G7224">
            <v>0</v>
          </cell>
        </row>
        <row r="7225">
          <cell r="A7225" t="str">
            <v>809E69130</v>
          </cell>
          <cell r="C7225" t="str">
            <v>EACH</v>
          </cell>
          <cell r="D7225" t="str">
            <v>WRONG WAY DETECTION SYSTEM</v>
          </cell>
          <cell r="G7225">
            <v>0</v>
          </cell>
        </row>
        <row r="7226">
          <cell r="A7226" t="str">
            <v>809E69200</v>
          </cell>
          <cell r="C7226" t="str">
            <v>EACH</v>
          </cell>
          <cell r="D7226" t="str">
            <v>EMERGENCY VEHICLE PREEMPTION</v>
          </cell>
          <cell r="G7226">
            <v>0</v>
          </cell>
        </row>
        <row r="7227">
          <cell r="A7227" t="str">
            <v>809E69201</v>
          </cell>
          <cell r="C7227" t="str">
            <v>EACH</v>
          </cell>
          <cell r="D7227" t="str">
            <v>EMERGENCY VEHICLE PREEMPTION, AS PER PLAN</v>
          </cell>
          <cell r="G7227">
            <v>0</v>
          </cell>
        </row>
        <row r="7228">
          <cell r="A7228" t="str">
            <v>809E69210</v>
          </cell>
          <cell r="C7228" t="str">
            <v>EACH</v>
          </cell>
          <cell r="D7228" t="str">
            <v>PREEMPT RECEIVING UNIT</v>
          </cell>
          <cell r="G7228">
            <v>0</v>
          </cell>
        </row>
        <row r="7229">
          <cell r="A7229" t="str">
            <v>809E69211</v>
          </cell>
          <cell r="C7229" t="str">
            <v>EACH</v>
          </cell>
          <cell r="D7229" t="str">
            <v>PREEMPT RECEIVING UNIT, AS PER PLAN</v>
          </cell>
          <cell r="G7229">
            <v>0</v>
          </cell>
        </row>
        <row r="7230">
          <cell r="A7230" t="str">
            <v>809E69220</v>
          </cell>
          <cell r="C7230" t="str">
            <v>FT</v>
          </cell>
          <cell r="D7230" t="str">
            <v>PREEMPT DETECTOR CABLE</v>
          </cell>
          <cell r="G7230">
            <v>0</v>
          </cell>
        </row>
        <row r="7231">
          <cell r="A7231" t="str">
            <v>809E69221</v>
          </cell>
          <cell r="C7231" t="str">
            <v>FT</v>
          </cell>
          <cell r="D7231" t="str">
            <v>PREEMPT DETECTOR CABLE, AS PER PLAN</v>
          </cell>
          <cell r="G7231">
            <v>0</v>
          </cell>
        </row>
        <row r="7232">
          <cell r="A7232" t="str">
            <v>809E69230</v>
          </cell>
          <cell r="C7232" t="str">
            <v>EACH</v>
          </cell>
          <cell r="D7232" t="str">
            <v>PREEMPT PHASE SELECTOR</v>
          </cell>
          <cell r="G7232">
            <v>0</v>
          </cell>
        </row>
        <row r="7233">
          <cell r="A7233" t="str">
            <v>809E69231</v>
          </cell>
          <cell r="C7233" t="str">
            <v>EACH</v>
          </cell>
          <cell r="D7233" t="str">
            <v>PREEMPT PHASE SELECTOR, AS PER PLAN</v>
          </cell>
          <cell r="G7233">
            <v>0</v>
          </cell>
        </row>
        <row r="7234">
          <cell r="A7234" t="str">
            <v>809E69240</v>
          </cell>
          <cell r="C7234" t="str">
            <v>EACH</v>
          </cell>
          <cell r="D7234" t="str">
            <v>PREEMPT CONFIRMATION LIGHT</v>
          </cell>
          <cell r="G7234">
            <v>0</v>
          </cell>
        </row>
        <row r="7235">
          <cell r="A7235" t="str">
            <v>809E69241</v>
          </cell>
          <cell r="C7235" t="str">
            <v>EACH</v>
          </cell>
          <cell r="D7235" t="str">
            <v>PREEMPT CONFIRMATION LIGHT, AS PER PLAN</v>
          </cell>
          <cell r="G7235">
            <v>0</v>
          </cell>
        </row>
        <row r="7236">
          <cell r="A7236" t="str">
            <v>809E70000</v>
          </cell>
          <cell r="C7236" t="str">
            <v>LS</v>
          </cell>
          <cell r="D7236" t="str">
            <v>MAINTAINING ITS DURING CONSTRUCTION</v>
          </cell>
          <cell r="G7236">
            <v>0</v>
          </cell>
        </row>
        <row r="7237">
          <cell r="A7237" t="str">
            <v>809E70050</v>
          </cell>
          <cell r="C7237" t="str">
            <v>LS</v>
          </cell>
          <cell r="D7237" t="str">
            <v>AS-BUILT CONSTRUCTION PLANS</v>
          </cell>
          <cell r="F7237" t="str">
            <v>FOR ITS PROJECTS ONLY</v>
          </cell>
          <cell r="G7237">
            <v>0</v>
          </cell>
        </row>
        <row r="7238">
          <cell r="A7238" t="str">
            <v>809E70100</v>
          </cell>
          <cell r="C7238" t="str">
            <v>LS</v>
          </cell>
          <cell r="D7238" t="str">
            <v>TRAINING</v>
          </cell>
          <cell r="G7238">
            <v>0</v>
          </cell>
        </row>
        <row r="7239">
          <cell r="A7239" t="str">
            <v>809E99000</v>
          </cell>
          <cell r="B7239" t="str">
            <v>Y</v>
          </cell>
          <cell r="C7239" t="str">
            <v>LS</v>
          </cell>
          <cell r="D7239" t="str">
            <v>SPECIAL - ITS</v>
          </cell>
          <cell r="F7239" t="str">
            <v>DESIGN BUILD PROJECTS ONLY</v>
          </cell>
          <cell r="G7239">
            <v>0</v>
          </cell>
        </row>
        <row r="7240">
          <cell r="A7240" t="str">
            <v>810E00100</v>
          </cell>
          <cell r="C7240" t="str">
            <v>EACH</v>
          </cell>
          <cell r="D7240" t="str">
            <v>VITAL INDUCTIVE LOOP PROCESSOR SYSTEM</v>
          </cell>
          <cell r="G7240">
            <v>0</v>
          </cell>
        </row>
        <row r="7241">
          <cell r="A7241" t="str">
            <v>810E00101</v>
          </cell>
          <cell r="C7241" t="str">
            <v>EACH</v>
          </cell>
          <cell r="D7241" t="str">
            <v>VITAL INDUCTIVE LOOP PROCESSOR SYSTEM, AS PER PLAN</v>
          </cell>
          <cell r="G7241">
            <v>0</v>
          </cell>
        </row>
        <row r="7242">
          <cell r="A7242" t="str">
            <v>811E10000</v>
          </cell>
          <cell r="C7242" t="str">
            <v>EACH</v>
          </cell>
          <cell r="D7242" t="str">
            <v>GREEN UNINTERRUPTIBLE POWER SUPPLY (UPS)</v>
          </cell>
          <cell r="G7242">
            <v>0</v>
          </cell>
        </row>
        <row r="7243">
          <cell r="A7243" t="str">
            <v>811E10001</v>
          </cell>
          <cell r="C7243" t="str">
            <v>EACH</v>
          </cell>
          <cell r="D7243" t="str">
            <v>GREEN UNINTERRUPTIBLE POWER SUPPLY (UPS), AS PER PLAN</v>
          </cell>
          <cell r="G7243">
            <v>0</v>
          </cell>
        </row>
        <row r="7244">
          <cell r="A7244" t="str">
            <v>812E10000</v>
          </cell>
          <cell r="C7244" t="str">
            <v>EACH</v>
          </cell>
          <cell r="D7244" t="str">
            <v>PRECAST LIGHT POLE FOUNDATION</v>
          </cell>
          <cell r="G7244">
            <v>0</v>
          </cell>
        </row>
        <row r="7245">
          <cell r="A7245" t="str">
            <v>812E10001</v>
          </cell>
          <cell r="C7245" t="str">
            <v>EACH</v>
          </cell>
          <cell r="D7245" t="str">
            <v>PRECAST LIGHT POLE FOUNDATION, AS PER PLAN</v>
          </cell>
          <cell r="G7245">
            <v>0</v>
          </cell>
        </row>
        <row r="7246">
          <cell r="A7246" t="str">
            <v>814E00010</v>
          </cell>
          <cell r="C7246" t="str">
            <v>EACH</v>
          </cell>
          <cell r="D7246" t="str">
            <v>INTERSTATE ELONGATED ROUTE SHIELD SYMBOL MARKING, TYPE B125</v>
          </cell>
          <cell r="G7246">
            <v>0</v>
          </cell>
        </row>
        <row r="7247">
          <cell r="A7247" t="str">
            <v>814E00012</v>
          </cell>
          <cell r="C7247" t="str">
            <v>EACH</v>
          </cell>
          <cell r="D7247" t="str">
            <v>US ROUTE SHIELD SYMBOL MARKING, TYPE B125</v>
          </cell>
          <cell r="G7247">
            <v>0</v>
          </cell>
        </row>
        <row r="7248">
          <cell r="A7248" t="str">
            <v>814E00014</v>
          </cell>
          <cell r="C7248" t="str">
            <v>EACH</v>
          </cell>
          <cell r="D7248" t="str">
            <v>STATE ROUTE SHIELD SYMBOL MARKING, TYPE B125</v>
          </cell>
          <cell r="G7248">
            <v>0</v>
          </cell>
        </row>
        <row r="7249">
          <cell r="A7249" t="str">
            <v>814E00016</v>
          </cell>
          <cell r="C7249" t="str">
            <v>EACH</v>
          </cell>
          <cell r="D7249" t="str">
            <v>CARDINAL DIRECTION (NORTH, SOUTH, WEST &amp; EAST) MARKING, TYPE B125</v>
          </cell>
          <cell r="G7249">
            <v>0</v>
          </cell>
        </row>
        <row r="7250">
          <cell r="A7250" t="str">
            <v>814E00018</v>
          </cell>
          <cell r="C7250" t="str">
            <v>EACH</v>
          </cell>
          <cell r="D7250" t="str">
            <v>REMOVAL OF PAVEMENT MARKING</v>
          </cell>
          <cell r="G7250">
            <v>0</v>
          </cell>
        </row>
        <row r="7251">
          <cell r="A7251" t="str">
            <v>814E00020</v>
          </cell>
          <cell r="C7251" t="str">
            <v>SF</v>
          </cell>
          <cell r="D7251" t="str">
            <v>REMOVAL OF PAVEMENT MARKING</v>
          </cell>
          <cell r="G7251">
            <v>0</v>
          </cell>
        </row>
        <row r="7252">
          <cell r="A7252" t="str">
            <v>815E30000</v>
          </cell>
          <cell r="C7252" t="str">
            <v>EACH</v>
          </cell>
          <cell r="D7252" t="str">
            <v>SPREAD SPECTRUM RADIO</v>
          </cell>
          <cell r="G7252">
            <v>0</v>
          </cell>
        </row>
        <row r="7253">
          <cell r="A7253" t="str">
            <v>815E30001</v>
          </cell>
          <cell r="C7253" t="str">
            <v>EACH</v>
          </cell>
          <cell r="D7253" t="str">
            <v>SPREAD SPECTRUM RADIO, AS PER PLAN</v>
          </cell>
          <cell r="G7253">
            <v>0</v>
          </cell>
        </row>
        <row r="7254">
          <cell r="A7254" t="str">
            <v>815E30100</v>
          </cell>
          <cell r="C7254" t="str">
            <v>LS</v>
          </cell>
          <cell r="D7254" t="str">
            <v>TRAINING FOR SPREAD SPECTRUM RADIO</v>
          </cell>
          <cell r="G7254">
            <v>0</v>
          </cell>
        </row>
        <row r="7255">
          <cell r="A7255" t="str">
            <v>816E30000</v>
          </cell>
          <cell r="C7255" t="str">
            <v>EACH</v>
          </cell>
          <cell r="D7255" t="str">
            <v>VIDEO DETECTION SYSTEM</v>
          </cell>
          <cell r="G7255">
            <v>0</v>
          </cell>
        </row>
        <row r="7256">
          <cell r="A7256" t="str">
            <v>816E30001</v>
          </cell>
          <cell r="C7256" t="str">
            <v>EACH</v>
          </cell>
          <cell r="D7256" t="str">
            <v>VIDEO DETECTION SYSTEM, AS PER PLAN</v>
          </cell>
          <cell r="G7256">
            <v>0</v>
          </cell>
        </row>
        <row r="7257">
          <cell r="A7257" t="str">
            <v>816E30100</v>
          </cell>
          <cell r="C7257" t="str">
            <v>LS</v>
          </cell>
          <cell r="D7257" t="str">
            <v>TRAINING FOR VIDEO DETECTION SYSTEM</v>
          </cell>
          <cell r="G7257">
            <v>0</v>
          </cell>
        </row>
        <row r="7258">
          <cell r="A7258" t="str">
            <v>818E30000</v>
          </cell>
          <cell r="C7258" t="str">
            <v>EACH</v>
          </cell>
          <cell r="D7258" t="str">
            <v>PROGRAMMABLE LOGIC CONTROLLER (PLC), (BASIC OR ADVANCED)</v>
          </cell>
          <cell r="G7258">
            <v>0</v>
          </cell>
        </row>
        <row r="7259">
          <cell r="A7259" t="str">
            <v>819E10000</v>
          </cell>
          <cell r="C7259" t="str">
            <v>EACH</v>
          </cell>
          <cell r="D7259" t="str">
            <v>RAILROAD PREEMPTION INTERFACE</v>
          </cell>
          <cell r="F7259" t="str">
            <v>(Required) LOCATION REQUIRED</v>
          </cell>
          <cell r="G7259">
            <v>1</v>
          </cell>
        </row>
        <row r="7260">
          <cell r="A7260" t="str">
            <v>819E10001</v>
          </cell>
          <cell r="C7260" t="str">
            <v>EACH</v>
          </cell>
          <cell r="D7260" t="str">
            <v>RAILROAD PREEMPTION INTERFACE, AS PER PLAN</v>
          </cell>
          <cell r="F7260" t="str">
            <v>(Required) LOCATION REQUIRED</v>
          </cell>
          <cell r="G7260">
            <v>1</v>
          </cell>
        </row>
        <row r="7261">
          <cell r="A7261" t="str">
            <v>820E10001</v>
          </cell>
          <cell r="C7261" t="str">
            <v>EACH</v>
          </cell>
          <cell r="D7261" t="str">
            <v>INSTRUMENTATION ENCLOSURE, AS PER PLAN</v>
          </cell>
          <cell r="F7261" t="str">
            <v>(Required) SEE SS820 FOR SUPP DESCRIPTION</v>
          </cell>
          <cell r="G7261">
            <v>1</v>
          </cell>
        </row>
        <row r="7262">
          <cell r="A7262" t="str">
            <v>822E10000</v>
          </cell>
          <cell r="C7262" t="str">
            <v>SY</v>
          </cell>
          <cell r="D7262" t="str">
            <v>HOT IN-PLACE RECYCLING, INTERMEDIATE COURSE</v>
          </cell>
          <cell r="G7262">
            <v>0</v>
          </cell>
        </row>
        <row r="7263">
          <cell r="A7263" t="str">
            <v>823E10000</v>
          </cell>
          <cell r="C7263" t="str">
            <v>CY</v>
          </cell>
          <cell r="D7263" t="str">
            <v>ASPHALT CONCRETE SURFACE COURSE, TYPE 1, (448)</v>
          </cell>
          <cell r="G7263">
            <v>0</v>
          </cell>
        </row>
        <row r="7264">
          <cell r="A7264" t="str">
            <v>823E15000</v>
          </cell>
          <cell r="C7264" t="str">
            <v>CY</v>
          </cell>
          <cell r="D7264" t="str">
            <v>ASPHALT CONCRETE INTERMEDIATE COURSE, TYPE 1, (448)</v>
          </cell>
          <cell r="G7264">
            <v>0</v>
          </cell>
        </row>
        <row r="7265">
          <cell r="A7265" t="str">
            <v>823E20000</v>
          </cell>
          <cell r="C7265" t="str">
            <v>CY</v>
          </cell>
          <cell r="D7265" t="str">
            <v>ASPHALT CONCRETE INTERMEDIATE COURSE, TYPE 2, (448)</v>
          </cell>
          <cell r="G7265">
            <v>0</v>
          </cell>
        </row>
        <row r="7266">
          <cell r="A7266" t="str">
            <v>823E40000</v>
          </cell>
          <cell r="C7266" t="str">
            <v>CY</v>
          </cell>
          <cell r="D7266" t="str">
            <v>ASPHALT CONCRETE SURFACE COURSE, TYPE 1, (449)</v>
          </cell>
          <cell r="G7266">
            <v>0</v>
          </cell>
        </row>
        <row r="7267">
          <cell r="A7267" t="str">
            <v>823E41000</v>
          </cell>
          <cell r="C7267" t="str">
            <v>CY</v>
          </cell>
          <cell r="D7267" t="str">
            <v>ASPHALT CONCRETE INTERMEDIATE COURSE, TYPE 1, (449)</v>
          </cell>
          <cell r="G7267">
            <v>0</v>
          </cell>
        </row>
        <row r="7268">
          <cell r="A7268" t="str">
            <v>823E42000</v>
          </cell>
          <cell r="C7268" t="str">
            <v>CY</v>
          </cell>
          <cell r="D7268" t="str">
            <v>ASPHALT CONCRETE INTERMEDIATE COURSE, TYPE 2, (449)</v>
          </cell>
          <cell r="G7268">
            <v>0</v>
          </cell>
        </row>
        <row r="7269">
          <cell r="A7269" t="str">
            <v>824E00010</v>
          </cell>
          <cell r="C7269" t="str">
            <v>LS</v>
          </cell>
          <cell r="D7269" t="str">
            <v>SYSTEM ANALYSIS</v>
          </cell>
          <cell r="G7269">
            <v>0</v>
          </cell>
        </row>
        <row r="7270">
          <cell r="A7270" t="str">
            <v>824E00011</v>
          </cell>
          <cell r="C7270" t="str">
            <v>LS</v>
          </cell>
          <cell r="D7270" t="str">
            <v>SYSTEM ANALYSIS, AS PER PLAN</v>
          </cell>
          <cell r="G7270">
            <v>0</v>
          </cell>
        </row>
        <row r="7271">
          <cell r="A7271" t="str">
            <v>826E10000</v>
          </cell>
          <cell r="C7271" t="str">
            <v>CY</v>
          </cell>
          <cell r="D7271" t="str">
            <v>ASPHALT CONCRETE SURFACE COURSE, TYPE 1, (448), FIBER TYPE A</v>
          </cell>
          <cell r="G7271">
            <v>0</v>
          </cell>
        </row>
        <row r="7272">
          <cell r="A7272" t="str">
            <v>826E10001</v>
          </cell>
          <cell r="C7272" t="str">
            <v>CY</v>
          </cell>
          <cell r="D7272" t="str">
            <v>ASPHALT CONCRETE SURFACE COURSE, TYPE 1, (448), FIBER TYPE A, AS PER PLAN</v>
          </cell>
          <cell r="G7272">
            <v>0</v>
          </cell>
        </row>
        <row r="7273">
          <cell r="A7273" t="str">
            <v>826E10020</v>
          </cell>
          <cell r="C7273" t="str">
            <v>CY</v>
          </cell>
          <cell r="D7273" t="str">
            <v>ASPHALT CONCRETE SURFACE COURSE, TYPE 1, (448), FIBER TYPE B</v>
          </cell>
          <cell r="G7273">
            <v>0</v>
          </cell>
        </row>
        <row r="7274">
          <cell r="A7274" t="str">
            <v>826E10021</v>
          </cell>
          <cell r="C7274" t="str">
            <v>CY</v>
          </cell>
          <cell r="D7274" t="str">
            <v>ASPHALT CONCRETE SURFACE COURSE, TYPE 1, (448), FIBER TYPE B, AS PER PLAN</v>
          </cell>
          <cell r="G7274">
            <v>0</v>
          </cell>
        </row>
        <row r="7275">
          <cell r="A7275" t="str">
            <v>826E10040</v>
          </cell>
          <cell r="C7275" t="str">
            <v>CY</v>
          </cell>
          <cell r="D7275" t="str">
            <v>ASPHALT CONCRETE SURFACE COURSE, TYPE 1, (448), FIBER TYPE C</v>
          </cell>
          <cell r="G7275">
            <v>0</v>
          </cell>
        </row>
        <row r="7276">
          <cell r="A7276" t="str">
            <v>826E10041</v>
          </cell>
          <cell r="C7276" t="str">
            <v>CY</v>
          </cell>
          <cell r="D7276" t="str">
            <v>ASPHALT CONCRETE SURFACE COURSE, TYPE 1, (448), FIBER TYPE C, AS PER PLAN</v>
          </cell>
          <cell r="G7276">
            <v>0</v>
          </cell>
        </row>
        <row r="7277">
          <cell r="A7277" t="str">
            <v>826E10300</v>
          </cell>
          <cell r="C7277" t="str">
            <v>CY</v>
          </cell>
          <cell r="D7277" t="str">
            <v>ASPHALT CONCRETE INTERMEDIATE COURSE, TYPE 2, (448), FIBER TYPE A</v>
          </cell>
          <cell r="G7277">
            <v>0</v>
          </cell>
        </row>
        <row r="7278">
          <cell r="A7278" t="str">
            <v>826E10301</v>
          </cell>
          <cell r="C7278" t="str">
            <v>CY</v>
          </cell>
          <cell r="D7278" t="str">
            <v>ASPHALT CONCRETE INTERMEDIATE COURSE, TYPE 2, (448), FIBER TYPE A, AS PER PLAN</v>
          </cell>
          <cell r="G7278">
            <v>0</v>
          </cell>
        </row>
        <row r="7279">
          <cell r="A7279" t="str">
            <v>826E10400</v>
          </cell>
          <cell r="C7279" t="str">
            <v>CY</v>
          </cell>
          <cell r="D7279" t="str">
            <v>ASPHALT CONCRETE INTERMEDIATE COURSE, TYPE 2, (448), FIBER TYPE B</v>
          </cell>
          <cell r="G7279">
            <v>0</v>
          </cell>
        </row>
        <row r="7280">
          <cell r="A7280" t="str">
            <v>826E10500</v>
          </cell>
          <cell r="C7280" t="str">
            <v>CY</v>
          </cell>
          <cell r="D7280" t="str">
            <v>ASPHALT CONCRETE INTERMEDIATE COURSE, TYPE 2, (448), FIBER TYPE C</v>
          </cell>
          <cell r="G7280">
            <v>0</v>
          </cell>
        </row>
        <row r="7281">
          <cell r="A7281" t="str">
            <v>826E10600</v>
          </cell>
          <cell r="C7281" t="str">
            <v>CY</v>
          </cell>
          <cell r="D7281" t="str">
            <v>ASPHALT CONCRETE SURFACE COURSE, 442 12.5MM, (448), FIBER TYPE A</v>
          </cell>
          <cell r="G7281">
            <v>0</v>
          </cell>
        </row>
        <row r="7282">
          <cell r="A7282" t="str">
            <v>826E10620</v>
          </cell>
          <cell r="C7282" t="str">
            <v>CY</v>
          </cell>
          <cell r="D7282" t="str">
            <v>ASPHALT CONCRETE SURFACE COURSE, 442 12.5MM, (448), FIBER TYPE B</v>
          </cell>
          <cell r="G7282">
            <v>0</v>
          </cell>
        </row>
        <row r="7283">
          <cell r="A7283" t="str">
            <v>826E10640</v>
          </cell>
          <cell r="C7283" t="str">
            <v>CY</v>
          </cell>
          <cell r="D7283" t="str">
            <v>ASPHALT CONCRETE SURFACE COURSE, 442 12.5MM, (448), FIBER TYPE C</v>
          </cell>
          <cell r="G7283">
            <v>0</v>
          </cell>
        </row>
        <row r="7284">
          <cell r="A7284" t="str">
            <v>826E10700</v>
          </cell>
          <cell r="C7284" t="str">
            <v>CY</v>
          </cell>
          <cell r="D7284" t="str">
            <v>ASPHALT CONCRETE INTERMEDIATE COURSE, 442 19MM, (448), FIBER TYPE A</v>
          </cell>
          <cell r="G7284">
            <v>0</v>
          </cell>
        </row>
        <row r="7285">
          <cell r="A7285" t="str">
            <v>826E10720</v>
          </cell>
          <cell r="C7285" t="str">
            <v>CY</v>
          </cell>
          <cell r="D7285" t="str">
            <v>ASPHALT CONCRETE INTERMEDIATE COURSE, 442 19MM, (448), FIBER TYPE B</v>
          </cell>
          <cell r="G7285">
            <v>0</v>
          </cell>
        </row>
        <row r="7286">
          <cell r="A7286" t="str">
            <v>826E10740</v>
          </cell>
          <cell r="C7286" t="str">
            <v>CY</v>
          </cell>
          <cell r="D7286" t="str">
            <v>ASPHALT CONCRETE INTERMEDIATE COURSE, 442 19MM, (448), FIBER TYPE C</v>
          </cell>
          <cell r="G7286">
            <v>0</v>
          </cell>
        </row>
        <row r="7287">
          <cell r="A7287" t="str">
            <v>826E20000</v>
          </cell>
          <cell r="C7287" t="str">
            <v>CY</v>
          </cell>
          <cell r="D7287" t="str">
            <v>ASPHALT CONCRETE, MISC.:</v>
          </cell>
          <cell r="F7287" t="str">
            <v>(Required) ADD SUPPLEMENTAL DESCRIPTION</v>
          </cell>
          <cell r="G7287">
            <v>1</v>
          </cell>
        </row>
        <row r="7288">
          <cell r="A7288" t="str">
            <v>826E30000</v>
          </cell>
          <cell r="C7288" t="str">
            <v>CY</v>
          </cell>
          <cell r="D7288" t="str">
            <v>ASPHALT CONCRETE SURFACE COURSE, TYPE 1, (449), FIBER TYPE A</v>
          </cell>
          <cell r="G7288">
            <v>0</v>
          </cell>
        </row>
        <row r="7289">
          <cell r="A7289" t="str">
            <v>826E30020</v>
          </cell>
          <cell r="C7289" t="str">
            <v>CY</v>
          </cell>
          <cell r="D7289" t="str">
            <v>ASPHALT CONCRETE SURFACE COURSE, TYPE 1, (449), FIBER TYPE B</v>
          </cell>
          <cell r="G7289">
            <v>0</v>
          </cell>
        </row>
        <row r="7290">
          <cell r="A7290" t="str">
            <v>826E30040</v>
          </cell>
          <cell r="C7290" t="str">
            <v>CY</v>
          </cell>
          <cell r="D7290" t="str">
            <v>ASPHALT CONCRETE SURFACE COURSE, TYPE 1, (449), FIBER TYPE C</v>
          </cell>
          <cell r="G7290">
            <v>0</v>
          </cell>
        </row>
        <row r="7291">
          <cell r="A7291" t="str">
            <v>826E30100</v>
          </cell>
          <cell r="C7291" t="str">
            <v>CY</v>
          </cell>
          <cell r="D7291" t="str">
            <v>ASPHALT CONCRETE INTERMEDIATE COURSE, TYPE 2, (449), FIBER TYPE A</v>
          </cell>
          <cell r="G7291">
            <v>0</v>
          </cell>
        </row>
        <row r="7292">
          <cell r="A7292" t="str">
            <v>826E30120</v>
          </cell>
          <cell r="C7292" t="str">
            <v>CY</v>
          </cell>
          <cell r="D7292" t="str">
            <v>ASPHALT CONCRETE INTERMEDIATE COURSE, TYPE 2, (449), FIBER TYPE B</v>
          </cell>
          <cell r="G7292">
            <v>0</v>
          </cell>
        </row>
        <row r="7293">
          <cell r="A7293" t="str">
            <v>826E30140</v>
          </cell>
          <cell r="C7293" t="str">
            <v>CY</v>
          </cell>
          <cell r="D7293" t="str">
            <v>ASPHALT CONCRETE INTERMEDIATE COURSE, TYPE 2, (449), FIBER TYPE C</v>
          </cell>
          <cell r="G7293">
            <v>0</v>
          </cell>
        </row>
        <row r="7294">
          <cell r="A7294" t="str">
            <v>826E30600</v>
          </cell>
          <cell r="C7294" t="str">
            <v>CY</v>
          </cell>
          <cell r="D7294" t="str">
            <v>ASPHALT CONCRETE SURFACE COURSE, 442 12.5MM, (449), FIBER TYPE A</v>
          </cell>
          <cell r="G7294">
            <v>0</v>
          </cell>
        </row>
        <row r="7295">
          <cell r="A7295" t="str">
            <v>826E30620</v>
          </cell>
          <cell r="C7295" t="str">
            <v>CY</v>
          </cell>
          <cell r="D7295" t="str">
            <v>ASPHALT CONCRETE SURFACE COURSE, 442 12.5MM, (449), FIBER TYPE B</v>
          </cell>
          <cell r="G7295">
            <v>0</v>
          </cell>
        </row>
        <row r="7296">
          <cell r="A7296" t="str">
            <v>826E30640</v>
          </cell>
          <cell r="C7296" t="str">
            <v>CY</v>
          </cell>
          <cell r="D7296" t="str">
            <v>ASPHALT CONCRETE SURFACE COURSE, 442 12.5MM, (449), FIBER TYPE C</v>
          </cell>
          <cell r="G7296">
            <v>0</v>
          </cell>
        </row>
        <row r="7297">
          <cell r="A7297" t="str">
            <v>826E30700</v>
          </cell>
          <cell r="C7297" t="str">
            <v>CY</v>
          </cell>
          <cell r="D7297" t="str">
            <v>ASPHALT CONCRETE INTERMEDIATE COURSE, 442 19MM, (449), FIBER TYPE A</v>
          </cell>
          <cell r="G7297">
            <v>0</v>
          </cell>
        </row>
        <row r="7298">
          <cell r="A7298" t="str">
            <v>826E30720</v>
          </cell>
          <cell r="C7298" t="str">
            <v>CY</v>
          </cell>
          <cell r="D7298" t="str">
            <v>ASPHALT CONCRETE INTERMEDIATE COURSE, 442 19MM, (449), FIBER TYPE B</v>
          </cell>
          <cell r="G7298">
            <v>0</v>
          </cell>
        </row>
        <row r="7299">
          <cell r="A7299" t="str">
            <v>826E30740</v>
          </cell>
          <cell r="C7299" t="str">
            <v>CY</v>
          </cell>
          <cell r="D7299" t="str">
            <v>ASPHALT CONCRETE INTERMEDIATE COURSE, 442 19MM, (449), FIBER TYPE C</v>
          </cell>
          <cell r="G7299">
            <v>0</v>
          </cell>
        </row>
        <row r="7300">
          <cell r="A7300" t="str">
            <v>827E10000</v>
          </cell>
          <cell r="C7300" t="str">
            <v>SY</v>
          </cell>
          <cell r="D7300" t="str">
            <v>PAVEMENT REMOVED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(Required) 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(Required) 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(Required) 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(Required) 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(Required) 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F7325" t="str">
            <v xml:space="preserve">(Required) 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F7326" t="str">
            <v xml:space="preserve">(Required) 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(Required) 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(Required) 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(Required) 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(Required) 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(Required) 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(Required) 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(Required) 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(Required) 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(Required) 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(Required) 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(Required) 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(Required) 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(Required) 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(Required) 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(Required) 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(Required) 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(Required) 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(Required) 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(Required) 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(Required) 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(Required) 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(Required) 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(Required) 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(Required) 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(Required) 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(Required) 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(Required) 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(Required) 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(Required) 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(Required) 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(Required) 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(Required) 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(Required) 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(Required) 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(Required) 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(Required) 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(Required) 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(Required) 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(Required) 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(Required) 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F7600" t="str">
            <v xml:space="preserve">(Required) 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(Required) 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(Required) 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(Required) 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(Required) 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(Required) 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(Required) 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(Required) 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(Required) 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(Required) 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(Required) 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(Required) 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(Required) 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(Required) 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(Required) 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(Required) 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(Required) 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(Required) 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(Required) 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(Required) 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(Required) 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(Required) 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(Required) 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(Required) 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(Required) 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M322"/>
  <sheetViews>
    <sheetView showGridLines="0" tabSelected="1" topLeftCell="A16" zoomScale="85" zoomScaleNormal="85" workbookViewId="0">
      <selection activeCell="AC37" sqref="AC37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5.7109375" style="5" customWidth="1"/>
    <col min="6" max="6" width="3.7109375" style="5" customWidth="1"/>
    <col min="7" max="7" width="5.7109375" style="5" customWidth="1"/>
    <col min="8" max="8" width="12.7109375" style="5" customWidth="1"/>
    <col min="9" max="9" width="3.28515625" style="5" customWidth="1"/>
    <col min="10" max="10" width="12.7109375" style="5" customWidth="1"/>
    <col min="11" max="11" width="8.7109375" style="5" customWidth="1"/>
    <col min="12" max="12" width="9.7109375" style="6" customWidth="1"/>
    <col min="13" max="31" width="9.7109375" style="5" customWidth="1"/>
    <col min="32" max="32" width="9" style="5" customWidth="1"/>
    <col min="33" max="33" width="2.7109375" style="5" customWidth="1"/>
    <col min="34" max="16384" width="9.140625" style="5"/>
  </cols>
  <sheetData>
    <row r="1" spans="1:39" ht="12.75" customHeight="1" x14ac:dyDescent="0.2">
      <c r="A1" s="5">
        <v>1</v>
      </c>
      <c r="D1" s="2"/>
      <c r="E1" s="2"/>
      <c r="F1" s="2"/>
      <c r="G1" s="2"/>
      <c r="H1" s="3"/>
      <c r="I1" s="3" t="s">
        <v>13</v>
      </c>
      <c r="J1" s="2" t="s">
        <v>12</v>
      </c>
      <c r="K1" s="1"/>
      <c r="L1" s="1"/>
      <c r="M1" s="1"/>
      <c r="N1" s="21"/>
      <c r="O1" s="1"/>
      <c r="P1" s="1"/>
      <c r="Q1" s="1"/>
      <c r="R1" s="21"/>
      <c r="S1" s="21"/>
      <c r="T1" s="21"/>
      <c r="U1" s="21"/>
      <c r="V1" s="21"/>
      <c r="W1" s="21"/>
      <c r="X1" s="1"/>
      <c r="Y1" s="1"/>
      <c r="Z1" s="1"/>
      <c r="AA1" s="1"/>
      <c r="AB1" s="1"/>
      <c r="AC1" s="1"/>
      <c r="AD1" s="23"/>
      <c r="AE1" s="23"/>
      <c r="AF1" s="23"/>
    </row>
    <row r="2" spans="1:39" ht="12.75" customHeight="1" x14ac:dyDescent="0.2">
      <c r="D2" s="2"/>
      <c r="E2" s="2"/>
      <c r="F2" s="2"/>
      <c r="G2" s="2"/>
      <c r="H2" s="3"/>
      <c r="I2" s="3" t="s">
        <v>14</v>
      </c>
      <c r="J2" s="2" t="s">
        <v>4</v>
      </c>
      <c r="K2" s="1"/>
      <c r="L2" s="1"/>
      <c r="M2" s="1"/>
      <c r="N2" s="21"/>
      <c r="O2" s="1"/>
      <c r="P2" s="1"/>
      <c r="Q2" s="1"/>
      <c r="R2" s="21"/>
      <c r="S2" s="21"/>
      <c r="T2" s="21"/>
      <c r="U2" s="21"/>
      <c r="V2" s="21"/>
      <c r="W2" s="21"/>
      <c r="X2" s="1"/>
      <c r="Y2" s="1"/>
      <c r="Z2" s="1"/>
      <c r="AA2" s="1"/>
      <c r="AB2" s="1"/>
      <c r="AC2" s="1"/>
      <c r="AD2" s="23"/>
      <c r="AE2" s="23"/>
      <c r="AF2" s="23"/>
    </row>
    <row r="3" spans="1:39" ht="12.75" customHeight="1" x14ac:dyDescent="0.2">
      <c r="D3" s="2"/>
      <c r="E3" s="2"/>
      <c r="F3" s="2"/>
      <c r="G3" s="3"/>
      <c r="H3" s="3"/>
      <c r="I3" s="3" t="s">
        <v>15</v>
      </c>
      <c r="J3" s="2" t="s">
        <v>3</v>
      </c>
      <c r="K3" s="1"/>
      <c r="L3" s="1"/>
      <c r="M3" s="1"/>
      <c r="N3" s="2"/>
      <c r="O3" s="1"/>
      <c r="P3" s="1"/>
      <c r="Q3" s="1"/>
      <c r="R3" s="2"/>
      <c r="S3" s="2"/>
      <c r="T3" s="2"/>
      <c r="U3" s="2"/>
      <c r="V3" s="2"/>
      <c r="W3" s="2"/>
      <c r="X3" s="1"/>
      <c r="Y3" s="1"/>
      <c r="Z3" s="1"/>
      <c r="AA3" s="1"/>
      <c r="AB3" s="1"/>
      <c r="AC3" s="1"/>
      <c r="AD3" s="23"/>
      <c r="AE3" s="23"/>
      <c r="AF3" s="23"/>
    </row>
    <row r="4" spans="1:39" ht="12.75" customHeight="1" x14ac:dyDescent="0.2">
      <c r="D4" s="2"/>
      <c r="E4" s="2"/>
      <c r="F4" s="2"/>
      <c r="G4" s="3"/>
      <c r="H4" s="4"/>
      <c r="I4" s="3" t="s">
        <v>16</v>
      </c>
      <c r="J4" s="2" t="s">
        <v>10</v>
      </c>
      <c r="K4" s="1"/>
      <c r="L4" s="1"/>
      <c r="M4" s="1"/>
      <c r="N4" s="2"/>
      <c r="O4" s="1"/>
      <c r="P4" s="1"/>
      <c r="Q4" s="1"/>
      <c r="R4" s="2"/>
      <c r="S4" s="2"/>
      <c r="T4" s="2"/>
      <c r="U4" s="2"/>
      <c r="V4" s="2"/>
      <c r="W4" s="2"/>
      <c r="X4" s="1"/>
      <c r="Y4" s="1"/>
      <c r="Z4" s="1"/>
      <c r="AA4" s="1"/>
      <c r="AB4" s="1"/>
      <c r="AC4" s="1"/>
      <c r="AD4" s="23"/>
      <c r="AE4" s="23"/>
      <c r="AF4" s="23"/>
    </row>
    <row r="5" spans="1:39" ht="12.75" customHeight="1" x14ac:dyDescent="0.2">
      <c r="D5" s="2"/>
      <c r="E5" s="2"/>
      <c r="F5" s="2"/>
      <c r="G5" s="3"/>
      <c r="H5" s="4"/>
      <c r="I5" s="3" t="s">
        <v>17</v>
      </c>
      <c r="J5" s="2" t="s">
        <v>11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22"/>
      <c r="Y5" s="22"/>
      <c r="Z5" s="1"/>
      <c r="AA5" s="1"/>
      <c r="AB5" s="22"/>
      <c r="AC5" s="22"/>
      <c r="AD5" s="23"/>
      <c r="AE5" s="23"/>
      <c r="AF5" s="23"/>
    </row>
    <row r="6" spans="1:39" ht="12.75" customHeight="1" thickBot="1" x14ac:dyDescent="0.25"/>
    <row r="7" spans="1:39" ht="12.75" customHeight="1" thickBot="1" x14ac:dyDescent="0.25">
      <c r="B7" s="25" t="s">
        <v>7</v>
      </c>
      <c r="D7" s="85" t="str">
        <f>"SUBSUMMARY SHEET " &amp; B8</f>
        <v>SUBSUMMARY SHEET $GS001</v>
      </c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H7" s="30" t="s">
        <v>21</v>
      </c>
      <c r="AI7" s="31" t="s">
        <v>20</v>
      </c>
      <c r="AJ7" s="32"/>
      <c r="AK7" s="32"/>
      <c r="AL7" s="32"/>
      <c r="AM7" s="32"/>
    </row>
    <row r="8" spans="1:39" ht="12.75" customHeight="1" thickBot="1" x14ac:dyDescent="0.25">
      <c r="B8" s="29" t="s">
        <v>21</v>
      </c>
      <c r="D8" s="89" t="s">
        <v>5</v>
      </c>
      <c r="E8" s="89"/>
      <c r="F8" s="89"/>
      <c r="G8" s="89"/>
      <c r="H8" s="89"/>
      <c r="I8" s="89"/>
      <c r="J8" s="89"/>
      <c r="K8" s="32"/>
      <c r="L8" s="24" t="s">
        <v>24</v>
      </c>
      <c r="M8" s="24" t="s">
        <v>31</v>
      </c>
      <c r="N8" s="24" t="s">
        <v>52</v>
      </c>
      <c r="O8" s="24" t="s">
        <v>34</v>
      </c>
      <c r="P8" s="24"/>
      <c r="Q8" s="24" t="s">
        <v>29</v>
      </c>
      <c r="R8" s="24"/>
      <c r="S8" s="24" t="s">
        <v>35</v>
      </c>
      <c r="T8" s="24"/>
      <c r="U8" s="24" t="s">
        <v>37</v>
      </c>
      <c r="V8" s="24" t="s">
        <v>38</v>
      </c>
      <c r="W8" s="24" t="s">
        <v>39</v>
      </c>
      <c r="X8" s="24" t="s">
        <v>40</v>
      </c>
      <c r="Y8" s="24"/>
      <c r="Z8" s="24" t="s">
        <v>23</v>
      </c>
      <c r="AA8" s="24"/>
      <c r="AB8" s="24" t="s">
        <v>26</v>
      </c>
      <c r="AC8" s="24" t="s">
        <v>27</v>
      </c>
      <c r="AD8" s="24"/>
      <c r="AE8" s="24" t="s">
        <v>56</v>
      </c>
      <c r="AF8" s="24"/>
    </row>
    <row r="9" spans="1:39" ht="12.75" customHeight="1" thickBot="1" x14ac:dyDescent="0.25">
      <c r="D9" s="90" t="s">
        <v>6</v>
      </c>
      <c r="E9" s="90"/>
      <c r="F9" s="90"/>
      <c r="G9" s="90"/>
      <c r="H9" s="90"/>
      <c r="I9" s="90"/>
      <c r="J9" s="90"/>
      <c r="K9" s="33"/>
      <c r="L9" s="20"/>
      <c r="M9" s="20"/>
      <c r="N9" s="20" t="s">
        <v>55</v>
      </c>
      <c r="O9" s="20"/>
      <c r="P9" s="20"/>
      <c r="Q9" s="20" t="s">
        <v>32</v>
      </c>
      <c r="R9" s="20"/>
      <c r="S9" s="20" t="s">
        <v>36</v>
      </c>
      <c r="T9" s="20"/>
      <c r="U9" s="20"/>
      <c r="V9" s="20"/>
      <c r="W9" s="20"/>
      <c r="X9" s="20"/>
      <c r="Y9" s="20"/>
      <c r="Z9" s="20"/>
      <c r="AA9" s="20"/>
      <c r="AB9" s="20" t="s">
        <v>33</v>
      </c>
      <c r="AC9" s="20"/>
      <c r="AD9" s="20"/>
      <c r="AE9" s="20"/>
      <c r="AF9" s="20"/>
    </row>
    <row r="10" spans="1:39" ht="12.75" customHeight="1" x14ac:dyDescent="0.2">
      <c r="B10" s="104" t="s">
        <v>8</v>
      </c>
      <c r="D10" s="86" t="s">
        <v>18</v>
      </c>
      <c r="E10" s="76" t="s">
        <v>19</v>
      </c>
      <c r="F10" s="77"/>
      <c r="G10" s="78"/>
      <c r="H10" s="76" t="s">
        <v>0</v>
      </c>
      <c r="I10" s="77"/>
      <c r="J10" s="77"/>
      <c r="K10" s="91" t="s">
        <v>53</v>
      </c>
      <c r="L10" s="7" t="str">
        <f t="shared" ref="L10:AF10" si="0">IF(OR(TRIM(L8)=0,TRIM(L8)=""),"",IF(IFERROR(TRIM(INDEX(QryItemNamed,MATCH(TRIM(L8),ITEM,0),2)),"")="Y","SPECIAL",LEFT(IFERROR(TRIM(INDEX(ITEM,MATCH(TRIM(L8),ITEM,0))),""),3)))</f>
        <v>202</v>
      </c>
      <c r="M10" s="8" t="str">
        <f t="shared" si="0"/>
        <v>202</v>
      </c>
      <c r="N10" s="8" t="str">
        <f t="shared" si="0"/>
        <v>202</v>
      </c>
      <c r="O10" s="8" t="str">
        <f t="shared" si="0"/>
        <v>204</v>
      </c>
      <c r="P10" s="8" t="str">
        <f t="shared" si="0"/>
        <v/>
      </c>
      <c r="Q10" s="8" t="str">
        <f t="shared" si="0"/>
        <v>304</v>
      </c>
      <c r="R10" s="8" t="str">
        <f t="shared" si="0"/>
        <v/>
      </c>
      <c r="S10" s="8" t="str">
        <f t="shared" si="0"/>
        <v>601</v>
      </c>
      <c r="T10" s="8" t="str">
        <f t="shared" si="0"/>
        <v/>
      </c>
      <c r="U10" s="8" t="str">
        <f t="shared" si="0"/>
        <v>606</v>
      </c>
      <c r="V10" s="8" t="str">
        <f t="shared" si="0"/>
        <v>606</v>
      </c>
      <c r="W10" s="8" t="str">
        <f t="shared" si="0"/>
        <v>606</v>
      </c>
      <c r="X10" s="8" t="str">
        <f t="shared" si="0"/>
        <v>606</v>
      </c>
      <c r="Y10" s="8" t="str">
        <f t="shared" si="0"/>
        <v/>
      </c>
      <c r="Z10" s="8" t="str">
        <f t="shared" si="0"/>
        <v>611</v>
      </c>
      <c r="AA10" s="8" t="str">
        <f t="shared" si="0"/>
        <v/>
      </c>
      <c r="AB10" s="8" t="str">
        <f t="shared" si="0"/>
        <v>659</v>
      </c>
      <c r="AC10" s="8" t="str">
        <f t="shared" si="0"/>
        <v>670</v>
      </c>
      <c r="AD10" s="8" t="str">
        <f t="shared" si="0"/>
        <v/>
      </c>
      <c r="AE10" s="8" t="str">
        <f t="shared" si="0"/>
        <v>836</v>
      </c>
      <c r="AF10" s="8" t="str">
        <f t="shared" si="0"/>
        <v/>
      </c>
    </row>
    <row r="11" spans="1:39" ht="12.75" customHeight="1" x14ac:dyDescent="0.2">
      <c r="B11" s="105"/>
      <c r="D11" s="87"/>
      <c r="E11" s="79"/>
      <c r="F11" s="80"/>
      <c r="G11" s="81"/>
      <c r="H11" s="79"/>
      <c r="I11" s="80"/>
      <c r="J11" s="80"/>
      <c r="K11" s="92"/>
      <c r="L11" s="61" t="str">
        <f t="shared" ref="L11:AF11" si="1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PIPE REMOVED, 24" DIAMETER AND UNDER</v>
      </c>
      <c r="M11" s="60" t="str">
        <f t="shared" si="1"/>
        <v>GUARDRAIL REMOVED</v>
      </c>
      <c r="N11" s="60" t="str">
        <f t="shared" si="1"/>
        <v>REMOVAL MISC.: CONCRETE GUTTER</v>
      </c>
      <c r="O11" s="60" t="str">
        <f t="shared" si="1"/>
        <v>SUBGRADE COMPACTION</v>
      </c>
      <c r="P11" s="60" t="str">
        <f t="shared" si="1"/>
        <v/>
      </c>
      <c r="Q11" s="60" t="str">
        <f t="shared" si="1"/>
        <v>AGGREGATE BASE (8")</v>
      </c>
      <c r="R11" s="60" t="str">
        <f t="shared" si="1"/>
        <v/>
      </c>
      <c r="S11" s="60" t="str">
        <f t="shared" si="1"/>
        <v>ROCK CHANNEL PROTECTION, TYPE B WITH GEOTEXTILE FABRIC (2.5' THICK)</v>
      </c>
      <c r="T11" s="60" t="str">
        <f t="shared" si="1"/>
        <v/>
      </c>
      <c r="U11" s="60" t="str">
        <f t="shared" si="1"/>
        <v>GUARDRAIL, TYPE MGS</v>
      </c>
      <c r="V11" s="60" t="str">
        <f t="shared" si="1"/>
        <v>ANCHOR ASSEMBLY, MGS TYPE E</v>
      </c>
      <c r="W11" s="60" t="str">
        <f t="shared" si="1"/>
        <v>ANCHOR ASSEMBLY, TYPE T</v>
      </c>
      <c r="X11" s="60" t="str">
        <f t="shared" si="1"/>
        <v>MGS BRIDGE TERMINAL ASSEMBLY, TYPE TST-2</v>
      </c>
      <c r="Y11" s="60" t="str">
        <f t="shared" si="1"/>
        <v/>
      </c>
      <c r="Z11" s="60" t="str">
        <f t="shared" si="1"/>
        <v>12" CONDUIT, TYPE D</v>
      </c>
      <c r="AA11" s="60" t="str">
        <f t="shared" si="1"/>
        <v/>
      </c>
      <c r="AB11" s="60" t="str">
        <f t="shared" si="1"/>
        <v>TOPSOIL (4")</v>
      </c>
      <c r="AC11" s="60" t="str">
        <f t="shared" si="1"/>
        <v>SLOPE EROSION PROTECTION</v>
      </c>
      <c r="AD11" s="60" t="str">
        <f t="shared" ref="AD11:AE11" si="2"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/>
      </c>
      <c r="AE11" s="60" t="str">
        <f t="shared" si="2"/>
        <v>SEEDING AND EROSION CONTROL WITH TURF REINFORCING MAT, TYPE 1</v>
      </c>
      <c r="AF11" s="60" t="str">
        <f t="shared" si="1"/>
        <v/>
      </c>
    </row>
    <row r="12" spans="1:39" ht="12.75" customHeight="1" x14ac:dyDescent="0.2">
      <c r="B12" s="105"/>
      <c r="D12" s="87"/>
      <c r="E12" s="79"/>
      <c r="F12" s="80"/>
      <c r="G12" s="81"/>
      <c r="H12" s="79"/>
      <c r="I12" s="80"/>
      <c r="J12" s="80"/>
      <c r="K12" s="92"/>
      <c r="L12" s="62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</row>
    <row r="13" spans="1:39" ht="12.75" customHeight="1" x14ac:dyDescent="0.2">
      <c r="B13" s="105"/>
      <c r="D13" s="87"/>
      <c r="E13" s="79"/>
      <c r="F13" s="80"/>
      <c r="G13" s="81"/>
      <c r="H13" s="79"/>
      <c r="I13" s="80"/>
      <c r="J13" s="80"/>
      <c r="K13" s="92"/>
      <c r="L13" s="62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</row>
    <row r="14" spans="1:39" ht="12.75" customHeight="1" x14ac:dyDescent="0.2">
      <c r="B14" s="105"/>
      <c r="D14" s="87"/>
      <c r="E14" s="79"/>
      <c r="F14" s="80"/>
      <c r="G14" s="81"/>
      <c r="H14" s="79"/>
      <c r="I14" s="80"/>
      <c r="J14" s="80"/>
      <c r="K14" s="92"/>
      <c r="L14" s="62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</row>
    <row r="15" spans="1:39" ht="12.75" customHeight="1" x14ac:dyDescent="0.2">
      <c r="B15" s="105"/>
      <c r="D15" s="87"/>
      <c r="E15" s="79"/>
      <c r="F15" s="80"/>
      <c r="G15" s="81"/>
      <c r="H15" s="79"/>
      <c r="I15" s="80"/>
      <c r="J15" s="80"/>
      <c r="K15" s="92"/>
      <c r="L15" s="62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</row>
    <row r="16" spans="1:39" ht="12.75" customHeight="1" x14ac:dyDescent="0.2">
      <c r="B16" s="105"/>
      <c r="D16" s="87"/>
      <c r="E16" s="79"/>
      <c r="F16" s="80"/>
      <c r="G16" s="81"/>
      <c r="H16" s="79"/>
      <c r="I16" s="80"/>
      <c r="J16" s="80"/>
      <c r="K16" s="92"/>
      <c r="L16" s="62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</row>
    <row r="17" spans="2:32" ht="12.75" customHeight="1" x14ac:dyDescent="0.2">
      <c r="B17" s="105"/>
      <c r="D17" s="87"/>
      <c r="E17" s="79"/>
      <c r="F17" s="80"/>
      <c r="G17" s="81"/>
      <c r="H17" s="79"/>
      <c r="I17" s="80"/>
      <c r="J17" s="80"/>
      <c r="K17" s="92"/>
      <c r="L17" s="62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</row>
    <row r="18" spans="2:32" ht="12.75" customHeight="1" x14ac:dyDescent="0.2">
      <c r="B18" s="105"/>
      <c r="D18" s="87"/>
      <c r="E18" s="79"/>
      <c r="F18" s="80"/>
      <c r="G18" s="81"/>
      <c r="H18" s="79"/>
      <c r="I18" s="80"/>
      <c r="J18" s="80"/>
      <c r="K18" s="92"/>
      <c r="L18" s="62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</row>
    <row r="19" spans="2:32" ht="12.75" hidden="1" customHeight="1" x14ac:dyDescent="0.2">
      <c r="B19" s="105"/>
      <c r="D19" s="87"/>
      <c r="E19" s="79"/>
      <c r="F19" s="80"/>
      <c r="G19" s="81"/>
      <c r="H19" s="79"/>
      <c r="I19" s="80"/>
      <c r="J19" s="80"/>
      <c r="K19" s="92"/>
      <c r="L19" s="62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</row>
    <row r="20" spans="2:32" ht="12.75" customHeight="1" x14ac:dyDescent="0.2">
      <c r="B20" s="105"/>
      <c r="D20" s="87"/>
      <c r="E20" s="79"/>
      <c r="F20" s="80"/>
      <c r="G20" s="81"/>
      <c r="H20" s="79"/>
      <c r="I20" s="80"/>
      <c r="J20" s="80"/>
      <c r="K20" s="92"/>
      <c r="L20" s="62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</row>
    <row r="21" spans="2:32" ht="12.75" customHeight="1" x14ac:dyDescent="0.2">
      <c r="B21" s="105"/>
      <c r="D21" s="87"/>
      <c r="E21" s="79"/>
      <c r="F21" s="80"/>
      <c r="G21" s="81"/>
      <c r="H21" s="79"/>
      <c r="I21" s="80"/>
      <c r="J21" s="80"/>
      <c r="K21" s="92"/>
      <c r="L21" s="63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</row>
    <row r="22" spans="2:32" ht="12.75" customHeight="1" thickBot="1" x14ac:dyDescent="0.25">
      <c r="B22" s="106"/>
      <c r="D22" s="88"/>
      <c r="E22" s="82"/>
      <c r="F22" s="83"/>
      <c r="G22" s="84"/>
      <c r="H22" s="82"/>
      <c r="I22" s="83"/>
      <c r="J22" s="83"/>
      <c r="K22" s="93"/>
      <c r="L22" s="9" t="str">
        <f t="shared" ref="L22:AF22" si="3">IF(OR(TRIM(L8)=0,TRIM(L8)=""),"",IFERROR(TRIM(INDEX(QryItemNamed,MATCH(TRIM(L8),ITEM,0),3)),""))</f>
        <v>FT</v>
      </c>
      <c r="M22" s="10" t="str">
        <f t="shared" si="3"/>
        <v>FT</v>
      </c>
      <c r="N22" s="10" t="str">
        <f t="shared" si="3"/>
        <v>SF</v>
      </c>
      <c r="O22" s="10" t="str">
        <f t="shared" si="3"/>
        <v>SY</v>
      </c>
      <c r="P22" s="10" t="str">
        <f t="shared" si="3"/>
        <v/>
      </c>
      <c r="Q22" s="10" t="str">
        <f t="shared" si="3"/>
        <v>CY</v>
      </c>
      <c r="R22" s="10" t="str">
        <f t="shared" si="3"/>
        <v/>
      </c>
      <c r="S22" s="10" t="str">
        <f t="shared" si="3"/>
        <v>CY</v>
      </c>
      <c r="T22" s="10" t="str">
        <f t="shared" si="3"/>
        <v/>
      </c>
      <c r="U22" s="10" t="str">
        <f t="shared" si="3"/>
        <v>FT</v>
      </c>
      <c r="V22" s="10" t="str">
        <f t="shared" si="3"/>
        <v>EACH</v>
      </c>
      <c r="W22" s="10" t="str">
        <f t="shared" si="3"/>
        <v>EACH</v>
      </c>
      <c r="X22" s="10" t="str">
        <f t="shared" si="3"/>
        <v>EACH</v>
      </c>
      <c r="Y22" s="10" t="str">
        <f t="shared" si="3"/>
        <v/>
      </c>
      <c r="Z22" s="10" t="str">
        <f t="shared" si="3"/>
        <v>FT</v>
      </c>
      <c r="AA22" s="10" t="str">
        <f t="shared" si="3"/>
        <v/>
      </c>
      <c r="AB22" s="10" t="str">
        <f t="shared" si="3"/>
        <v>CY</v>
      </c>
      <c r="AC22" s="10" t="str">
        <f t="shared" si="3"/>
        <v>SY</v>
      </c>
      <c r="AD22" s="10" t="str">
        <f t="shared" si="3"/>
        <v/>
      </c>
      <c r="AE22" s="10" t="str">
        <f t="shared" si="3"/>
        <v>SY</v>
      </c>
      <c r="AF22" s="10" t="str">
        <f t="shared" si="3"/>
        <v/>
      </c>
    </row>
    <row r="23" spans="2:32" ht="12.75" customHeight="1" x14ac:dyDescent="0.2">
      <c r="B23" s="26">
        <v>1</v>
      </c>
      <c r="D23" s="11" t="s">
        <v>22</v>
      </c>
      <c r="E23" s="67" t="s">
        <v>51</v>
      </c>
      <c r="F23" s="68"/>
      <c r="G23" s="69"/>
      <c r="H23" s="45">
        <v>111458</v>
      </c>
      <c r="I23" s="11" t="s">
        <v>50</v>
      </c>
      <c r="J23" s="53">
        <v>111483</v>
      </c>
      <c r="K23" s="14" t="s">
        <v>47</v>
      </c>
      <c r="L23" s="13">
        <v>25</v>
      </c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>
        <v>25</v>
      </c>
      <c r="AA23" s="11"/>
      <c r="AB23" s="11"/>
      <c r="AC23" s="11"/>
      <c r="AD23" s="11"/>
      <c r="AE23" s="11"/>
      <c r="AF23" s="11"/>
    </row>
    <row r="24" spans="2:32" ht="12.75" customHeight="1" x14ac:dyDescent="0.2">
      <c r="B24" s="27"/>
      <c r="D24" s="15"/>
      <c r="E24" s="54"/>
      <c r="F24" s="48"/>
      <c r="G24" s="17"/>
      <c r="H24" s="46"/>
      <c r="I24" s="48"/>
      <c r="J24" s="52"/>
      <c r="K24" s="18"/>
      <c r="L24" s="17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</row>
    <row r="25" spans="2:32" ht="12.75" customHeight="1" x14ac:dyDescent="0.2">
      <c r="B25" s="27">
        <v>1</v>
      </c>
      <c r="D25" s="15" t="s">
        <v>28</v>
      </c>
      <c r="E25" s="70" t="s">
        <v>51</v>
      </c>
      <c r="F25" s="71"/>
      <c r="G25" s="72"/>
      <c r="H25" s="73">
        <v>111471</v>
      </c>
      <c r="I25" s="74"/>
      <c r="J25" s="75"/>
      <c r="K25" s="18" t="s">
        <v>47</v>
      </c>
      <c r="L25" s="17"/>
      <c r="M25" s="15"/>
      <c r="N25" s="15"/>
      <c r="O25" s="44">
        <f>327/9</f>
        <v>36.333333333333336</v>
      </c>
      <c r="P25" s="15"/>
      <c r="Q25" s="44">
        <f>(327*8)/(12*27)</f>
        <v>8.0740740740740744</v>
      </c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</row>
    <row r="26" spans="2:32" ht="12.75" customHeight="1" x14ac:dyDescent="0.2">
      <c r="B26" s="27"/>
      <c r="D26" s="15"/>
      <c r="E26" s="54"/>
      <c r="F26" s="48"/>
      <c r="G26" s="17"/>
      <c r="H26" s="46"/>
      <c r="I26" s="48"/>
      <c r="J26" s="52"/>
      <c r="K26" s="18"/>
      <c r="L26" s="17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</row>
    <row r="27" spans="2:32" ht="12.75" customHeight="1" x14ac:dyDescent="0.2">
      <c r="B27" s="27">
        <v>1</v>
      </c>
      <c r="D27" s="15" t="s">
        <v>25</v>
      </c>
      <c r="E27" s="70" t="s">
        <v>54</v>
      </c>
      <c r="F27" s="71"/>
      <c r="G27" s="72"/>
      <c r="H27" s="46">
        <v>110900</v>
      </c>
      <c r="I27" s="15" t="s">
        <v>50</v>
      </c>
      <c r="J27" s="50">
        <v>111100</v>
      </c>
      <c r="K27" s="18" t="s">
        <v>48</v>
      </c>
      <c r="L27" s="17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44">
        <f>(6314*4)/(12*27)</f>
        <v>77.950617283950621</v>
      </c>
      <c r="AC27" s="44">
        <f>6314/9</f>
        <v>701.55555555555554</v>
      </c>
      <c r="AD27" s="15"/>
      <c r="AE27" s="15"/>
      <c r="AF27" s="15"/>
    </row>
    <row r="28" spans="2:32" ht="12.75" customHeight="1" x14ac:dyDescent="0.2">
      <c r="B28" s="27">
        <v>1</v>
      </c>
      <c r="D28" s="15" t="s">
        <v>41</v>
      </c>
      <c r="E28" s="70" t="s">
        <v>51</v>
      </c>
      <c r="F28" s="71"/>
      <c r="G28" s="72"/>
      <c r="H28" s="46">
        <v>111261</v>
      </c>
      <c r="I28" s="15" t="s">
        <v>50</v>
      </c>
      <c r="J28" s="50">
        <v>111285</v>
      </c>
      <c r="K28" s="18" t="s">
        <v>47</v>
      </c>
      <c r="L28" s="17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44"/>
      <c r="AC28" s="44"/>
      <c r="AD28" s="15"/>
      <c r="AE28" s="44">
        <f>177/9</f>
        <v>19.666666666666668</v>
      </c>
      <c r="AF28" s="15"/>
    </row>
    <row r="29" spans="2:32" ht="12.75" customHeight="1" x14ac:dyDescent="0.2">
      <c r="B29" s="27">
        <v>1</v>
      </c>
      <c r="D29" s="15" t="s">
        <v>42</v>
      </c>
      <c r="E29" s="70" t="s">
        <v>51</v>
      </c>
      <c r="F29" s="71"/>
      <c r="G29" s="72"/>
      <c r="H29" s="46">
        <v>111262</v>
      </c>
      <c r="I29" s="15" t="s">
        <v>50</v>
      </c>
      <c r="J29" s="50">
        <v>111280</v>
      </c>
      <c r="K29" s="18" t="s">
        <v>49</v>
      </c>
      <c r="L29" s="17"/>
      <c r="M29" s="15"/>
      <c r="N29" s="15"/>
      <c r="O29" s="15"/>
      <c r="P29" s="15"/>
      <c r="Q29" s="15"/>
      <c r="R29" s="15"/>
      <c r="S29" s="44">
        <f>(1030*2.5)/27</f>
        <v>95.370370370370367</v>
      </c>
      <c r="T29" s="15"/>
      <c r="U29" s="15"/>
      <c r="V29" s="15"/>
      <c r="W29" s="15"/>
      <c r="X29" s="15"/>
      <c r="Y29" s="15"/>
      <c r="Z29" s="15"/>
      <c r="AA29" s="15"/>
      <c r="AB29" s="44"/>
      <c r="AC29" s="44"/>
      <c r="AD29" s="15"/>
      <c r="AE29" s="15"/>
      <c r="AF29" s="15"/>
    </row>
    <row r="30" spans="2:32" ht="12.75" customHeight="1" x14ac:dyDescent="0.2">
      <c r="B30" s="27">
        <v>1</v>
      </c>
      <c r="D30" s="15" t="s">
        <v>57</v>
      </c>
      <c r="E30" s="70" t="s">
        <v>51</v>
      </c>
      <c r="F30" s="71"/>
      <c r="G30" s="72"/>
      <c r="H30" s="46">
        <v>111262</v>
      </c>
      <c r="I30" s="15" t="s">
        <v>50</v>
      </c>
      <c r="J30" s="50">
        <v>111284</v>
      </c>
      <c r="K30" s="18" t="s">
        <v>48</v>
      </c>
      <c r="L30" s="17"/>
      <c r="M30" s="15"/>
      <c r="N30" s="15"/>
      <c r="O30" s="15"/>
      <c r="P30" s="15"/>
      <c r="Q30" s="15"/>
      <c r="R30" s="15"/>
      <c r="S30" s="44"/>
      <c r="T30" s="15"/>
      <c r="U30" s="15"/>
      <c r="V30" s="15"/>
      <c r="W30" s="15"/>
      <c r="X30" s="15"/>
      <c r="Y30" s="15"/>
      <c r="Z30" s="15"/>
      <c r="AA30" s="15"/>
      <c r="AB30" s="44"/>
      <c r="AC30" s="44"/>
      <c r="AD30" s="15"/>
      <c r="AE30" s="44">
        <f>140/9</f>
        <v>15.555555555555555</v>
      </c>
      <c r="AF30" s="15"/>
    </row>
    <row r="31" spans="2:32" ht="12.75" customHeight="1" x14ac:dyDescent="0.2">
      <c r="B31" s="27"/>
      <c r="D31" s="15"/>
      <c r="E31" s="54"/>
      <c r="F31" s="48"/>
      <c r="G31" s="17"/>
      <c r="H31" s="46"/>
      <c r="I31" s="15"/>
      <c r="J31" s="50"/>
      <c r="K31" s="18"/>
      <c r="L31" s="17"/>
      <c r="M31" s="15"/>
      <c r="N31" s="15"/>
      <c r="O31" s="15"/>
      <c r="P31" s="15"/>
      <c r="Q31" s="15"/>
      <c r="R31" s="15"/>
      <c r="S31" s="44"/>
      <c r="T31" s="15"/>
      <c r="U31" s="15"/>
      <c r="V31" s="15"/>
      <c r="W31" s="15"/>
      <c r="X31" s="15"/>
      <c r="Y31" s="15"/>
      <c r="Z31" s="15"/>
      <c r="AA31" s="15"/>
      <c r="AB31" s="44"/>
      <c r="AC31" s="44"/>
      <c r="AD31" s="15"/>
      <c r="AE31" s="44"/>
      <c r="AF31" s="15"/>
    </row>
    <row r="32" spans="2:32" ht="12.75" customHeight="1" x14ac:dyDescent="0.2">
      <c r="B32" s="27">
        <v>1</v>
      </c>
      <c r="D32" s="15" t="s">
        <v>58</v>
      </c>
      <c r="E32" s="70" t="s">
        <v>51</v>
      </c>
      <c r="F32" s="71"/>
      <c r="G32" s="72"/>
      <c r="H32" s="46">
        <v>111352</v>
      </c>
      <c r="I32" s="15" t="s">
        <v>50</v>
      </c>
      <c r="J32" s="50">
        <v>111375</v>
      </c>
      <c r="K32" s="18" t="s">
        <v>47</v>
      </c>
      <c r="L32" s="17"/>
      <c r="M32" s="15"/>
      <c r="N32" s="15"/>
      <c r="O32" s="15"/>
      <c r="P32" s="15"/>
      <c r="Q32" s="15"/>
      <c r="R32" s="15"/>
      <c r="S32" s="44"/>
      <c r="T32" s="15"/>
      <c r="U32" s="15"/>
      <c r="V32" s="15"/>
      <c r="W32" s="15"/>
      <c r="X32" s="15"/>
      <c r="Y32" s="15"/>
      <c r="Z32" s="15"/>
      <c r="AA32" s="15"/>
      <c r="AB32" s="44"/>
      <c r="AC32" s="44"/>
      <c r="AD32" s="15"/>
      <c r="AE32" s="15">
        <f>153/9</f>
        <v>17</v>
      </c>
      <c r="AF32" s="15"/>
    </row>
    <row r="33" spans="2:32" ht="12.75" customHeight="1" x14ac:dyDescent="0.2">
      <c r="B33" s="27">
        <v>1</v>
      </c>
      <c r="D33" s="15" t="s">
        <v>59</v>
      </c>
      <c r="E33" s="70" t="s">
        <v>51</v>
      </c>
      <c r="F33" s="71"/>
      <c r="G33" s="72"/>
      <c r="H33" s="46">
        <v>111353</v>
      </c>
      <c r="I33" s="15" t="s">
        <v>50</v>
      </c>
      <c r="J33" s="50">
        <v>111373</v>
      </c>
      <c r="K33" s="18" t="s">
        <v>49</v>
      </c>
      <c r="L33" s="17"/>
      <c r="M33" s="15"/>
      <c r="N33" s="15"/>
      <c r="O33" s="15"/>
      <c r="P33" s="15"/>
      <c r="Q33" s="15"/>
      <c r="R33" s="15"/>
      <c r="S33" s="44">
        <f>(1270*2.5)/27</f>
        <v>117.5925925925926</v>
      </c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</row>
    <row r="34" spans="2:32" ht="12.75" customHeight="1" x14ac:dyDescent="0.2">
      <c r="B34" s="27">
        <v>1</v>
      </c>
      <c r="D34" s="15" t="s">
        <v>60</v>
      </c>
      <c r="E34" s="70" t="s">
        <v>51</v>
      </c>
      <c r="F34" s="71"/>
      <c r="G34" s="72"/>
      <c r="H34" s="46">
        <v>111355</v>
      </c>
      <c r="I34" s="15" t="s">
        <v>50</v>
      </c>
      <c r="J34" s="50">
        <v>111377</v>
      </c>
      <c r="K34" s="18" t="s">
        <v>48</v>
      </c>
      <c r="L34" s="17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44">
        <v>16</v>
      </c>
      <c r="AF34" s="15"/>
    </row>
    <row r="35" spans="2:32" ht="12.75" customHeight="1" x14ac:dyDescent="0.2">
      <c r="B35" s="27"/>
      <c r="D35" s="15"/>
      <c r="E35" s="54"/>
      <c r="F35" s="48"/>
      <c r="G35" s="17"/>
      <c r="H35" s="16"/>
      <c r="I35" s="48"/>
      <c r="J35" s="55"/>
      <c r="K35" s="18"/>
      <c r="L35" s="17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</row>
    <row r="36" spans="2:32" ht="12.75" customHeight="1" x14ac:dyDescent="0.2">
      <c r="B36" s="27">
        <v>1</v>
      </c>
      <c r="D36" s="15" t="s">
        <v>43</v>
      </c>
      <c r="E36" s="15" t="s">
        <v>54</v>
      </c>
      <c r="F36" s="15" t="s">
        <v>50</v>
      </c>
      <c r="G36" s="15" t="s">
        <v>51</v>
      </c>
      <c r="H36" s="16">
        <v>111060.76</v>
      </c>
      <c r="I36" s="15" t="s">
        <v>50</v>
      </c>
      <c r="J36" s="51">
        <v>111262.65</v>
      </c>
      <c r="K36" s="18" t="s">
        <v>47</v>
      </c>
      <c r="L36" s="17"/>
      <c r="M36" s="15">
        <v>180</v>
      </c>
      <c r="N36" s="15"/>
      <c r="O36" s="15"/>
      <c r="P36" s="15"/>
      <c r="Q36" s="15"/>
      <c r="R36" s="15"/>
      <c r="S36" s="15"/>
      <c r="T36" s="15"/>
      <c r="U36" s="43">
        <v>125</v>
      </c>
      <c r="V36" s="15">
        <v>1</v>
      </c>
      <c r="W36" s="15"/>
      <c r="X36" s="15">
        <v>1</v>
      </c>
      <c r="Y36" s="15"/>
      <c r="Z36" s="15"/>
      <c r="AA36" s="15"/>
      <c r="AB36" s="15"/>
      <c r="AC36" s="15"/>
      <c r="AD36" s="15"/>
      <c r="AE36" s="15"/>
      <c r="AF36" s="15"/>
    </row>
    <row r="37" spans="2:32" ht="12.75" customHeight="1" x14ac:dyDescent="0.2">
      <c r="B37" s="27">
        <v>1</v>
      </c>
      <c r="D37" s="15" t="s">
        <v>44</v>
      </c>
      <c r="E37" s="15" t="s">
        <v>54</v>
      </c>
      <c r="F37" s="15" t="s">
        <v>50</v>
      </c>
      <c r="G37" s="15" t="s">
        <v>51</v>
      </c>
      <c r="H37" s="16">
        <v>111098.26</v>
      </c>
      <c r="I37" s="15" t="s">
        <v>50</v>
      </c>
      <c r="J37" s="51">
        <v>111262.65</v>
      </c>
      <c r="K37" s="18" t="s">
        <v>48</v>
      </c>
      <c r="L37" s="17"/>
      <c r="M37" s="15">
        <v>130</v>
      </c>
      <c r="N37" s="15"/>
      <c r="O37" s="15"/>
      <c r="P37" s="15"/>
      <c r="Q37" s="15"/>
      <c r="R37" s="15"/>
      <c r="S37" s="15"/>
      <c r="T37" s="15"/>
      <c r="U37" s="15">
        <v>87.5</v>
      </c>
      <c r="V37" s="15">
        <v>1</v>
      </c>
      <c r="W37" s="15"/>
      <c r="X37" s="15">
        <v>1</v>
      </c>
      <c r="Y37" s="15"/>
      <c r="Z37" s="15"/>
      <c r="AA37" s="15"/>
      <c r="AB37" s="15"/>
      <c r="AC37" s="15"/>
      <c r="AD37" s="15"/>
      <c r="AE37" s="15"/>
      <c r="AF37" s="15"/>
    </row>
    <row r="38" spans="2:32" ht="12.75" customHeight="1" x14ac:dyDescent="0.2">
      <c r="B38" s="27">
        <v>1</v>
      </c>
      <c r="D38" s="15" t="s">
        <v>45</v>
      </c>
      <c r="E38" s="70" t="s">
        <v>51</v>
      </c>
      <c r="F38" s="71"/>
      <c r="G38" s="72"/>
      <c r="H38" s="16">
        <v>111372.54</v>
      </c>
      <c r="I38" s="15" t="s">
        <v>50</v>
      </c>
      <c r="J38" s="51">
        <v>111458.93</v>
      </c>
      <c r="K38" s="18" t="s">
        <v>47</v>
      </c>
      <c r="L38" s="17"/>
      <c r="M38" s="15">
        <v>78</v>
      </c>
      <c r="N38" s="15"/>
      <c r="O38" s="15"/>
      <c r="P38" s="15"/>
      <c r="Q38" s="15"/>
      <c r="R38" s="15"/>
      <c r="S38" s="15"/>
      <c r="T38" s="15"/>
      <c r="U38" s="43">
        <v>50</v>
      </c>
      <c r="V38" s="15"/>
      <c r="W38" s="15">
        <v>1</v>
      </c>
      <c r="X38" s="15">
        <v>1</v>
      </c>
      <c r="Y38" s="15"/>
      <c r="Z38" s="15"/>
      <c r="AA38" s="15"/>
      <c r="AB38" s="15"/>
      <c r="AC38" s="15"/>
      <c r="AD38" s="15"/>
      <c r="AE38" s="15"/>
      <c r="AF38" s="15"/>
    </row>
    <row r="39" spans="2:32" ht="12.75" customHeight="1" x14ac:dyDescent="0.2">
      <c r="B39" s="27">
        <v>1</v>
      </c>
      <c r="D39" s="15" t="s">
        <v>46</v>
      </c>
      <c r="E39" s="70" t="s">
        <v>51</v>
      </c>
      <c r="F39" s="71"/>
      <c r="G39" s="72"/>
      <c r="H39" s="16">
        <v>111372.54</v>
      </c>
      <c r="I39" s="15" t="s">
        <v>50</v>
      </c>
      <c r="J39" s="51">
        <v>111858.1</v>
      </c>
      <c r="K39" s="18" t="s">
        <v>48</v>
      </c>
      <c r="L39" s="17"/>
      <c r="M39" s="15">
        <v>478</v>
      </c>
      <c r="N39" s="15"/>
      <c r="O39" s="15"/>
      <c r="P39" s="15"/>
      <c r="Q39" s="15"/>
      <c r="R39" s="15"/>
      <c r="S39" s="15"/>
      <c r="T39" s="15"/>
      <c r="U39" s="15">
        <v>412.5</v>
      </c>
      <c r="V39" s="15">
        <v>1</v>
      </c>
      <c r="W39" s="15"/>
      <c r="X39" s="15">
        <v>1</v>
      </c>
      <c r="Y39" s="15"/>
      <c r="Z39" s="15"/>
      <c r="AA39" s="15"/>
      <c r="AB39" s="15"/>
      <c r="AC39" s="15"/>
      <c r="AD39" s="15"/>
      <c r="AE39" s="15"/>
      <c r="AF39" s="15"/>
    </row>
    <row r="40" spans="2:32" ht="12.75" customHeight="1" x14ac:dyDescent="0.2">
      <c r="B40" s="27"/>
      <c r="D40" s="15"/>
      <c r="E40" s="54"/>
      <c r="F40" s="48"/>
      <c r="G40" s="17"/>
      <c r="H40" s="16"/>
      <c r="I40" s="48"/>
      <c r="J40" s="55"/>
      <c r="K40" s="18"/>
      <c r="L40" s="17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</row>
    <row r="41" spans="2:32" ht="12.75" customHeight="1" x14ac:dyDescent="0.2">
      <c r="B41" s="27">
        <v>1</v>
      </c>
      <c r="D41" s="15" t="s">
        <v>30</v>
      </c>
      <c r="E41" s="70" t="s">
        <v>51</v>
      </c>
      <c r="F41" s="71"/>
      <c r="G41" s="72"/>
      <c r="H41" s="46">
        <v>111365</v>
      </c>
      <c r="I41" s="15" t="s">
        <v>50</v>
      </c>
      <c r="J41" s="50">
        <v>111400</v>
      </c>
      <c r="K41" s="18" t="s">
        <v>47</v>
      </c>
      <c r="L41" s="17"/>
      <c r="M41" s="15"/>
      <c r="N41" s="15">
        <v>192</v>
      </c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2:32" ht="12.75" customHeight="1" x14ac:dyDescent="0.2">
      <c r="B42" s="27">
        <v>1</v>
      </c>
      <c r="D42" s="15" t="s">
        <v>61</v>
      </c>
      <c r="E42" s="70" t="s">
        <v>51</v>
      </c>
      <c r="F42" s="71"/>
      <c r="G42" s="72"/>
      <c r="H42" s="46">
        <v>111371</v>
      </c>
      <c r="I42" s="15" t="s">
        <v>50</v>
      </c>
      <c r="J42" s="50">
        <v>111400</v>
      </c>
      <c r="K42" s="18" t="s">
        <v>48</v>
      </c>
      <c r="L42" s="17"/>
      <c r="M42" s="15"/>
      <c r="N42" s="15">
        <v>88</v>
      </c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</row>
    <row r="43" spans="2:32" ht="12.75" customHeight="1" x14ac:dyDescent="0.2">
      <c r="B43" s="27"/>
      <c r="D43" s="15"/>
      <c r="E43" s="54"/>
      <c r="F43" s="48"/>
      <c r="G43" s="17"/>
      <c r="H43" s="16"/>
      <c r="I43" s="48"/>
      <c r="J43" s="55"/>
      <c r="K43" s="18"/>
      <c r="L43" s="17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</row>
    <row r="44" spans="2:32" ht="12.75" customHeight="1" x14ac:dyDescent="0.2">
      <c r="B44" s="27"/>
      <c r="D44" s="15"/>
      <c r="E44" s="54"/>
      <c r="F44" s="48"/>
      <c r="G44" s="17"/>
      <c r="H44" s="16"/>
      <c r="I44" s="48"/>
      <c r="J44" s="55"/>
      <c r="K44" s="18"/>
      <c r="L44" s="17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2:32" ht="12.75" customHeight="1" x14ac:dyDescent="0.2">
      <c r="B45" s="27"/>
      <c r="D45" s="15"/>
      <c r="E45" s="54"/>
      <c r="F45" s="48"/>
      <c r="G45" s="17"/>
      <c r="H45" s="16"/>
      <c r="I45" s="48"/>
      <c r="J45" s="55"/>
      <c r="K45" s="18"/>
      <c r="L45" s="17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</row>
    <row r="46" spans="2:32" ht="12.75" customHeight="1" x14ac:dyDescent="0.2">
      <c r="B46" s="27"/>
      <c r="D46" s="15"/>
      <c r="E46" s="54"/>
      <c r="F46" s="48"/>
      <c r="G46" s="17"/>
      <c r="H46" s="16"/>
      <c r="I46" s="48"/>
      <c r="J46" s="55"/>
      <c r="K46" s="18"/>
      <c r="L46" s="17"/>
      <c r="M46" s="15"/>
      <c r="N46" s="15"/>
      <c r="O46" s="15"/>
      <c r="P46" s="15"/>
      <c r="Q46" s="15"/>
      <c r="R46" s="15"/>
      <c r="S46" s="15"/>
      <c r="T46" s="15"/>
      <c r="U46" s="42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</row>
    <row r="47" spans="2:32" ht="12.75" customHeight="1" x14ac:dyDescent="0.2">
      <c r="B47" s="27"/>
      <c r="D47" s="15"/>
      <c r="E47" s="54"/>
      <c r="F47" s="48"/>
      <c r="G47" s="17"/>
      <c r="H47" s="16"/>
      <c r="I47" s="48"/>
      <c r="J47" s="55"/>
      <c r="K47" s="18"/>
      <c r="L47" s="17"/>
      <c r="M47" s="15"/>
      <c r="N47" s="15"/>
      <c r="O47" s="15"/>
      <c r="P47" s="15"/>
      <c r="Q47" s="15"/>
      <c r="R47" s="15"/>
      <c r="S47" s="15"/>
      <c r="T47" s="15"/>
      <c r="U47" s="42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</row>
    <row r="48" spans="2:32" ht="12.75" customHeight="1" x14ac:dyDescent="0.2">
      <c r="B48" s="27"/>
      <c r="D48" s="15"/>
      <c r="E48" s="54"/>
      <c r="F48" s="48"/>
      <c r="G48" s="17"/>
      <c r="H48" s="16"/>
      <c r="I48" s="48"/>
      <c r="J48" s="55"/>
      <c r="K48" s="18"/>
      <c r="L48" s="17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</row>
    <row r="49" spans="2:32" ht="12.75" customHeight="1" x14ac:dyDescent="0.2">
      <c r="B49" s="27"/>
      <c r="D49" s="15"/>
      <c r="E49" s="54"/>
      <c r="F49" s="48"/>
      <c r="G49" s="17"/>
      <c r="H49" s="16"/>
      <c r="I49" s="48"/>
      <c r="J49" s="55"/>
      <c r="K49" s="18"/>
      <c r="L49" s="17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</row>
    <row r="50" spans="2:32" ht="12.75" customHeight="1" x14ac:dyDescent="0.2">
      <c r="B50" s="27"/>
      <c r="D50" s="15"/>
      <c r="E50" s="54"/>
      <c r="F50" s="48"/>
      <c r="G50" s="17"/>
      <c r="H50" s="16"/>
      <c r="I50" s="48"/>
      <c r="J50" s="55"/>
      <c r="K50" s="18"/>
      <c r="L50" s="17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</row>
    <row r="51" spans="2:32" ht="12.75" customHeight="1" x14ac:dyDescent="0.2">
      <c r="B51" s="27"/>
      <c r="D51" s="15"/>
      <c r="E51" s="54"/>
      <c r="F51" s="48"/>
      <c r="G51" s="17"/>
      <c r="H51" s="16"/>
      <c r="I51" s="48"/>
      <c r="J51" s="55"/>
      <c r="K51" s="18"/>
      <c r="L51" s="17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</row>
    <row r="52" spans="2:32" ht="12.75" customHeight="1" x14ac:dyDescent="0.2">
      <c r="B52" s="27"/>
      <c r="D52" s="15"/>
      <c r="E52" s="54"/>
      <c r="F52" s="48"/>
      <c r="G52" s="17"/>
      <c r="H52" s="16"/>
      <c r="I52" s="48"/>
      <c r="J52" s="55"/>
      <c r="K52" s="18"/>
      <c r="L52" s="17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</row>
    <row r="53" spans="2:32" ht="12.75" customHeight="1" x14ac:dyDescent="0.2">
      <c r="B53" s="27"/>
      <c r="D53" s="15"/>
      <c r="E53" s="54"/>
      <c r="F53" s="48"/>
      <c r="G53" s="17"/>
      <c r="H53" s="16"/>
      <c r="I53" s="48"/>
      <c r="J53" s="55"/>
      <c r="K53" s="18"/>
      <c r="L53" s="17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2:32" ht="12.75" customHeight="1" x14ac:dyDescent="0.2">
      <c r="B54" s="27"/>
      <c r="D54" s="15"/>
      <c r="E54" s="54"/>
      <c r="F54" s="48"/>
      <c r="G54" s="17"/>
      <c r="H54" s="16"/>
      <c r="I54" s="48"/>
      <c r="J54" s="55"/>
      <c r="K54" s="18"/>
      <c r="L54" s="17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</row>
    <row r="55" spans="2:32" ht="12.75" customHeight="1" x14ac:dyDescent="0.2">
      <c r="B55" s="27"/>
      <c r="D55" s="15"/>
      <c r="E55" s="54"/>
      <c r="F55" s="48"/>
      <c r="G55" s="17"/>
      <c r="H55" s="16"/>
      <c r="I55" s="48"/>
      <c r="J55" s="55"/>
      <c r="K55" s="18"/>
      <c r="L55" s="17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</row>
    <row r="56" spans="2:32" ht="12.75" customHeight="1" x14ac:dyDescent="0.2">
      <c r="B56" s="27"/>
      <c r="D56" s="15"/>
      <c r="E56" s="54"/>
      <c r="F56" s="48"/>
      <c r="G56" s="17"/>
      <c r="H56" s="16"/>
      <c r="I56" s="48"/>
      <c r="J56" s="55"/>
      <c r="K56" s="18"/>
      <c r="L56" s="17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</row>
    <row r="57" spans="2:32" ht="12.75" customHeight="1" x14ac:dyDescent="0.2">
      <c r="B57" s="27"/>
      <c r="D57" s="15"/>
      <c r="E57" s="54"/>
      <c r="F57" s="48"/>
      <c r="G57" s="17"/>
      <c r="H57" s="16"/>
      <c r="I57" s="48"/>
      <c r="J57" s="55"/>
      <c r="K57" s="18"/>
      <c r="L57" s="17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</row>
    <row r="58" spans="2:32" ht="12.75" customHeight="1" x14ac:dyDescent="0.2">
      <c r="B58" s="27"/>
      <c r="D58" s="15"/>
      <c r="E58" s="54"/>
      <c r="F58" s="48"/>
      <c r="G58" s="17"/>
      <c r="H58" s="16"/>
      <c r="I58" s="48"/>
      <c r="J58" s="55"/>
      <c r="K58" s="18"/>
      <c r="L58" s="17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</row>
    <row r="59" spans="2:32" ht="12.75" customHeight="1" x14ac:dyDescent="0.2">
      <c r="B59" s="27"/>
      <c r="D59" s="15"/>
      <c r="E59" s="54"/>
      <c r="F59" s="48"/>
      <c r="G59" s="17"/>
      <c r="H59" s="16"/>
      <c r="I59" s="48"/>
      <c r="J59" s="55"/>
      <c r="K59" s="18"/>
      <c r="L59" s="17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</row>
    <row r="60" spans="2:32" ht="12.75" customHeight="1" x14ac:dyDescent="0.2">
      <c r="B60" s="27"/>
      <c r="D60" s="15"/>
      <c r="E60" s="54"/>
      <c r="F60" s="48"/>
      <c r="G60" s="17"/>
      <c r="H60" s="16"/>
      <c r="I60" s="48"/>
      <c r="J60" s="55"/>
      <c r="K60" s="18"/>
      <c r="L60" s="17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</row>
    <row r="61" spans="2:32" ht="12.75" customHeight="1" x14ac:dyDescent="0.2">
      <c r="B61" s="27"/>
      <c r="D61" s="15"/>
      <c r="E61" s="54"/>
      <c r="F61" s="48"/>
      <c r="G61" s="17"/>
      <c r="H61" s="16"/>
      <c r="I61" s="48"/>
      <c r="J61" s="55"/>
      <c r="K61" s="18"/>
      <c r="L61" s="17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</row>
    <row r="62" spans="2:32" ht="12.75" customHeight="1" x14ac:dyDescent="0.2">
      <c r="B62" s="27"/>
      <c r="D62" s="15"/>
      <c r="E62" s="54"/>
      <c r="F62" s="48"/>
      <c r="G62" s="17"/>
      <c r="H62" s="16"/>
      <c r="I62" s="48"/>
      <c r="J62" s="55"/>
      <c r="K62" s="18"/>
      <c r="L62" s="17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</row>
    <row r="63" spans="2:32" ht="12.75" customHeight="1" x14ac:dyDescent="0.2">
      <c r="B63" s="27"/>
      <c r="D63" s="15"/>
      <c r="E63" s="54"/>
      <c r="F63" s="48"/>
      <c r="G63" s="17"/>
      <c r="H63" s="16"/>
      <c r="I63" s="48"/>
      <c r="J63" s="55"/>
      <c r="K63" s="18"/>
      <c r="L63" s="17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</row>
    <row r="64" spans="2:32" ht="12.75" customHeight="1" x14ac:dyDescent="0.2">
      <c r="B64" s="27"/>
      <c r="D64" s="15"/>
      <c r="E64" s="54"/>
      <c r="F64" s="48"/>
      <c r="G64" s="17"/>
      <c r="H64" s="16"/>
      <c r="I64" s="48"/>
      <c r="J64" s="55"/>
      <c r="K64" s="18"/>
      <c r="L64" s="17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</row>
    <row r="65" spans="2:32" ht="12.75" customHeight="1" x14ac:dyDescent="0.2">
      <c r="B65" s="27"/>
      <c r="D65" s="15"/>
      <c r="E65" s="54"/>
      <c r="F65" s="48"/>
      <c r="G65" s="17"/>
      <c r="H65" s="16"/>
      <c r="I65" s="48"/>
      <c r="J65" s="55"/>
      <c r="K65" s="18"/>
      <c r="L65" s="17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</row>
    <row r="66" spans="2:32" ht="12.75" customHeight="1" x14ac:dyDescent="0.2">
      <c r="B66" s="27"/>
      <c r="D66" s="15"/>
      <c r="E66" s="54"/>
      <c r="F66" s="48"/>
      <c r="G66" s="17"/>
      <c r="H66" s="16"/>
      <c r="I66" s="48"/>
      <c r="J66" s="55"/>
      <c r="K66" s="18"/>
      <c r="L66" s="17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</row>
    <row r="67" spans="2:32" ht="12.75" customHeight="1" x14ac:dyDescent="0.2">
      <c r="B67" s="27"/>
      <c r="D67" s="15"/>
      <c r="E67" s="54"/>
      <c r="F67" s="48"/>
      <c r="G67" s="17"/>
      <c r="H67" s="16"/>
      <c r="I67" s="48"/>
      <c r="J67" s="55"/>
      <c r="K67" s="18"/>
      <c r="L67" s="17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</row>
    <row r="68" spans="2:32" ht="12.75" customHeight="1" x14ac:dyDescent="0.2">
      <c r="B68" s="27"/>
      <c r="D68" s="15"/>
      <c r="E68" s="54"/>
      <c r="F68" s="48"/>
      <c r="G68" s="17"/>
      <c r="H68" s="16"/>
      <c r="I68" s="48"/>
      <c r="J68" s="55"/>
      <c r="K68" s="18"/>
      <c r="L68" s="17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</row>
    <row r="69" spans="2:32" ht="12.75" customHeight="1" x14ac:dyDescent="0.2">
      <c r="B69" s="27"/>
      <c r="D69" s="15"/>
      <c r="E69" s="54"/>
      <c r="F69" s="48"/>
      <c r="G69" s="17"/>
      <c r="H69" s="16"/>
      <c r="I69" s="48"/>
      <c r="J69" s="55"/>
      <c r="K69" s="18"/>
      <c r="L69" s="17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2:32" ht="12.75" customHeight="1" x14ac:dyDescent="0.2">
      <c r="B70" s="27"/>
      <c r="D70" s="15"/>
      <c r="E70" s="54"/>
      <c r="F70" s="48"/>
      <c r="G70" s="17"/>
      <c r="H70" s="16"/>
      <c r="I70" s="48"/>
      <c r="J70" s="55"/>
      <c r="K70" s="18"/>
      <c r="L70" s="17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</row>
    <row r="71" spans="2:32" ht="12.75" customHeight="1" x14ac:dyDescent="0.2">
      <c r="B71" s="27"/>
      <c r="D71" s="15"/>
      <c r="E71" s="54"/>
      <c r="F71" s="48"/>
      <c r="G71" s="17"/>
      <c r="H71" s="16"/>
      <c r="I71" s="48"/>
      <c r="J71" s="55"/>
      <c r="K71" s="18"/>
      <c r="L71" s="17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</row>
    <row r="72" spans="2:32" ht="12.75" customHeight="1" x14ac:dyDescent="0.2">
      <c r="B72" s="27"/>
      <c r="D72" s="15"/>
      <c r="E72" s="54"/>
      <c r="F72" s="48"/>
      <c r="G72" s="17"/>
      <c r="H72" s="16"/>
      <c r="I72" s="48"/>
      <c r="J72" s="55"/>
      <c r="K72" s="18"/>
      <c r="L72" s="17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</row>
    <row r="73" spans="2:32" ht="12.75" customHeight="1" x14ac:dyDescent="0.2">
      <c r="B73" s="27"/>
      <c r="D73" s="15"/>
      <c r="E73" s="54"/>
      <c r="F73" s="48"/>
      <c r="G73" s="17"/>
      <c r="H73" s="16"/>
      <c r="I73" s="48"/>
      <c r="J73" s="55"/>
      <c r="K73" s="18"/>
      <c r="L73" s="17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</row>
    <row r="74" spans="2:32" ht="12.75" customHeight="1" x14ac:dyDescent="0.2">
      <c r="B74" s="27"/>
      <c r="D74" s="15"/>
      <c r="E74" s="54"/>
      <c r="F74" s="48"/>
      <c r="G74" s="17"/>
      <c r="H74" s="16"/>
      <c r="I74" s="48"/>
      <c r="J74" s="55"/>
      <c r="K74" s="18"/>
      <c r="L74" s="17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</row>
    <row r="75" spans="2:32" ht="12.75" customHeight="1" x14ac:dyDescent="0.2">
      <c r="B75" s="27"/>
      <c r="D75" s="15"/>
      <c r="E75" s="54"/>
      <c r="F75" s="48"/>
      <c r="G75" s="17"/>
      <c r="H75" s="16"/>
      <c r="I75" s="48"/>
      <c r="J75" s="55"/>
      <c r="K75" s="18"/>
      <c r="L75" s="17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</row>
    <row r="76" spans="2:32" ht="12.75" customHeight="1" x14ac:dyDescent="0.2">
      <c r="B76" s="27"/>
      <c r="D76" s="15"/>
      <c r="E76" s="54"/>
      <c r="F76" s="48"/>
      <c r="G76" s="17"/>
      <c r="H76" s="16"/>
      <c r="I76" s="48"/>
      <c r="J76" s="55"/>
      <c r="K76" s="18"/>
      <c r="L76" s="17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</row>
    <row r="77" spans="2:32" ht="12.75" customHeight="1" x14ac:dyDescent="0.2">
      <c r="B77" s="27"/>
      <c r="D77" s="15"/>
      <c r="E77" s="54"/>
      <c r="F77" s="48"/>
      <c r="G77" s="17"/>
      <c r="H77" s="16"/>
      <c r="I77" s="48"/>
      <c r="J77" s="55"/>
      <c r="K77" s="18"/>
      <c r="L77" s="17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</row>
    <row r="78" spans="2:32" ht="12.75" customHeight="1" x14ac:dyDescent="0.2">
      <c r="B78" s="27"/>
      <c r="D78" s="15"/>
      <c r="E78" s="54"/>
      <c r="F78" s="48"/>
      <c r="G78" s="17"/>
      <c r="H78" s="16"/>
      <c r="I78" s="48"/>
      <c r="J78" s="55"/>
      <c r="K78" s="18"/>
      <c r="L78" s="17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</row>
    <row r="79" spans="2:32" ht="12.75" customHeight="1" x14ac:dyDescent="0.2">
      <c r="B79" s="27"/>
      <c r="D79" s="15"/>
      <c r="E79" s="54"/>
      <c r="F79" s="48"/>
      <c r="G79" s="17"/>
      <c r="H79" s="16"/>
      <c r="I79" s="48"/>
      <c r="J79" s="55"/>
      <c r="K79" s="18"/>
      <c r="L79" s="17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</row>
    <row r="80" spans="2:32" ht="12.75" customHeight="1" x14ac:dyDescent="0.2">
      <c r="B80" s="27"/>
      <c r="D80" s="15"/>
      <c r="E80" s="54"/>
      <c r="F80" s="48"/>
      <c r="G80" s="17"/>
      <c r="H80" s="16"/>
      <c r="I80" s="48"/>
      <c r="J80" s="55"/>
      <c r="K80" s="18"/>
      <c r="L80" s="17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</row>
    <row r="81" spans="2:32" ht="12.75" customHeight="1" x14ac:dyDescent="0.2">
      <c r="B81" s="27"/>
      <c r="D81" s="15"/>
      <c r="E81" s="54"/>
      <c r="F81" s="48"/>
      <c r="G81" s="17"/>
      <c r="H81" s="16"/>
      <c r="I81" s="48"/>
      <c r="J81" s="55"/>
      <c r="K81" s="18"/>
      <c r="L81" s="17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</row>
    <row r="82" spans="2:32" ht="12.75" customHeight="1" x14ac:dyDescent="0.2">
      <c r="B82" s="27"/>
      <c r="D82" s="15"/>
      <c r="E82" s="54"/>
      <c r="F82" s="48"/>
      <c r="G82" s="17"/>
      <c r="H82" s="16"/>
      <c r="I82" s="48"/>
      <c r="J82" s="55"/>
      <c r="K82" s="18"/>
      <c r="L82" s="17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</row>
    <row r="83" spans="2:32" ht="12.75" customHeight="1" x14ac:dyDescent="0.2">
      <c r="B83" s="27"/>
      <c r="D83" s="15"/>
      <c r="E83" s="54"/>
      <c r="F83" s="48"/>
      <c r="G83" s="17"/>
      <c r="H83" s="16"/>
      <c r="I83" s="48"/>
      <c r="J83" s="55"/>
      <c r="K83" s="18"/>
      <c r="L83" s="17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</row>
    <row r="84" spans="2:32" ht="12.75" customHeight="1" thickBot="1" x14ac:dyDescent="0.25">
      <c r="B84" s="28"/>
      <c r="D84" s="15"/>
      <c r="E84" s="56"/>
      <c r="F84" s="57"/>
      <c r="G84" s="17"/>
      <c r="H84" s="58"/>
      <c r="I84" s="57"/>
      <c r="J84" s="59"/>
      <c r="K84" s="18"/>
      <c r="L84" s="17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</row>
    <row r="85" spans="2:32" ht="12.75" customHeight="1" x14ac:dyDescent="0.2">
      <c r="B85" s="5" t="s">
        <v>9</v>
      </c>
      <c r="D85" s="64" t="s">
        <v>2</v>
      </c>
      <c r="E85" s="65"/>
      <c r="F85" s="65"/>
      <c r="G85" s="65"/>
      <c r="H85" s="65"/>
      <c r="I85" s="65"/>
      <c r="J85" s="65"/>
      <c r="K85" s="66"/>
      <c r="L85" s="49">
        <f t="shared" ref="L85:AF85" si="4">IF(L8="","",IF(OR(L22="", L22="LS", L22="LUMP"),IF(SUM(COUNTIF(L23:L84,"LS")+COUNTIF(L23:L84,"LUMP"))&gt;0,"LS",""),IF(SUM(L23:L84)&gt;0,ROUNDUP(SUM(L23:L84),0),"")))</f>
        <v>25</v>
      </c>
      <c r="M85" s="19">
        <f t="shared" si="4"/>
        <v>866</v>
      </c>
      <c r="N85" s="19">
        <f t="shared" si="4"/>
        <v>280</v>
      </c>
      <c r="O85" s="19">
        <f t="shared" si="4"/>
        <v>37</v>
      </c>
      <c r="P85" s="19" t="str">
        <f t="shared" si="4"/>
        <v/>
      </c>
      <c r="Q85" s="19">
        <f t="shared" si="4"/>
        <v>9</v>
      </c>
      <c r="R85" s="19" t="str">
        <f t="shared" si="4"/>
        <v/>
      </c>
      <c r="S85" s="19">
        <f t="shared" si="4"/>
        <v>213</v>
      </c>
      <c r="T85" s="19" t="str">
        <f t="shared" si="4"/>
        <v/>
      </c>
      <c r="U85" s="19">
        <f t="shared" si="4"/>
        <v>675</v>
      </c>
      <c r="V85" s="19">
        <f t="shared" si="4"/>
        <v>3</v>
      </c>
      <c r="W85" s="19">
        <f t="shared" si="4"/>
        <v>1</v>
      </c>
      <c r="X85" s="19">
        <f t="shared" si="4"/>
        <v>4</v>
      </c>
      <c r="Y85" s="19" t="str">
        <f t="shared" si="4"/>
        <v/>
      </c>
      <c r="Z85" s="19">
        <f t="shared" si="4"/>
        <v>25</v>
      </c>
      <c r="AA85" s="19" t="str">
        <f t="shared" si="4"/>
        <v/>
      </c>
      <c r="AB85" s="19">
        <f t="shared" si="4"/>
        <v>78</v>
      </c>
      <c r="AC85" s="19">
        <f t="shared" si="4"/>
        <v>702</v>
      </c>
      <c r="AD85" s="19" t="str">
        <f t="shared" si="4"/>
        <v/>
      </c>
      <c r="AE85" s="19">
        <f t="shared" si="4"/>
        <v>69</v>
      </c>
      <c r="AF85" s="19" t="str">
        <f t="shared" si="4"/>
        <v/>
      </c>
    </row>
    <row r="86" spans="2:32" ht="12.75" customHeight="1" thickBot="1" x14ac:dyDescent="0.25"/>
    <row r="87" spans="2:32" ht="12.75" customHeight="1" thickBot="1" x14ac:dyDescent="0.25">
      <c r="B87" s="25" t="s">
        <v>7</v>
      </c>
      <c r="D87" s="97" t="str">
        <f>"SUBSUMMARY SHEET " &amp; B88</f>
        <v xml:space="preserve">SUBSUMMARY SHEET </v>
      </c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</row>
    <row r="88" spans="2:32" ht="12.75" customHeight="1" thickBot="1" x14ac:dyDescent="0.25">
      <c r="B88" s="29"/>
      <c r="D88" s="89" t="s">
        <v>5</v>
      </c>
      <c r="E88" s="89"/>
      <c r="F88" s="89"/>
      <c r="G88" s="89"/>
      <c r="H88" s="89"/>
      <c r="I88" s="89"/>
      <c r="J88" s="89"/>
      <c r="K88" s="32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</row>
    <row r="89" spans="2:32" ht="12.75" customHeight="1" thickBot="1" x14ac:dyDescent="0.25">
      <c r="D89" s="90" t="s">
        <v>6</v>
      </c>
      <c r="E89" s="90"/>
      <c r="F89" s="90"/>
      <c r="G89" s="90"/>
      <c r="H89" s="90"/>
      <c r="I89" s="90"/>
      <c r="J89" s="90"/>
      <c r="K89" s="33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</row>
    <row r="90" spans="2:32" ht="12.75" customHeight="1" x14ac:dyDescent="0.2">
      <c r="B90" s="104" t="s">
        <v>8</v>
      </c>
      <c r="D90" s="86" t="s">
        <v>18</v>
      </c>
      <c r="E90" s="76" t="s">
        <v>19</v>
      </c>
      <c r="F90" s="77"/>
      <c r="G90" s="78"/>
      <c r="H90" s="76" t="s">
        <v>0</v>
      </c>
      <c r="I90" s="77"/>
      <c r="J90" s="77"/>
      <c r="K90" s="91" t="s">
        <v>53</v>
      </c>
      <c r="L90" s="7" t="str">
        <f t="shared" ref="L90:AD90" si="5">IF(OR(TRIM(L88)=0,TRIM(L88)=""),"",IF(IFERROR(TRIM(INDEX(QryItemNamed,MATCH(TRIM(L88),ITEM,0),2)),"")="Y","SPECIAL",LEFT(IFERROR(TRIM(INDEX(ITEM,MATCH(TRIM(L88),ITEM,0))),""),3)))</f>
        <v/>
      </c>
      <c r="M90" s="8" t="str">
        <f t="shared" si="5"/>
        <v/>
      </c>
      <c r="N90" s="8" t="str">
        <f t="shared" si="5"/>
        <v/>
      </c>
      <c r="O90" s="8" t="str">
        <f t="shared" si="5"/>
        <v/>
      </c>
      <c r="P90" s="8" t="str">
        <f t="shared" si="5"/>
        <v/>
      </c>
      <c r="Q90" s="8" t="str">
        <f t="shared" si="5"/>
        <v/>
      </c>
      <c r="R90" s="8" t="str">
        <f t="shared" si="5"/>
        <v/>
      </c>
      <c r="S90" s="8" t="str">
        <f t="shared" si="5"/>
        <v/>
      </c>
      <c r="T90" s="8" t="str">
        <f t="shared" si="5"/>
        <v/>
      </c>
      <c r="U90" s="8" t="str">
        <f t="shared" si="5"/>
        <v/>
      </c>
      <c r="V90" s="8" t="str">
        <f t="shared" si="5"/>
        <v/>
      </c>
      <c r="W90" s="8" t="str">
        <f t="shared" si="5"/>
        <v/>
      </c>
      <c r="X90" s="8" t="str">
        <f t="shared" si="5"/>
        <v/>
      </c>
      <c r="Y90" s="8" t="str">
        <f t="shared" si="5"/>
        <v/>
      </c>
      <c r="Z90" s="8" t="str">
        <f t="shared" si="5"/>
        <v/>
      </c>
      <c r="AA90" s="8" t="str">
        <f t="shared" si="5"/>
        <v/>
      </c>
      <c r="AB90" s="8" t="str">
        <f t="shared" si="5"/>
        <v/>
      </c>
      <c r="AC90" s="8" t="str">
        <f t="shared" si="5"/>
        <v/>
      </c>
      <c r="AD90" s="8" t="str">
        <f t="shared" si="5"/>
        <v/>
      </c>
      <c r="AE90" s="8"/>
      <c r="AF90" s="8" t="str">
        <f t="shared" ref="AF90" si="6">IF(OR(TRIM(AF88)=0,TRIM(AF88)=""),"",IF(IFERROR(TRIM(INDEX(QryItemNamed,MATCH(TRIM(AF88),ITEM,0),2)),"")="Y","SPECIAL",LEFT(IFERROR(TRIM(INDEX(ITEM,MATCH(TRIM(AF88),ITEM,0))),""),3)))</f>
        <v/>
      </c>
    </row>
    <row r="91" spans="2:32" ht="12.75" customHeight="1" x14ac:dyDescent="0.2">
      <c r="B91" s="105"/>
      <c r="D91" s="87"/>
      <c r="E91" s="79"/>
      <c r="F91" s="80"/>
      <c r="G91" s="81"/>
      <c r="H91" s="79"/>
      <c r="I91" s="80"/>
      <c r="J91" s="80"/>
      <c r="K91" s="92"/>
      <c r="L91" s="61" t="str">
        <f t="shared" ref="L91:AD91" si="7">IF(OR(TRIM(L88)=0,TRIM(L88)=""),IF(L89="","",L89),IF(IFERROR(TRIM(INDEX(QryItemNamed,MATCH(TRIM(L88),ITEM,0),2)),"")="Y",TRIM(RIGHT(IFERROR(TRIM(INDEX(QryItemNamed,MATCH(TRIM(L88),ITEM,0),4)),"123456789012"),LEN(IFERROR(TRIM(INDEX(QryItemNamed,MATCH(TRIM(L88),ITEM,0),4)),"123456789012"))-9))&amp;L89,IFERROR(TRIM(INDEX(QryItemNamed,MATCH(TRIM(L88),ITEM,0),4))&amp;L89,"ITEM CODE DOES NOT EXIST IN ITEM MASTER")))</f>
        <v/>
      </c>
      <c r="M91" s="60" t="str">
        <f t="shared" si="7"/>
        <v/>
      </c>
      <c r="N91" s="60" t="str">
        <f t="shared" si="7"/>
        <v/>
      </c>
      <c r="O91" s="60" t="str">
        <f t="shared" si="7"/>
        <v/>
      </c>
      <c r="P91" s="60" t="str">
        <f t="shared" si="7"/>
        <v/>
      </c>
      <c r="Q91" s="60" t="str">
        <f t="shared" si="7"/>
        <v/>
      </c>
      <c r="R91" s="60" t="str">
        <f t="shared" si="7"/>
        <v/>
      </c>
      <c r="S91" s="60" t="str">
        <f t="shared" si="7"/>
        <v/>
      </c>
      <c r="T91" s="60" t="str">
        <f t="shared" si="7"/>
        <v/>
      </c>
      <c r="U91" s="60" t="str">
        <f t="shared" si="7"/>
        <v/>
      </c>
      <c r="V91" s="60" t="str">
        <f t="shared" si="7"/>
        <v/>
      </c>
      <c r="W91" s="60" t="str">
        <f t="shared" si="7"/>
        <v/>
      </c>
      <c r="X91" s="60" t="str">
        <f t="shared" si="7"/>
        <v/>
      </c>
      <c r="Y91" s="60" t="str">
        <f t="shared" si="7"/>
        <v/>
      </c>
      <c r="Z91" s="60" t="str">
        <f t="shared" si="7"/>
        <v/>
      </c>
      <c r="AA91" s="60" t="str">
        <f t="shared" si="7"/>
        <v/>
      </c>
      <c r="AB91" s="60" t="str">
        <f t="shared" si="7"/>
        <v/>
      </c>
      <c r="AC91" s="60" t="str">
        <f t="shared" si="7"/>
        <v/>
      </c>
      <c r="AD91" s="60" t="str">
        <f t="shared" si="7"/>
        <v/>
      </c>
      <c r="AE91" s="101"/>
      <c r="AF91" s="60" t="str">
        <f t="shared" ref="AF91" si="8">IF(OR(TRIM(AF88)=0,TRIM(AF88)=""),IF(AF89="","",AF89),IF(IFERROR(TRIM(INDEX(QryItemNamed,MATCH(TRIM(AF88),ITEM,0),2)),"")="Y",TRIM(RIGHT(IFERROR(TRIM(INDEX(QryItemNamed,MATCH(TRIM(AF88),ITEM,0),4)),"123456789012"),LEN(IFERROR(TRIM(INDEX(QryItemNamed,MATCH(TRIM(AF88),ITEM,0),4)),"123456789012"))-9))&amp;AF89,IFERROR(TRIM(INDEX(QryItemNamed,MATCH(TRIM(AF88),ITEM,0),4))&amp;AF89,"ITEM CODE DOES NOT EXIST IN ITEM MASTER")))</f>
        <v/>
      </c>
    </row>
    <row r="92" spans="2:32" ht="12.75" customHeight="1" x14ac:dyDescent="0.2">
      <c r="B92" s="105"/>
      <c r="D92" s="87"/>
      <c r="E92" s="79"/>
      <c r="F92" s="80"/>
      <c r="G92" s="81"/>
      <c r="H92" s="79"/>
      <c r="I92" s="80"/>
      <c r="J92" s="80"/>
      <c r="K92" s="92"/>
      <c r="L92" s="62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102"/>
      <c r="AF92" s="60"/>
    </row>
    <row r="93" spans="2:32" ht="12.75" customHeight="1" x14ac:dyDescent="0.2">
      <c r="B93" s="105"/>
      <c r="D93" s="87"/>
      <c r="E93" s="79"/>
      <c r="F93" s="80"/>
      <c r="G93" s="81"/>
      <c r="H93" s="79"/>
      <c r="I93" s="80"/>
      <c r="J93" s="80"/>
      <c r="K93" s="92"/>
      <c r="L93" s="62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102"/>
      <c r="AF93" s="60"/>
    </row>
    <row r="94" spans="2:32" ht="12.75" customHeight="1" x14ac:dyDescent="0.2">
      <c r="B94" s="105"/>
      <c r="D94" s="87"/>
      <c r="E94" s="79"/>
      <c r="F94" s="80"/>
      <c r="G94" s="81"/>
      <c r="H94" s="79"/>
      <c r="I94" s="80"/>
      <c r="J94" s="80"/>
      <c r="K94" s="92"/>
      <c r="L94" s="62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102"/>
      <c r="AF94" s="60"/>
    </row>
    <row r="95" spans="2:32" ht="12.75" customHeight="1" x14ac:dyDescent="0.2">
      <c r="B95" s="105"/>
      <c r="D95" s="87"/>
      <c r="E95" s="79"/>
      <c r="F95" s="80"/>
      <c r="G95" s="81"/>
      <c r="H95" s="79"/>
      <c r="I95" s="80"/>
      <c r="J95" s="80"/>
      <c r="K95" s="92"/>
      <c r="L95" s="62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  <c r="AD95" s="60"/>
      <c r="AE95" s="102"/>
      <c r="AF95" s="60"/>
    </row>
    <row r="96" spans="2:32" ht="12.75" customHeight="1" x14ac:dyDescent="0.2">
      <c r="B96" s="105"/>
      <c r="D96" s="87"/>
      <c r="E96" s="79"/>
      <c r="F96" s="80"/>
      <c r="G96" s="81"/>
      <c r="H96" s="79"/>
      <c r="I96" s="80"/>
      <c r="J96" s="80"/>
      <c r="K96" s="92"/>
      <c r="L96" s="62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102"/>
      <c r="AF96" s="60"/>
    </row>
    <row r="97" spans="2:32" ht="12.75" customHeight="1" x14ac:dyDescent="0.2">
      <c r="B97" s="105"/>
      <c r="D97" s="87"/>
      <c r="E97" s="79"/>
      <c r="F97" s="80"/>
      <c r="G97" s="81"/>
      <c r="H97" s="79"/>
      <c r="I97" s="80"/>
      <c r="J97" s="80"/>
      <c r="K97" s="92"/>
      <c r="L97" s="62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102"/>
      <c r="AF97" s="60"/>
    </row>
    <row r="98" spans="2:32" ht="12.75" customHeight="1" x14ac:dyDescent="0.2">
      <c r="B98" s="105"/>
      <c r="D98" s="87"/>
      <c r="E98" s="79"/>
      <c r="F98" s="80"/>
      <c r="G98" s="81"/>
      <c r="H98" s="79"/>
      <c r="I98" s="80"/>
      <c r="J98" s="80"/>
      <c r="K98" s="92"/>
      <c r="L98" s="62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102"/>
      <c r="AF98" s="60"/>
    </row>
    <row r="99" spans="2:32" ht="12.75" customHeight="1" x14ac:dyDescent="0.2">
      <c r="B99" s="105"/>
      <c r="D99" s="87"/>
      <c r="E99" s="79"/>
      <c r="F99" s="80"/>
      <c r="G99" s="81"/>
      <c r="H99" s="79"/>
      <c r="I99" s="80"/>
      <c r="J99" s="80"/>
      <c r="K99" s="92"/>
      <c r="L99" s="62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102"/>
      <c r="AF99" s="60"/>
    </row>
    <row r="100" spans="2:32" ht="12.75" customHeight="1" x14ac:dyDescent="0.2">
      <c r="B100" s="105"/>
      <c r="D100" s="87"/>
      <c r="E100" s="79"/>
      <c r="F100" s="80"/>
      <c r="G100" s="81"/>
      <c r="H100" s="79"/>
      <c r="I100" s="80"/>
      <c r="J100" s="80"/>
      <c r="K100" s="92"/>
      <c r="L100" s="62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102"/>
      <c r="AF100" s="60"/>
    </row>
    <row r="101" spans="2:32" ht="12.75" customHeight="1" x14ac:dyDescent="0.2">
      <c r="B101" s="105"/>
      <c r="D101" s="87"/>
      <c r="E101" s="79"/>
      <c r="F101" s="80"/>
      <c r="G101" s="81"/>
      <c r="H101" s="79"/>
      <c r="I101" s="80"/>
      <c r="J101" s="80"/>
      <c r="K101" s="92"/>
      <c r="L101" s="62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102"/>
      <c r="AF101" s="60"/>
    </row>
    <row r="102" spans="2:32" ht="12.75" customHeight="1" x14ac:dyDescent="0.2">
      <c r="B102" s="105"/>
      <c r="D102" s="87"/>
      <c r="E102" s="79"/>
      <c r="F102" s="80"/>
      <c r="G102" s="81"/>
      <c r="H102" s="79"/>
      <c r="I102" s="80"/>
      <c r="J102" s="80"/>
      <c r="K102" s="92"/>
      <c r="L102" s="63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103"/>
      <c r="AF102" s="60"/>
    </row>
    <row r="103" spans="2:32" ht="12.75" customHeight="1" thickBot="1" x14ac:dyDescent="0.25">
      <c r="B103" s="106"/>
      <c r="D103" s="88"/>
      <c r="E103" s="82"/>
      <c r="F103" s="83"/>
      <c r="G103" s="84"/>
      <c r="H103" s="82"/>
      <c r="I103" s="83"/>
      <c r="J103" s="83"/>
      <c r="K103" s="93"/>
      <c r="L103" s="9" t="str">
        <f t="shared" ref="L103:AD103" si="9">IF(OR(TRIM(L88)=0,TRIM(L88)=""),"",IFERROR(TRIM(INDEX(QryItemNamed,MATCH(TRIM(L88),ITEM,0),3)),""))</f>
        <v/>
      </c>
      <c r="M103" s="10" t="str">
        <f t="shared" si="9"/>
        <v/>
      </c>
      <c r="N103" s="10" t="str">
        <f t="shared" si="9"/>
        <v/>
      </c>
      <c r="O103" s="10" t="str">
        <f t="shared" si="9"/>
        <v/>
      </c>
      <c r="P103" s="10" t="str">
        <f t="shared" si="9"/>
        <v/>
      </c>
      <c r="Q103" s="10" t="str">
        <f t="shared" si="9"/>
        <v/>
      </c>
      <c r="R103" s="10" t="str">
        <f t="shared" si="9"/>
        <v/>
      </c>
      <c r="S103" s="10" t="str">
        <f t="shared" si="9"/>
        <v/>
      </c>
      <c r="T103" s="10" t="str">
        <f t="shared" si="9"/>
        <v/>
      </c>
      <c r="U103" s="10" t="str">
        <f t="shared" si="9"/>
        <v/>
      </c>
      <c r="V103" s="10" t="str">
        <f t="shared" si="9"/>
        <v/>
      </c>
      <c r="W103" s="10" t="str">
        <f t="shared" si="9"/>
        <v/>
      </c>
      <c r="X103" s="10" t="str">
        <f t="shared" si="9"/>
        <v/>
      </c>
      <c r="Y103" s="10" t="str">
        <f t="shared" si="9"/>
        <v/>
      </c>
      <c r="Z103" s="10" t="str">
        <f t="shared" si="9"/>
        <v/>
      </c>
      <c r="AA103" s="10" t="str">
        <f t="shared" si="9"/>
        <v/>
      </c>
      <c r="AB103" s="10" t="str">
        <f t="shared" si="9"/>
        <v/>
      </c>
      <c r="AC103" s="10" t="str">
        <f t="shared" si="9"/>
        <v/>
      </c>
      <c r="AD103" s="10" t="str">
        <f t="shared" si="9"/>
        <v/>
      </c>
      <c r="AE103" s="10"/>
      <c r="AF103" s="10" t="str">
        <f t="shared" ref="AF103" si="10">IF(OR(TRIM(AF88)=0,TRIM(AF88)=""),"",IFERROR(TRIM(INDEX(QryItemNamed,MATCH(TRIM(AF88),ITEM,0),3)),""))</f>
        <v/>
      </c>
    </row>
    <row r="104" spans="2:32" ht="12.75" customHeight="1" x14ac:dyDescent="0.2">
      <c r="B104" s="26"/>
      <c r="D104" s="11"/>
      <c r="E104" s="67"/>
      <c r="F104" s="68"/>
      <c r="G104" s="69"/>
      <c r="H104" s="45"/>
      <c r="I104" s="11"/>
      <c r="J104" s="53"/>
      <c r="K104" s="14"/>
      <c r="L104" s="13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</row>
    <row r="105" spans="2:32" ht="12.75" customHeight="1" x14ac:dyDescent="0.2">
      <c r="B105" s="27"/>
      <c r="D105" s="15"/>
      <c r="E105" s="54"/>
      <c r="F105" s="48"/>
      <c r="G105" s="17"/>
      <c r="H105" s="46"/>
      <c r="I105" s="48"/>
      <c r="J105" s="52"/>
      <c r="K105" s="18"/>
      <c r="L105" s="17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</row>
    <row r="106" spans="2:32" ht="12.75" customHeight="1" x14ac:dyDescent="0.2">
      <c r="B106" s="27"/>
      <c r="D106" s="15"/>
      <c r="E106" s="70"/>
      <c r="F106" s="71"/>
      <c r="G106" s="72"/>
      <c r="H106" s="73"/>
      <c r="I106" s="74"/>
      <c r="J106" s="75"/>
      <c r="K106" s="18"/>
      <c r="L106" s="17"/>
      <c r="M106" s="15"/>
      <c r="N106" s="15"/>
      <c r="O106" s="44"/>
      <c r="P106" s="15"/>
      <c r="Q106" s="44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</row>
    <row r="107" spans="2:32" ht="12.75" customHeight="1" x14ac:dyDescent="0.2">
      <c r="B107" s="27"/>
      <c r="D107" s="15"/>
      <c r="E107" s="54"/>
      <c r="F107" s="48"/>
      <c r="G107" s="17"/>
      <c r="H107" s="46"/>
      <c r="I107" s="48"/>
      <c r="J107" s="52"/>
      <c r="K107" s="18"/>
      <c r="L107" s="17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</row>
    <row r="108" spans="2:32" ht="12.75" customHeight="1" x14ac:dyDescent="0.2">
      <c r="B108" s="27"/>
      <c r="D108" s="15"/>
      <c r="E108" s="70"/>
      <c r="F108" s="71"/>
      <c r="G108" s="72"/>
      <c r="H108" s="46"/>
      <c r="I108" s="15"/>
      <c r="J108" s="50"/>
      <c r="K108" s="18"/>
      <c r="L108" s="17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44"/>
      <c r="AC108" s="44"/>
      <c r="AD108" s="15"/>
      <c r="AE108" s="15"/>
      <c r="AF108" s="15"/>
    </row>
    <row r="109" spans="2:32" ht="12.75" customHeight="1" x14ac:dyDescent="0.2">
      <c r="B109" s="27"/>
      <c r="D109" s="15"/>
      <c r="E109" s="70"/>
      <c r="F109" s="71"/>
      <c r="G109" s="72"/>
      <c r="H109" s="46"/>
      <c r="I109" s="15"/>
      <c r="J109" s="50"/>
      <c r="K109" s="18"/>
      <c r="L109" s="17"/>
      <c r="M109" s="15"/>
      <c r="N109" s="15"/>
      <c r="O109" s="15"/>
      <c r="P109" s="15"/>
      <c r="Q109" s="15"/>
      <c r="R109" s="15"/>
      <c r="S109" s="44"/>
      <c r="T109" s="15"/>
      <c r="U109" s="15"/>
      <c r="V109" s="15"/>
      <c r="W109" s="15"/>
      <c r="X109" s="15"/>
      <c r="Y109" s="15"/>
      <c r="Z109" s="15"/>
      <c r="AA109" s="15"/>
      <c r="AB109" s="44"/>
      <c r="AC109" s="44"/>
      <c r="AD109" s="15"/>
      <c r="AE109" s="15"/>
      <c r="AF109" s="15"/>
    </row>
    <row r="110" spans="2:32" ht="12.75" customHeight="1" x14ac:dyDescent="0.2">
      <c r="B110" s="27"/>
      <c r="D110" s="15"/>
      <c r="E110" s="70"/>
      <c r="F110" s="71"/>
      <c r="G110" s="72"/>
      <c r="H110" s="46"/>
      <c r="I110" s="15"/>
      <c r="J110" s="50"/>
      <c r="K110" s="18"/>
      <c r="L110" s="17"/>
      <c r="M110" s="15"/>
      <c r="N110" s="15"/>
      <c r="O110" s="15"/>
      <c r="P110" s="15"/>
      <c r="Q110" s="15"/>
      <c r="R110" s="15"/>
      <c r="S110" s="44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</row>
    <row r="111" spans="2:32" ht="12.75" customHeight="1" x14ac:dyDescent="0.2">
      <c r="B111" s="27"/>
      <c r="D111" s="15"/>
      <c r="E111" s="54"/>
      <c r="F111" s="48"/>
      <c r="G111" s="17"/>
      <c r="H111" s="16"/>
      <c r="I111" s="48"/>
      <c r="J111" s="55"/>
      <c r="K111" s="18"/>
      <c r="L111" s="17"/>
      <c r="M111" s="15"/>
      <c r="N111" s="15"/>
      <c r="O111" s="15"/>
      <c r="P111" s="15"/>
      <c r="Q111" s="15"/>
      <c r="R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</row>
    <row r="112" spans="2:32" ht="12.75" customHeight="1" x14ac:dyDescent="0.2">
      <c r="B112" s="27"/>
      <c r="D112" s="15"/>
      <c r="E112" s="15"/>
      <c r="F112" s="15"/>
      <c r="G112" s="15"/>
      <c r="H112" s="16"/>
      <c r="I112" s="15"/>
      <c r="J112" s="51"/>
      <c r="K112" s="18"/>
      <c r="L112" s="17"/>
      <c r="M112" s="15"/>
      <c r="N112" s="15"/>
      <c r="O112" s="15"/>
      <c r="P112" s="15"/>
      <c r="Q112" s="15"/>
      <c r="R112" s="15"/>
      <c r="S112" s="15"/>
      <c r="T112" s="15"/>
      <c r="U112" s="43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</row>
    <row r="113" spans="2:32" ht="12.75" customHeight="1" x14ac:dyDescent="0.2">
      <c r="B113" s="27"/>
      <c r="D113" s="15"/>
      <c r="E113" s="15"/>
      <c r="F113" s="15"/>
      <c r="G113" s="15"/>
      <c r="H113" s="16"/>
      <c r="I113" s="15"/>
      <c r="J113" s="51"/>
      <c r="K113" s="18"/>
      <c r="L113" s="17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</row>
    <row r="114" spans="2:32" ht="12.75" customHeight="1" x14ac:dyDescent="0.2">
      <c r="B114" s="27"/>
      <c r="D114" s="15"/>
      <c r="E114" s="70"/>
      <c r="F114" s="71"/>
      <c r="G114" s="72"/>
      <c r="H114" s="16"/>
      <c r="I114" s="15"/>
      <c r="J114" s="51"/>
      <c r="K114" s="18"/>
      <c r="L114" s="17"/>
      <c r="M114" s="15"/>
      <c r="N114" s="15"/>
      <c r="O114" s="15"/>
      <c r="P114" s="15"/>
      <c r="Q114" s="15"/>
      <c r="R114" s="15"/>
      <c r="S114" s="15"/>
      <c r="T114" s="15"/>
      <c r="U114" s="42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</row>
    <row r="115" spans="2:32" ht="12.75" customHeight="1" x14ac:dyDescent="0.2">
      <c r="B115" s="27"/>
      <c r="D115" s="15"/>
      <c r="E115" s="70"/>
      <c r="F115" s="71"/>
      <c r="G115" s="72"/>
      <c r="H115" s="16"/>
      <c r="I115" s="15"/>
      <c r="J115" s="51"/>
      <c r="K115" s="18"/>
      <c r="L115" s="17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</row>
    <row r="116" spans="2:32" ht="12.75" customHeight="1" x14ac:dyDescent="0.2">
      <c r="B116" s="27"/>
      <c r="D116" s="15"/>
      <c r="E116" s="54"/>
      <c r="F116" s="48"/>
      <c r="G116" s="17"/>
      <c r="H116" s="16"/>
      <c r="I116" s="48"/>
      <c r="J116" s="55"/>
      <c r="K116" s="18"/>
      <c r="L116" s="17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</row>
    <row r="117" spans="2:32" ht="12.75" customHeight="1" x14ac:dyDescent="0.2">
      <c r="B117" s="27"/>
      <c r="D117" s="15"/>
      <c r="E117" s="70"/>
      <c r="F117" s="71"/>
      <c r="G117" s="72"/>
      <c r="H117" s="16"/>
      <c r="I117" s="15"/>
      <c r="J117" s="51"/>
      <c r="K117" s="18"/>
      <c r="L117" s="17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</row>
    <row r="118" spans="2:32" ht="12.75" customHeight="1" x14ac:dyDescent="0.2">
      <c r="B118" s="27"/>
      <c r="D118" s="15"/>
      <c r="E118" s="54"/>
      <c r="F118" s="48"/>
      <c r="G118" s="17"/>
      <c r="H118" s="16"/>
      <c r="I118" s="48"/>
      <c r="J118" s="55"/>
      <c r="K118" s="18"/>
      <c r="L118" s="17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</row>
    <row r="119" spans="2:32" ht="12.75" customHeight="1" x14ac:dyDescent="0.2">
      <c r="B119" s="27"/>
      <c r="D119" s="15"/>
      <c r="E119" s="54"/>
      <c r="F119" s="48"/>
      <c r="G119" s="17"/>
      <c r="H119" s="16"/>
      <c r="I119" s="48"/>
      <c r="J119" s="55"/>
      <c r="K119" s="18"/>
      <c r="L119" s="17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</row>
    <row r="120" spans="2:32" ht="12.75" customHeight="1" x14ac:dyDescent="0.2">
      <c r="B120" s="27"/>
      <c r="D120" s="15"/>
      <c r="E120" s="54"/>
      <c r="F120" s="48"/>
      <c r="G120" s="17"/>
      <c r="H120" s="16"/>
      <c r="I120" s="48"/>
      <c r="J120" s="55"/>
      <c r="K120" s="18"/>
      <c r="L120" s="17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</row>
    <row r="121" spans="2:32" ht="12.75" customHeight="1" x14ac:dyDescent="0.2">
      <c r="B121" s="27"/>
      <c r="D121" s="15"/>
      <c r="E121" s="54"/>
      <c r="F121" s="48"/>
      <c r="G121" s="17"/>
      <c r="H121" s="16"/>
      <c r="I121" s="48"/>
      <c r="J121" s="55"/>
      <c r="K121" s="18"/>
      <c r="L121" s="17"/>
      <c r="M121" s="15"/>
      <c r="N121" s="15"/>
      <c r="O121" s="15"/>
      <c r="P121" s="15"/>
      <c r="Q121" s="15"/>
      <c r="R121" s="15"/>
      <c r="S121" s="15"/>
      <c r="T121" s="15"/>
      <c r="U121" s="43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</row>
    <row r="122" spans="2:32" ht="12.75" customHeight="1" x14ac:dyDescent="0.2">
      <c r="B122" s="27"/>
      <c r="D122" s="15"/>
      <c r="E122" s="54"/>
      <c r="F122" s="48"/>
      <c r="G122" s="17"/>
      <c r="H122" s="16"/>
      <c r="I122" s="48"/>
      <c r="J122" s="55"/>
      <c r="K122" s="18"/>
      <c r="L122" s="17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</row>
    <row r="123" spans="2:32" ht="12.75" customHeight="1" x14ac:dyDescent="0.2">
      <c r="B123" s="27"/>
      <c r="D123" s="15"/>
      <c r="E123" s="54"/>
      <c r="F123" s="48"/>
      <c r="G123" s="17"/>
      <c r="H123" s="16"/>
      <c r="I123" s="48"/>
      <c r="J123" s="55"/>
      <c r="K123" s="18"/>
      <c r="L123" s="17"/>
      <c r="M123" s="15"/>
      <c r="N123" s="15"/>
      <c r="O123" s="15"/>
      <c r="P123" s="15"/>
      <c r="Q123" s="15"/>
      <c r="R123" s="15"/>
      <c r="S123" s="15"/>
      <c r="T123" s="15"/>
      <c r="U123" s="42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</row>
    <row r="124" spans="2:32" ht="12.75" customHeight="1" x14ac:dyDescent="0.2">
      <c r="B124" s="27"/>
      <c r="D124" s="15"/>
      <c r="E124" s="54"/>
      <c r="F124" s="48"/>
      <c r="G124" s="17"/>
      <c r="H124" s="16"/>
      <c r="I124" s="48"/>
      <c r="J124" s="55"/>
      <c r="K124" s="18"/>
      <c r="L124" s="17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</row>
    <row r="125" spans="2:32" ht="12.75" customHeight="1" x14ac:dyDescent="0.2">
      <c r="B125" s="27"/>
      <c r="D125" s="15"/>
      <c r="E125" s="54"/>
      <c r="F125" s="48"/>
      <c r="G125" s="17"/>
      <c r="H125" s="16"/>
      <c r="I125" s="48"/>
      <c r="J125" s="55"/>
      <c r="K125" s="18"/>
      <c r="L125" s="17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</row>
    <row r="126" spans="2:32" ht="12.75" customHeight="1" x14ac:dyDescent="0.2">
      <c r="B126" s="27"/>
      <c r="D126" s="15"/>
      <c r="E126" s="54"/>
      <c r="F126" s="48"/>
      <c r="G126" s="17"/>
      <c r="H126" s="16"/>
      <c r="I126" s="48"/>
      <c r="J126" s="55"/>
      <c r="K126" s="18"/>
      <c r="L126" s="17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</row>
    <row r="127" spans="2:32" ht="12.75" customHeight="1" x14ac:dyDescent="0.2">
      <c r="B127" s="27"/>
      <c r="D127" s="15"/>
      <c r="E127" s="54"/>
      <c r="F127" s="48"/>
      <c r="G127" s="17"/>
      <c r="H127" s="16"/>
      <c r="I127" s="48"/>
      <c r="J127" s="55"/>
      <c r="K127" s="18"/>
      <c r="L127" s="17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</row>
    <row r="128" spans="2:32" ht="12.75" customHeight="1" x14ac:dyDescent="0.2">
      <c r="B128" s="27"/>
      <c r="D128" s="15"/>
      <c r="E128" s="54"/>
      <c r="F128" s="48"/>
      <c r="G128" s="17"/>
      <c r="H128" s="16"/>
      <c r="I128" s="48"/>
      <c r="J128" s="55"/>
      <c r="K128" s="18"/>
      <c r="L128" s="17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</row>
    <row r="129" spans="2:32" ht="12.75" customHeight="1" x14ac:dyDescent="0.2">
      <c r="B129" s="27"/>
      <c r="D129" s="15"/>
      <c r="E129" s="54"/>
      <c r="F129" s="48"/>
      <c r="G129" s="17"/>
      <c r="H129" s="16"/>
      <c r="I129" s="48"/>
      <c r="J129" s="55"/>
      <c r="K129" s="18"/>
      <c r="L129" s="17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</row>
    <row r="130" spans="2:32" ht="12.75" customHeight="1" x14ac:dyDescent="0.2">
      <c r="B130" s="27"/>
      <c r="D130" s="15"/>
      <c r="E130" s="54"/>
      <c r="F130" s="48"/>
      <c r="G130" s="17"/>
      <c r="H130" s="16"/>
      <c r="I130" s="48"/>
      <c r="J130" s="55"/>
      <c r="K130" s="18"/>
      <c r="L130" s="17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</row>
    <row r="131" spans="2:32" ht="12.75" customHeight="1" x14ac:dyDescent="0.2">
      <c r="B131" s="27"/>
      <c r="D131" s="15"/>
      <c r="E131" s="54"/>
      <c r="F131" s="48"/>
      <c r="G131" s="17"/>
      <c r="H131" s="16"/>
      <c r="I131" s="48"/>
      <c r="J131" s="55"/>
      <c r="K131" s="18"/>
      <c r="L131" s="17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</row>
    <row r="132" spans="2:32" ht="12.75" customHeight="1" x14ac:dyDescent="0.2">
      <c r="B132" s="27"/>
      <c r="D132" s="15"/>
      <c r="E132" s="54"/>
      <c r="F132" s="48"/>
      <c r="G132" s="17"/>
      <c r="H132" s="16"/>
      <c r="I132" s="48"/>
      <c r="J132" s="55"/>
      <c r="K132" s="18"/>
      <c r="L132" s="17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</row>
    <row r="133" spans="2:32" ht="12.75" customHeight="1" x14ac:dyDescent="0.2">
      <c r="B133" s="27"/>
      <c r="D133" s="15"/>
      <c r="E133" s="54"/>
      <c r="F133" s="48"/>
      <c r="G133" s="17"/>
      <c r="H133" s="16"/>
      <c r="I133" s="48"/>
      <c r="J133" s="55"/>
      <c r="K133" s="18"/>
      <c r="L133" s="17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</row>
    <row r="134" spans="2:32" ht="12.75" customHeight="1" x14ac:dyDescent="0.2">
      <c r="B134" s="27"/>
      <c r="D134" s="15"/>
      <c r="E134" s="54"/>
      <c r="F134" s="48"/>
      <c r="G134" s="17"/>
      <c r="H134" s="16"/>
      <c r="I134" s="48"/>
      <c r="J134" s="55"/>
      <c r="K134" s="18"/>
      <c r="L134" s="17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</row>
    <row r="135" spans="2:32" ht="12.75" customHeight="1" x14ac:dyDescent="0.2">
      <c r="B135" s="27"/>
      <c r="D135" s="15"/>
      <c r="E135" s="54"/>
      <c r="F135" s="48"/>
      <c r="G135" s="17"/>
      <c r="H135" s="16"/>
      <c r="I135" s="48"/>
      <c r="J135" s="55"/>
      <c r="K135" s="18"/>
      <c r="L135" s="17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</row>
    <row r="136" spans="2:32" ht="12.75" customHeight="1" x14ac:dyDescent="0.2">
      <c r="B136" s="27"/>
      <c r="D136" s="15"/>
      <c r="E136" s="54"/>
      <c r="F136" s="48"/>
      <c r="G136" s="17"/>
      <c r="H136" s="16"/>
      <c r="I136" s="48"/>
      <c r="J136" s="55"/>
      <c r="K136" s="18"/>
      <c r="L136" s="17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</row>
    <row r="137" spans="2:32" ht="12.75" customHeight="1" x14ac:dyDescent="0.2">
      <c r="B137" s="27"/>
      <c r="D137" s="15"/>
      <c r="E137" s="54"/>
      <c r="F137" s="48"/>
      <c r="G137" s="17"/>
      <c r="H137" s="16"/>
      <c r="I137" s="48"/>
      <c r="J137" s="55"/>
      <c r="K137" s="18"/>
      <c r="L137" s="17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</row>
    <row r="138" spans="2:32" ht="12.75" customHeight="1" x14ac:dyDescent="0.2">
      <c r="B138" s="27"/>
      <c r="D138" s="15"/>
      <c r="E138" s="54"/>
      <c r="F138" s="48"/>
      <c r="G138" s="17"/>
      <c r="H138" s="16"/>
      <c r="I138" s="48"/>
      <c r="J138" s="55"/>
      <c r="K138" s="18"/>
      <c r="L138" s="17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</row>
    <row r="139" spans="2:32" ht="12.75" customHeight="1" x14ac:dyDescent="0.2">
      <c r="B139" s="27"/>
      <c r="D139" s="15"/>
      <c r="E139" s="54"/>
      <c r="F139" s="48"/>
      <c r="G139" s="17"/>
      <c r="H139" s="16"/>
      <c r="I139" s="48"/>
      <c r="J139" s="55"/>
      <c r="K139" s="18"/>
      <c r="L139" s="17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</row>
    <row r="140" spans="2:32" ht="12.75" customHeight="1" x14ac:dyDescent="0.2">
      <c r="B140" s="27"/>
      <c r="D140" s="15"/>
      <c r="E140" s="54"/>
      <c r="F140" s="48"/>
      <c r="G140" s="17"/>
      <c r="H140" s="16"/>
      <c r="I140" s="48"/>
      <c r="J140" s="55"/>
      <c r="K140" s="18"/>
      <c r="L140" s="17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</row>
    <row r="141" spans="2:32" ht="12.75" customHeight="1" x14ac:dyDescent="0.2">
      <c r="B141" s="27"/>
      <c r="D141" s="15"/>
      <c r="E141" s="54"/>
      <c r="F141" s="48"/>
      <c r="G141" s="17"/>
      <c r="H141" s="16"/>
      <c r="I141" s="48"/>
      <c r="J141" s="55"/>
      <c r="K141" s="18"/>
      <c r="L141" s="17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</row>
    <row r="142" spans="2:32" ht="12.75" customHeight="1" x14ac:dyDescent="0.2">
      <c r="B142" s="27"/>
      <c r="D142" s="15"/>
      <c r="E142" s="54"/>
      <c r="F142" s="48"/>
      <c r="G142" s="17"/>
      <c r="H142" s="16"/>
      <c r="I142" s="48"/>
      <c r="J142" s="55"/>
      <c r="K142" s="18"/>
      <c r="L142" s="17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</row>
    <row r="143" spans="2:32" ht="12.75" customHeight="1" x14ac:dyDescent="0.2">
      <c r="B143" s="27"/>
      <c r="D143" s="15"/>
      <c r="E143" s="54"/>
      <c r="F143" s="48"/>
      <c r="G143" s="17"/>
      <c r="H143" s="16"/>
      <c r="I143" s="48"/>
      <c r="J143" s="55"/>
      <c r="K143" s="18"/>
      <c r="L143" s="17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</row>
    <row r="144" spans="2:32" ht="12.75" customHeight="1" x14ac:dyDescent="0.2">
      <c r="B144" s="27"/>
      <c r="D144" s="15"/>
      <c r="E144" s="54"/>
      <c r="F144" s="48"/>
      <c r="G144" s="17"/>
      <c r="H144" s="16"/>
      <c r="I144" s="48"/>
      <c r="J144" s="55"/>
      <c r="K144" s="18"/>
      <c r="L144" s="17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</row>
    <row r="145" spans="2:32" ht="12.75" customHeight="1" x14ac:dyDescent="0.2">
      <c r="B145" s="27"/>
      <c r="D145" s="15"/>
      <c r="E145" s="54"/>
      <c r="F145" s="48"/>
      <c r="G145" s="17"/>
      <c r="H145" s="16"/>
      <c r="I145" s="48"/>
      <c r="J145" s="55"/>
      <c r="K145" s="18"/>
      <c r="L145" s="17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</row>
    <row r="146" spans="2:32" ht="12.75" customHeight="1" x14ac:dyDescent="0.2">
      <c r="B146" s="27"/>
      <c r="D146" s="15"/>
      <c r="E146" s="54"/>
      <c r="F146" s="48"/>
      <c r="G146" s="17"/>
      <c r="H146" s="16"/>
      <c r="I146" s="48"/>
      <c r="J146" s="55"/>
      <c r="K146" s="18"/>
      <c r="L146" s="17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</row>
    <row r="147" spans="2:32" ht="12.75" customHeight="1" x14ac:dyDescent="0.2">
      <c r="B147" s="27"/>
      <c r="D147" s="15"/>
      <c r="E147" s="54"/>
      <c r="F147" s="48"/>
      <c r="G147" s="17"/>
      <c r="H147" s="16"/>
      <c r="I147" s="48"/>
      <c r="J147" s="55"/>
      <c r="K147" s="18"/>
      <c r="L147" s="17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</row>
    <row r="148" spans="2:32" ht="12.75" customHeight="1" x14ac:dyDescent="0.2">
      <c r="B148" s="27"/>
      <c r="D148" s="15"/>
      <c r="E148" s="54"/>
      <c r="F148" s="48"/>
      <c r="G148" s="17"/>
      <c r="H148" s="16"/>
      <c r="I148" s="48"/>
      <c r="J148" s="55"/>
      <c r="K148" s="18"/>
      <c r="L148" s="17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</row>
    <row r="149" spans="2:32" ht="12.75" customHeight="1" x14ac:dyDescent="0.2">
      <c r="B149" s="27"/>
      <c r="D149" s="15"/>
      <c r="E149" s="54"/>
      <c r="F149" s="48"/>
      <c r="G149" s="17"/>
      <c r="H149" s="16"/>
      <c r="I149" s="48"/>
      <c r="J149" s="55"/>
      <c r="K149" s="18"/>
      <c r="L149" s="17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</row>
    <row r="150" spans="2:32" ht="12.75" customHeight="1" x14ac:dyDescent="0.2">
      <c r="B150" s="27"/>
      <c r="D150" s="15"/>
      <c r="E150" s="54"/>
      <c r="F150" s="48"/>
      <c r="G150" s="17"/>
      <c r="H150" s="16"/>
      <c r="I150" s="48"/>
      <c r="J150" s="55"/>
      <c r="K150" s="18"/>
      <c r="L150" s="17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</row>
    <row r="151" spans="2:32" ht="12.75" customHeight="1" x14ac:dyDescent="0.2">
      <c r="B151" s="27"/>
      <c r="D151" s="15"/>
      <c r="E151" s="54"/>
      <c r="F151" s="48"/>
      <c r="G151" s="17"/>
      <c r="H151" s="16"/>
      <c r="I151" s="48"/>
      <c r="J151" s="55"/>
      <c r="K151" s="18"/>
      <c r="L151" s="17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</row>
    <row r="152" spans="2:32" ht="12.75" customHeight="1" x14ac:dyDescent="0.2">
      <c r="B152" s="27"/>
      <c r="D152" s="15"/>
      <c r="E152" s="54"/>
      <c r="F152" s="48"/>
      <c r="G152" s="17"/>
      <c r="H152" s="16"/>
      <c r="I152" s="48"/>
      <c r="J152" s="55"/>
      <c r="K152" s="18"/>
      <c r="L152" s="17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</row>
    <row r="153" spans="2:32" ht="12.75" customHeight="1" x14ac:dyDescent="0.2">
      <c r="B153" s="27"/>
      <c r="D153" s="15"/>
      <c r="E153" s="54"/>
      <c r="F153" s="48"/>
      <c r="G153" s="17"/>
      <c r="H153" s="16"/>
      <c r="I153" s="48"/>
      <c r="J153" s="55"/>
      <c r="K153" s="18"/>
      <c r="L153" s="17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</row>
    <row r="154" spans="2:32" ht="12.75" customHeight="1" x14ac:dyDescent="0.2">
      <c r="B154" s="27"/>
      <c r="D154" s="15"/>
      <c r="E154" s="54"/>
      <c r="F154" s="48"/>
      <c r="G154" s="17"/>
      <c r="H154" s="16"/>
      <c r="I154" s="48"/>
      <c r="J154" s="55"/>
      <c r="K154" s="18"/>
      <c r="L154" s="17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</row>
    <row r="155" spans="2:32" ht="12.75" customHeight="1" x14ac:dyDescent="0.2">
      <c r="B155" s="27"/>
      <c r="D155" s="15"/>
      <c r="E155" s="54"/>
      <c r="F155" s="48"/>
      <c r="G155" s="17"/>
      <c r="H155" s="16"/>
      <c r="I155" s="48"/>
      <c r="J155" s="55"/>
      <c r="K155" s="18"/>
      <c r="L155" s="17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</row>
    <row r="156" spans="2:32" ht="12.75" customHeight="1" x14ac:dyDescent="0.2">
      <c r="B156" s="27"/>
      <c r="D156" s="15"/>
      <c r="E156" s="54"/>
      <c r="F156" s="48"/>
      <c r="G156" s="17"/>
      <c r="H156" s="16"/>
      <c r="I156" s="48"/>
      <c r="J156" s="55"/>
      <c r="K156" s="18"/>
      <c r="L156" s="17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</row>
    <row r="157" spans="2:32" ht="12.75" customHeight="1" x14ac:dyDescent="0.2">
      <c r="B157" s="27"/>
      <c r="D157" s="15"/>
      <c r="E157" s="54"/>
      <c r="F157" s="48"/>
      <c r="G157" s="17"/>
      <c r="H157" s="16"/>
      <c r="I157" s="48"/>
      <c r="J157" s="55"/>
      <c r="K157" s="18"/>
      <c r="L157" s="17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</row>
    <row r="158" spans="2:32" ht="12.75" customHeight="1" x14ac:dyDescent="0.2">
      <c r="B158" s="27"/>
      <c r="D158" s="15"/>
      <c r="E158" s="54"/>
      <c r="F158" s="48"/>
      <c r="G158" s="17"/>
      <c r="H158" s="16"/>
      <c r="I158" s="48"/>
      <c r="J158" s="55"/>
      <c r="K158" s="18"/>
      <c r="L158" s="17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</row>
    <row r="159" spans="2:32" ht="12.75" customHeight="1" x14ac:dyDescent="0.2">
      <c r="B159" s="27"/>
      <c r="D159" s="15"/>
      <c r="E159" s="54"/>
      <c r="F159" s="48"/>
      <c r="G159" s="17"/>
      <c r="H159" s="16"/>
      <c r="I159" s="48"/>
      <c r="J159" s="55"/>
      <c r="K159" s="18"/>
      <c r="L159" s="17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</row>
    <row r="160" spans="2:32" ht="12.75" customHeight="1" x14ac:dyDescent="0.2">
      <c r="B160" s="27"/>
      <c r="D160" s="15"/>
      <c r="E160" s="54"/>
      <c r="F160" s="48"/>
      <c r="G160" s="17"/>
      <c r="H160" s="16"/>
      <c r="I160" s="48"/>
      <c r="J160" s="55"/>
      <c r="K160" s="18"/>
      <c r="L160" s="17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</row>
    <row r="161" spans="2:32" ht="12.75" customHeight="1" x14ac:dyDescent="0.2">
      <c r="B161" s="27"/>
      <c r="D161" s="15"/>
      <c r="E161" s="54"/>
      <c r="F161" s="48"/>
      <c r="G161" s="17"/>
      <c r="H161" s="16"/>
      <c r="I161" s="48"/>
      <c r="J161" s="55"/>
      <c r="K161" s="18"/>
      <c r="L161" s="17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</row>
    <row r="162" spans="2:32" ht="12.75" customHeight="1" x14ac:dyDescent="0.2">
      <c r="B162" s="27"/>
      <c r="D162" s="15"/>
      <c r="E162" s="54"/>
      <c r="F162" s="48"/>
      <c r="G162" s="17"/>
      <c r="H162" s="16"/>
      <c r="I162" s="48"/>
      <c r="J162" s="55"/>
      <c r="K162" s="18"/>
      <c r="L162" s="17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</row>
    <row r="163" spans="2:32" ht="12.75" customHeight="1" thickBot="1" x14ac:dyDescent="0.25">
      <c r="B163" s="28"/>
      <c r="D163" s="15"/>
      <c r="E163" s="56"/>
      <c r="F163" s="57"/>
      <c r="G163" s="17"/>
      <c r="H163" s="58"/>
      <c r="I163" s="57"/>
      <c r="J163" s="59"/>
      <c r="K163" s="18"/>
      <c r="L163" s="17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</row>
    <row r="164" spans="2:32" ht="12.75" customHeight="1" x14ac:dyDescent="0.2">
      <c r="B164" s="5" t="s">
        <v>9</v>
      </c>
      <c r="D164" s="64" t="s">
        <v>2</v>
      </c>
      <c r="E164" s="65"/>
      <c r="F164" s="65"/>
      <c r="G164" s="65"/>
      <c r="H164" s="65"/>
      <c r="I164" s="65"/>
      <c r="J164" s="65"/>
      <c r="K164" s="66"/>
      <c r="L164" s="49" t="str">
        <f>IF(L88="","",IF(OR(L103="", L103="LS", L103="LUMP"),IF(SUM(COUNTIF(L104:L163,"LS")+COUNTIF(L104:L163,"LUMP"))&gt;0,"LS",""),IF(SUM(L104:L163)&gt;0,ROUNDUP(SUM(L104:L163),0),"")))</f>
        <v/>
      </c>
      <c r="M164" s="19" t="str">
        <f t="shared" ref="M164:AD164" si="11">IF(M88="","",IF(OR(M103="", M103="LS", M103="LUMP"),IF(SUM(COUNTIF(M104:M163,"LS")+COUNTIF(M104:M163,"LUMP"))&gt;0,"LS",""),IF(SUM(M104:M163)&gt;0,ROUNDUP(SUM(M104:M163),0),"")))</f>
        <v/>
      </c>
      <c r="N164" s="19" t="str">
        <f t="shared" si="11"/>
        <v/>
      </c>
      <c r="O164" s="19" t="str">
        <f t="shared" si="11"/>
        <v/>
      </c>
      <c r="P164" s="19" t="str">
        <f t="shared" si="11"/>
        <v/>
      </c>
      <c r="Q164" s="19" t="str">
        <f t="shared" si="11"/>
        <v/>
      </c>
      <c r="R164" s="19" t="str">
        <f t="shared" si="11"/>
        <v/>
      </c>
      <c r="S164" s="19" t="str">
        <f t="shared" si="11"/>
        <v/>
      </c>
      <c r="T164" s="19" t="str">
        <f t="shared" si="11"/>
        <v/>
      </c>
      <c r="U164" s="19" t="str">
        <f t="shared" si="11"/>
        <v/>
      </c>
      <c r="V164" s="19" t="str">
        <f t="shared" si="11"/>
        <v/>
      </c>
      <c r="W164" s="19" t="str">
        <f t="shared" si="11"/>
        <v/>
      </c>
      <c r="X164" s="19" t="str">
        <f t="shared" si="11"/>
        <v/>
      </c>
      <c r="Y164" s="19" t="str">
        <f t="shared" si="11"/>
        <v/>
      </c>
      <c r="Z164" s="19" t="str">
        <f t="shared" si="11"/>
        <v/>
      </c>
      <c r="AA164" s="19" t="str">
        <f t="shared" si="11"/>
        <v/>
      </c>
      <c r="AB164" s="19" t="str">
        <f t="shared" si="11"/>
        <v/>
      </c>
      <c r="AC164" s="19" t="str">
        <f t="shared" si="11"/>
        <v/>
      </c>
      <c r="AD164" s="19" t="str">
        <f t="shared" si="11"/>
        <v/>
      </c>
      <c r="AE164" s="19"/>
      <c r="AF164" s="19" t="str">
        <f t="shared" ref="AF164" si="12">IF(AF88="","",IF(OR(AF103="", AF103="LS", AF103="LUMP"),IF(SUM(COUNTIF(AF104:AF163,"LS")+COUNTIF(AF104:AF163,"LUMP"))&gt;0,"LS",""),IF(SUM(AF104:AF163)&gt;0,ROUNDUP(SUM(AF104:AF163),0),"")))</f>
        <v/>
      </c>
    </row>
    <row r="165" spans="2:32" ht="12.75" customHeight="1" thickBot="1" x14ac:dyDescent="0.25"/>
    <row r="166" spans="2:32" ht="12.75" customHeight="1" thickBot="1" x14ac:dyDescent="0.25">
      <c r="B166" s="25" t="s">
        <v>7</v>
      </c>
      <c r="D166" s="97" t="str">
        <f>"SUBSUMMARY SHEET " &amp; B167</f>
        <v xml:space="preserve">SUBSUMMARY SHEET </v>
      </c>
      <c r="E166" s="97"/>
      <c r="F166" s="97"/>
      <c r="G166" s="97"/>
      <c r="H166" s="97"/>
      <c r="I166" s="97"/>
      <c r="J166" s="97"/>
      <c r="K166" s="97"/>
      <c r="L166" s="97"/>
      <c r="M166" s="97"/>
      <c r="N166" s="97"/>
      <c r="O166" s="97"/>
      <c r="P166" s="97"/>
      <c r="Q166" s="97"/>
      <c r="R166" s="97"/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</row>
    <row r="167" spans="2:32" ht="12.75" customHeight="1" thickBot="1" x14ac:dyDescent="0.25">
      <c r="B167" s="29"/>
      <c r="D167" s="89" t="s">
        <v>5</v>
      </c>
      <c r="E167" s="89"/>
      <c r="F167" s="89"/>
      <c r="G167" s="89"/>
      <c r="H167" s="89"/>
      <c r="I167" s="89"/>
      <c r="J167" s="89"/>
      <c r="K167" s="32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</row>
    <row r="168" spans="2:32" ht="12.75" customHeight="1" thickBot="1" x14ac:dyDescent="0.25">
      <c r="D168" s="90" t="s">
        <v>6</v>
      </c>
      <c r="E168" s="90"/>
      <c r="F168" s="90"/>
      <c r="G168" s="90"/>
      <c r="H168" s="90"/>
      <c r="I168" s="90"/>
      <c r="J168" s="90"/>
      <c r="K168" s="33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</row>
    <row r="169" spans="2:32" ht="12.75" customHeight="1" x14ac:dyDescent="0.2">
      <c r="B169" s="104" t="s">
        <v>8</v>
      </c>
      <c r="D169" s="86" t="s">
        <v>18</v>
      </c>
      <c r="E169" s="34"/>
      <c r="F169" s="34"/>
      <c r="G169" s="86" t="s">
        <v>19</v>
      </c>
      <c r="H169" s="76" t="s">
        <v>0</v>
      </c>
      <c r="I169" s="77"/>
      <c r="J169" s="77"/>
      <c r="K169" s="37"/>
      <c r="L169" s="7" t="str">
        <f t="shared" ref="L169:AF169" si="13">IF(OR(TRIM(L167)=0,TRIM(L167)=""),"",IF(IFERROR(TRIM(INDEX(QryItemNamed,MATCH(TRIM(L167),ITEM,0),2)),"")="Y","SPECIAL",LEFT(IFERROR(TRIM(INDEX(ITEM,MATCH(TRIM(L167),ITEM,0))),""),3)))</f>
        <v/>
      </c>
      <c r="M169" s="8" t="str">
        <f t="shared" si="13"/>
        <v/>
      </c>
      <c r="N169" s="8" t="str">
        <f t="shared" si="13"/>
        <v/>
      </c>
      <c r="O169" s="8" t="str">
        <f t="shared" si="13"/>
        <v/>
      </c>
      <c r="P169" s="8" t="str">
        <f t="shared" si="13"/>
        <v/>
      </c>
      <c r="Q169" s="8" t="str">
        <f t="shared" si="13"/>
        <v/>
      </c>
      <c r="R169" s="8" t="str">
        <f t="shared" si="13"/>
        <v/>
      </c>
      <c r="S169" s="8" t="str">
        <f t="shared" si="13"/>
        <v/>
      </c>
      <c r="T169" s="8" t="str">
        <f t="shared" si="13"/>
        <v/>
      </c>
      <c r="U169" s="8" t="str">
        <f t="shared" si="13"/>
        <v/>
      </c>
      <c r="V169" s="8" t="str">
        <f t="shared" si="13"/>
        <v/>
      </c>
      <c r="W169" s="8" t="str">
        <f t="shared" si="13"/>
        <v/>
      </c>
      <c r="X169" s="8" t="str">
        <f t="shared" si="13"/>
        <v/>
      </c>
      <c r="Y169" s="8" t="str">
        <f t="shared" si="13"/>
        <v/>
      </c>
      <c r="Z169" s="8" t="str">
        <f t="shared" si="13"/>
        <v/>
      </c>
      <c r="AA169" s="8" t="str">
        <f t="shared" si="13"/>
        <v/>
      </c>
      <c r="AB169" s="8" t="str">
        <f t="shared" si="13"/>
        <v/>
      </c>
      <c r="AC169" s="8" t="str">
        <f t="shared" si="13"/>
        <v/>
      </c>
      <c r="AD169" s="8" t="str">
        <f t="shared" si="13"/>
        <v/>
      </c>
      <c r="AE169" s="8"/>
      <c r="AF169" s="8" t="str">
        <f t="shared" si="13"/>
        <v/>
      </c>
    </row>
    <row r="170" spans="2:32" ht="12.75" customHeight="1" x14ac:dyDescent="0.2">
      <c r="B170" s="105"/>
      <c r="D170" s="87"/>
      <c r="E170" s="35"/>
      <c r="F170" s="35"/>
      <c r="G170" s="87"/>
      <c r="H170" s="79"/>
      <c r="I170" s="80"/>
      <c r="J170" s="80"/>
      <c r="K170" s="41"/>
      <c r="L170" s="61" t="str">
        <f t="shared" ref="L170:AF170" si="14">IF(OR(TRIM(L167)=0,TRIM(L167)=""),IF(L168="","",L168),IF(IFERROR(TRIM(INDEX(QryItemNamed,MATCH(TRIM(L167),ITEM,0),2)),"")="Y",TRIM(RIGHT(IFERROR(TRIM(INDEX(QryItemNamed,MATCH(TRIM(L167),ITEM,0),4)),"123456789012"),LEN(IFERROR(TRIM(INDEX(QryItemNamed,MATCH(TRIM(L167),ITEM,0),4)),"123456789012"))-9))&amp;L168,IFERROR(TRIM(INDEX(QryItemNamed,MATCH(TRIM(L167),ITEM,0),4))&amp;L168,"ITEM CODE DOES NOT EXIST IN ITEM MASTER")))</f>
        <v/>
      </c>
      <c r="M170" s="60" t="str">
        <f t="shared" si="14"/>
        <v/>
      </c>
      <c r="N170" s="60" t="str">
        <f t="shared" si="14"/>
        <v/>
      </c>
      <c r="O170" s="60" t="str">
        <f t="shared" si="14"/>
        <v/>
      </c>
      <c r="P170" s="94" t="str">
        <f t="shared" si="14"/>
        <v/>
      </c>
      <c r="Q170" s="94" t="str">
        <f t="shared" si="14"/>
        <v/>
      </c>
      <c r="R170" s="94" t="str">
        <f t="shared" si="14"/>
        <v/>
      </c>
      <c r="S170" s="94" t="str">
        <f t="shared" si="14"/>
        <v/>
      </c>
      <c r="T170" s="94" t="str">
        <f t="shared" si="14"/>
        <v/>
      </c>
      <c r="U170" s="94" t="str">
        <f t="shared" si="14"/>
        <v/>
      </c>
      <c r="V170" s="94" t="str">
        <f t="shared" si="14"/>
        <v/>
      </c>
      <c r="W170" s="94" t="str">
        <f t="shared" si="14"/>
        <v/>
      </c>
      <c r="X170" s="94" t="str">
        <f t="shared" si="14"/>
        <v/>
      </c>
      <c r="Y170" s="94" t="str">
        <f t="shared" si="14"/>
        <v/>
      </c>
      <c r="Z170" s="94" t="str">
        <f t="shared" si="14"/>
        <v/>
      </c>
      <c r="AA170" s="94" t="str">
        <f t="shared" si="14"/>
        <v/>
      </c>
      <c r="AB170" s="98" t="str">
        <f t="shared" si="14"/>
        <v/>
      </c>
      <c r="AC170" s="94" t="str">
        <f t="shared" si="14"/>
        <v/>
      </c>
      <c r="AD170" s="94" t="str">
        <f t="shared" si="14"/>
        <v/>
      </c>
      <c r="AE170" s="39"/>
      <c r="AF170" s="94" t="str">
        <f t="shared" si="14"/>
        <v/>
      </c>
    </row>
    <row r="171" spans="2:32" ht="12.75" customHeight="1" x14ac:dyDescent="0.2">
      <c r="B171" s="105"/>
      <c r="D171" s="87"/>
      <c r="E171" s="35"/>
      <c r="F171" s="35"/>
      <c r="G171" s="87"/>
      <c r="H171" s="79"/>
      <c r="I171" s="80"/>
      <c r="J171" s="80"/>
      <c r="K171" s="41"/>
      <c r="L171" s="62"/>
      <c r="M171" s="60"/>
      <c r="N171" s="60"/>
      <c r="O171" s="60"/>
      <c r="P171" s="94"/>
      <c r="Q171" s="94"/>
      <c r="R171" s="94"/>
      <c r="S171" s="94"/>
      <c r="T171" s="94"/>
      <c r="U171" s="94"/>
      <c r="V171" s="94"/>
      <c r="W171" s="94"/>
      <c r="X171" s="94"/>
      <c r="Y171" s="94"/>
      <c r="Z171" s="94"/>
      <c r="AA171" s="94"/>
      <c r="AB171" s="99"/>
      <c r="AC171" s="94"/>
      <c r="AD171" s="94"/>
      <c r="AE171" s="39"/>
      <c r="AF171" s="94"/>
    </row>
    <row r="172" spans="2:32" ht="12.75" customHeight="1" x14ac:dyDescent="0.2">
      <c r="B172" s="105"/>
      <c r="D172" s="87"/>
      <c r="E172" s="35"/>
      <c r="F172" s="35"/>
      <c r="G172" s="87"/>
      <c r="H172" s="79"/>
      <c r="I172" s="80"/>
      <c r="J172" s="80"/>
      <c r="K172" s="41"/>
      <c r="L172" s="62"/>
      <c r="M172" s="60"/>
      <c r="N172" s="60"/>
      <c r="O172" s="60"/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  <c r="AA172" s="94"/>
      <c r="AB172" s="99"/>
      <c r="AC172" s="94"/>
      <c r="AD172" s="94"/>
      <c r="AE172" s="39"/>
      <c r="AF172" s="94"/>
    </row>
    <row r="173" spans="2:32" ht="12.75" customHeight="1" x14ac:dyDescent="0.2">
      <c r="B173" s="105"/>
      <c r="D173" s="87"/>
      <c r="E173" s="35"/>
      <c r="F173" s="35"/>
      <c r="G173" s="87"/>
      <c r="H173" s="79"/>
      <c r="I173" s="80"/>
      <c r="J173" s="80"/>
      <c r="K173" s="41"/>
      <c r="L173" s="62"/>
      <c r="M173" s="60"/>
      <c r="N173" s="60"/>
      <c r="O173" s="60"/>
      <c r="P173" s="94"/>
      <c r="Q173" s="94"/>
      <c r="R173" s="94"/>
      <c r="S173" s="94"/>
      <c r="T173" s="94"/>
      <c r="U173" s="94"/>
      <c r="V173" s="94"/>
      <c r="W173" s="94"/>
      <c r="X173" s="94"/>
      <c r="Y173" s="94"/>
      <c r="Z173" s="94"/>
      <c r="AA173" s="94"/>
      <c r="AB173" s="99"/>
      <c r="AC173" s="94"/>
      <c r="AD173" s="94"/>
      <c r="AE173" s="39"/>
      <c r="AF173" s="94"/>
    </row>
    <row r="174" spans="2:32" ht="12.75" customHeight="1" x14ac:dyDescent="0.2">
      <c r="B174" s="105"/>
      <c r="D174" s="87"/>
      <c r="E174" s="35"/>
      <c r="F174" s="35"/>
      <c r="G174" s="87"/>
      <c r="H174" s="79"/>
      <c r="I174" s="80"/>
      <c r="J174" s="80"/>
      <c r="K174" s="41"/>
      <c r="L174" s="62"/>
      <c r="M174" s="60"/>
      <c r="N174" s="60"/>
      <c r="O174" s="60"/>
      <c r="P174" s="94"/>
      <c r="Q174" s="94"/>
      <c r="R174" s="94"/>
      <c r="S174" s="94"/>
      <c r="T174" s="94"/>
      <c r="U174" s="94"/>
      <c r="V174" s="94"/>
      <c r="W174" s="94"/>
      <c r="X174" s="94"/>
      <c r="Y174" s="94"/>
      <c r="Z174" s="94"/>
      <c r="AA174" s="94"/>
      <c r="AB174" s="99"/>
      <c r="AC174" s="94"/>
      <c r="AD174" s="94"/>
      <c r="AE174" s="39"/>
      <c r="AF174" s="94"/>
    </row>
    <row r="175" spans="2:32" ht="12.75" customHeight="1" x14ac:dyDescent="0.2">
      <c r="B175" s="105"/>
      <c r="D175" s="87"/>
      <c r="E175" s="35"/>
      <c r="F175" s="35"/>
      <c r="G175" s="87"/>
      <c r="H175" s="79"/>
      <c r="I175" s="80"/>
      <c r="J175" s="80"/>
      <c r="K175" s="41"/>
      <c r="L175" s="62"/>
      <c r="M175" s="60"/>
      <c r="N175" s="60"/>
      <c r="O175" s="60"/>
      <c r="P175" s="94"/>
      <c r="Q175" s="94"/>
      <c r="R175" s="94"/>
      <c r="S175" s="94"/>
      <c r="T175" s="94"/>
      <c r="U175" s="94"/>
      <c r="V175" s="94"/>
      <c r="W175" s="94"/>
      <c r="X175" s="94"/>
      <c r="Y175" s="94"/>
      <c r="Z175" s="94"/>
      <c r="AA175" s="94"/>
      <c r="AB175" s="99"/>
      <c r="AC175" s="94"/>
      <c r="AD175" s="94"/>
      <c r="AE175" s="39"/>
      <c r="AF175" s="94"/>
    </row>
    <row r="176" spans="2:32" ht="12.75" customHeight="1" x14ac:dyDescent="0.2">
      <c r="B176" s="105"/>
      <c r="D176" s="87"/>
      <c r="E176" s="35"/>
      <c r="F176" s="35"/>
      <c r="G176" s="87"/>
      <c r="H176" s="79"/>
      <c r="I176" s="80"/>
      <c r="J176" s="80"/>
      <c r="K176" s="41"/>
      <c r="L176" s="62"/>
      <c r="M176" s="60"/>
      <c r="N176" s="60"/>
      <c r="O176" s="60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  <c r="AA176" s="94"/>
      <c r="AB176" s="99"/>
      <c r="AC176" s="94"/>
      <c r="AD176" s="94"/>
      <c r="AE176" s="39"/>
      <c r="AF176" s="94"/>
    </row>
    <row r="177" spans="2:32" ht="12.75" customHeight="1" x14ac:dyDescent="0.2">
      <c r="B177" s="105"/>
      <c r="D177" s="87"/>
      <c r="E177" s="35"/>
      <c r="F177" s="35"/>
      <c r="G177" s="87"/>
      <c r="H177" s="79"/>
      <c r="I177" s="80"/>
      <c r="J177" s="80"/>
      <c r="K177" s="41"/>
      <c r="L177" s="62"/>
      <c r="M177" s="60"/>
      <c r="N177" s="60"/>
      <c r="O177" s="60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9"/>
      <c r="AC177" s="94"/>
      <c r="AD177" s="94"/>
      <c r="AE177" s="39"/>
      <c r="AF177" s="94"/>
    </row>
    <row r="178" spans="2:32" ht="12.75" customHeight="1" x14ac:dyDescent="0.2">
      <c r="B178" s="105"/>
      <c r="D178" s="87"/>
      <c r="E178" s="35"/>
      <c r="F178" s="35"/>
      <c r="G178" s="87"/>
      <c r="H178" s="79"/>
      <c r="I178" s="80"/>
      <c r="J178" s="80"/>
      <c r="K178" s="41"/>
      <c r="L178" s="62"/>
      <c r="M178" s="60"/>
      <c r="N178" s="60"/>
      <c r="O178" s="60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  <c r="AA178" s="94"/>
      <c r="AB178" s="99"/>
      <c r="AC178" s="94"/>
      <c r="AD178" s="94"/>
      <c r="AE178" s="39"/>
      <c r="AF178" s="94"/>
    </row>
    <row r="179" spans="2:32" ht="12.75" customHeight="1" x14ac:dyDescent="0.2">
      <c r="B179" s="105"/>
      <c r="D179" s="87"/>
      <c r="E179" s="35"/>
      <c r="F179" s="35"/>
      <c r="G179" s="87"/>
      <c r="H179" s="79"/>
      <c r="I179" s="80"/>
      <c r="J179" s="80"/>
      <c r="K179" s="41"/>
      <c r="L179" s="62"/>
      <c r="M179" s="60"/>
      <c r="N179" s="60"/>
      <c r="O179" s="60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9"/>
      <c r="AC179" s="94"/>
      <c r="AD179" s="94"/>
      <c r="AE179" s="39"/>
      <c r="AF179" s="94"/>
    </row>
    <row r="180" spans="2:32" ht="12.75" customHeight="1" x14ac:dyDescent="0.2">
      <c r="B180" s="105"/>
      <c r="D180" s="87"/>
      <c r="E180" s="35"/>
      <c r="F180" s="35"/>
      <c r="G180" s="87"/>
      <c r="H180" s="79"/>
      <c r="I180" s="80"/>
      <c r="J180" s="80"/>
      <c r="K180" s="41"/>
      <c r="L180" s="62"/>
      <c r="M180" s="60"/>
      <c r="N180" s="60"/>
      <c r="O180" s="60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9"/>
      <c r="AC180" s="94"/>
      <c r="AD180" s="94"/>
      <c r="AE180" s="39"/>
      <c r="AF180" s="94"/>
    </row>
    <row r="181" spans="2:32" ht="12.75" customHeight="1" x14ac:dyDescent="0.2">
      <c r="B181" s="105"/>
      <c r="D181" s="87"/>
      <c r="E181" s="35"/>
      <c r="F181" s="35"/>
      <c r="G181" s="87"/>
      <c r="H181" s="79"/>
      <c r="I181" s="80"/>
      <c r="J181" s="80"/>
      <c r="K181" s="41"/>
      <c r="L181" s="63"/>
      <c r="M181" s="60"/>
      <c r="N181" s="60"/>
      <c r="O181" s="60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100"/>
      <c r="AC181" s="94"/>
      <c r="AD181" s="94"/>
      <c r="AE181" s="39"/>
      <c r="AF181" s="94"/>
    </row>
    <row r="182" spans="2:32" ht="12.75" customHeight="1" thickBot="1" x14ac:dyDescent="0.25">
      <c r="B182" s="106"/>
      <c r="D182" s="88"/>
      <c r="E182" s="36"/>
      <c r="F182" s="36"/>
      <c r="G182" s="88"/>
      <c r="H182" s="82"/>
      <c r="I182" s="83"/>
      <c r="J182" s="83"/>
      <c r="K182" s="38"/>
      <c r="L182" s="9" t="str">
        <f t="shared" ref="L182:AF182" si="15">IF(OR(TRIM(L167)=0,TRIM(L167)=""),"",IFERROR(TRIM(INDEX(QryItemNamed,MATCH(TRIM(L167),ITEM,0),3)),""))</f>
        <v/>
      </c>
      <c r="M182" s="10" t="str">
        <f t="shared" si="15"/>
        <v/>
      </c>
      <c r="N182" s="10" t="str">
        <f t="shared" si="15"/>
        <v/>
      </c>
      <c r="O182" s="10" t="str">
        <f t="shared" si="15"/>
        <v/>
      </c>
      <c r="P182" s="10" t="str">
        <f t="shared" si="15"/>
        <v/>
      </c>
      <c r="Q182" s="10" t="str">
        <f t="shared" si="15"/>
        <v/>
      </c>
      <c r="R182" s="10" t="str">
        <f t="shared" si="15"/>
        <v/>
      </c>
      <c r="S182" s="10" t="str">
        <f t="shared" si="15"/>
        <v/>
      </c>
      <c r="T182" s="10" t="str">
        <f t="shared" si="15"/>
        <v/>
      </c>
      <c r="U182" s="10" t="str">
        <f t="shared" si="15"/>
        <v/>
      </c>
      <c r="V182" s="10" t="str">
        <f t="shared" si="15"/>
        <v/>
      </c>
      <c r="W182" s="10" t="str">
        <f t="shared" si="15"/>
        <v/>
      </c>
      <c r="X182" s="10" t="str">
        <f t="shared" si="15"/>
        <v/>
      </c>
      <c r="Y182" s="10" t="str">
        <f t="shared" si="15"/>
        <v/>
      </c>
      <c r="Z182" s="10" t="str">
        <f t="shared" si="15"/>
        <v/>
      </c>
      <c r="AA182" s="10" t="str">
        <f t="shared" si="15"/>
        <v/>
      </c>
      <c r="AB182" s="10" t="str">
        <f t="shared" si="15"/>
        <v/>
      </c>
      <c r="AC182" s="10" t="str">
        <f t="shared" si="15"/>
        <v/>
      </c>
      <c r="AD182" s="10" t="str">
        <f t="shared" si="15"/>
        <v/>
      </c>
      <c r="AE182" s="10"/>
      <c r="AF182" s="10" t="str">
        <f t="shared" si="15"/>
        <v/>
      </c>
    </row>
    <row r="183" spans="2:32" ht="12.75" customHeight="1" x14ac:dyDescent="0.2">
      <c r="B183" s="26"/>
      <c r="D183" s="11"/>
      <c r="E183" s="11"/>
      <c r="F183" s="11"/>
      <c r="G183" s="11"/>
      <c r="H183" s="12"/>
      <c r="I183" s="11" t="s">
        <v>1</v>
      </c>
      <c r="J183" s="12"/>
      <c r="K183" s="47"/>
      <c r="L183" s="13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</row>
    <row r="184" spans="2:32" ht="12.75" customHeight="1" x14ac:dyDescent="0.2">
      <c r="B184" s="27"/>
      <c r="D184" s="15"/>
      <c r="E184" s="15"/>
      <c r="F184" s="15"/>
      <c r="G184" s="15"/>
      <c r="H184" s="16"/>
      <c r="I184" s="15"/>
      <c r="J184" s="16"/>
      <c r="K184" s="48"/>
      <c r="L184" s="17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</row>
    <row r="185" spans="2:32" ht="12.75" customHeight="1" x14ac:dyDescent="0.2">
      <c r="B185" s="27"/>
      <c r="D185" s="15"/>
      <c r="E185" s="15"/>
      <c r="F185" s="15"/>
      <c r="G185" s="15"/>
      <c r="H185" s="16"/>
      <c r="I185" s="15"/>
      <c r="J185" s="16"/>
      <c r="K185" s="48"/>
      <c r="L185" s="17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</row>
    <row r="186" spans="2:32" ht="12.75" customHeight="1" x14ac:dyDescent="0.2">
      <c r="B186" s="27"/>
      <c r="D186" s="15"/>
      <c r="E186" s="15"/>
      <c r="F186" s="15"/>
      <c r="G186" s="15"/>
      <c r="H186" s="16"/>
      <c r="I186" s="15"/>
      <c r="J186" s="16"/>
      <c r="K186" s="48"/>
      <c r="L186" s="17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</row>
    <row r="187" spans="2:32" ht="12.75" customHeight="1" x14ac:dyDescent="0.2">
      <c r="B187" s="27"/>
      <c r="D187" s="15"/>
      <c r="E187" s="15"/>
      <c r="F187" s="15"/>
      <c r="G187" s="15"/>
      <c r="H187" s="16"/>
      <c r="I187" s="15"/>
      <c r="J187" s="16"/>
      <c r="K187" s="48"/>
      <c r="L187" s="17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</row>
    <row r="188" spans="2:32" ht="12.75" customHeight="1" x14ac:dyDescent="0.2">
      <c r="B188" s="27"/>
      <c r="D188" s="15"/>
      <c r="E188" s="15"/>
      <c r="F188" s="15"/>
      <c r="G188" s="15"/>
      <c r="H188" s="16"/>
      <c r="I188" s="15"/>
      <c r="J188" s="16"/>
      <c r="K188" s="48"/>
      <c r="L188" s="17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</row>
    <row r="189" spans="2:32" ht="12.75" customHeight="1" x14ac:dyDescent="0.2">
      <c r="B189" s="27"/>
      <c r="D189" s="15"/>
      <c r="E189" s="15"/>
      <c r="F189" s="15"/>
      <c r="G189" s="15"/>
      <c r="H189" s="16"/>
      <c r="I189" s="15"/>
      <c r="J189" s="16"/>
      <c r="K189" s="48"/>
      <c r="L189" s="17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</row>
    <row r="190" spans="2:32" ht="12.75" customHeight="1" x14ac:dyDescent="0.2">
      <c r="B190" s="27"/>
      <c r="D190" s="15"/>
      <c r="E190" s="15"/>
      <c r="F190" s="15"/>
      <c r="G190" s="15"/>
      <c r="H190" s="16"/>
      <c r="I190" s="15"/>
      <c r="J190" s="16"/>
      <c r="K190" s="48"/>
      <c r="L190" s="17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</row>
    <row r="191" spans="2:32" ht="12.75" customHeight="1" x14ac:dyDescent="0.2">
      <c r="B191" s="27"/>
      <c r="D191" s="15"/>
      <c r="E191" s="15"/>
      <c r="F191" s="15"/>
      <c r="G191" s="15"/>
      <c r="H191" s="16"/>
      <c r="I191" s="15"/>
      <c r="J191" s="16"/>
      <c r="K191" s="48"/>
      <c r="L191" s="17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</row>
    <row r="192" spans="2:32" ht="12.75" customHeight="1" x14ac:dyDescent="0.2">
      <c r="B192" s="27"/>
      <c r="D192" s="15"/>
      <c r="E192" s="15"/>
      <c r="F192" s="15"/>
      <c r="G192" s="15"/>
      <c r="H192" s="16"/>
      <c r="I192" s="15"/>
      <c r="J192" s="16"/>
      <c r="K192" s="48"/>
      <c r="L192" s="17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</row>
    <row r="193" spans="2:32" ht="12.75" customHeight="1" x14ac:dyDescent="0.2">
      <c r="B193" s="27"/>
      <c r="D193" s="15"/>
      <c r="E193" s="15"/>
      <c r="F193" s="15"/>
      <c r="G193" s="15"/>
      <c r="H193" s="16"/>
      <c r="I193" s="15"/>
      <c r="J193" s="16"/>
      <c r="K193" s="48"/>
      <c r="L193" s="17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</row>
    <row r="194" spans="2:32" ht="12.75" customHeight="1" x14ac:dyDescent="0.2">
      <c r="B194" s="27"/>
      <c r="D194" s="15"/>
      <c r="E194" s="15"/>
      <c r="F194" s="15"/>
      <c r="G194" s="15"/>
      <c r="H194" s="16"/>
      <c r="I194" s="15"/>
      <c r="J194" s="16"/>
      <c r="K194" s="48"/>
      <c r="L194" s="17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</row>
    <row r="195" spans="2:32" ht="12.75" customHeight="1" x14ac:dyDescent="0.2">
      <c r="B195" s="27"/>
      <c r="D195" s="15"/>
      <c r="E195" s="15"/>
      <c r="F195" s="15"/>
      <c r="G195" s="15"/>
      <c r="H195" s="16"/>
      <c r="I195" s="15"/>
      <c r="J195" s="16"/>
      <c r="K195" s="48"/>
      <c r="L195" s="17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</row>
    <row r="196" spans="2:32" ht="12.75" customHeight="1" x14ac:dyDescent="0.2">
      <c r="B196" s="27"/>
      <c r="D196" s="15"/>
      <c r="E196" s="15"/>
      <c r="F196" s="15"/>
      <c r="G196" s="15"/>
      <c r="H196" s="16"/>
      <c r="I196" s="15"/>
      <c r="J196" s="16"/>
      <c r="K196" s="48"/>
      <c r="L196" s="17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</row>
    <row r="197" spans="2:32" ht="12.75" customHeight="1" x14ac:dyDescent="0.2">
      <c r="B197" s="27"/>
      <c r="D197" s="15"/>
      <c r="E197" s="15"/>
      <c r="F197" s="15"/>
      <c r="G197" s="15"/>
      <c r="H197" s="16"/>
      <c r="I197" s="15"/>
      <c r="J197" s="16"/>
      <c r="K197" s="48"/>
      <c r="L197" s="17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</row>
    <row r="198" spans="2:32" ht="12.75" customHeight="1" x14ac:dyDescent="0.2">
      <c r="B198" s="27"/>
      <c r="D198" s="15"/>
      <c r="E198" s="15"/>
      <c r="F198" s="15"/>
      <c r="G198" s="15"/>
      <c r="H198" s="16"/>
      <c r="I198" s="15"/>
      <c r="J198" s="16"/>
      <c r="K198" s="48"/>
      <c r="L198" s="17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</row>
    <row r="199" spans="2:32" ht="12.75" customHeight="1" x14ac:dyDescent="0.2">
      <c r="B199" s="27"/>
      <c r="D199" s="15"/>
      <c r="E199" s="15"/>
      <c r="F199" s="15"/>
      <c r="G199" s="15"/>
      <c r="H199" s="16"/>
      <c r="I199" s="15"/>
      <c r="J199" s="16"/>
      <c r="K199" s="48"/>
      <c r="L199" s="17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</row>
    <row r="200" spans="2:32" ht="12.75" customHeight="1" x14ac:dyDescent="0.2">
      <c r="B200" s="27"/>
      <c r="D200" s="15"/>
      <c r="E200" s="15"/>
      <c r="F200" s="15"/>
      <c r="G200" s="15"/>
      <c r="H200" s="16"/>
      <c r="I200" s="15"/>
      <c r="J200" s="16"/>
      <c r="K200" s="48"/>
      <c r="L200" s="17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</row>
    <row r="201" spans="2:32" ht="12.75" customHeight="1" x14ac:dyDescent="0.2">
      <c r="B201" s="27"/>
      <c r="D201" s="15"/>
      <c r="E201" s="15"/>
      <c r="F201" s="15"/>
      <c r="G201" s="15"/>
      <c r="H201" s="16"/>
      <c r="I201" s="15"/>
      <c r="J201" s="16"/>
      <c r="K201" s="48"/>
      <c r="L201" s="17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</row>
    <row r="202" spans="2:32" ht="12.75" customHeight="1" x14ac:dyDescent="0.2">
      <c r="B202" s="27"/>
      <c r="D202" s="15"/>
      <c r="E202" s="15"/>
      <c r="F202" s="15"/>
      <c r="G202" s="15"/>
      <c r="H202" s="16"/>
      <c r="I202" s="15"/>
      <c r="J202" s="16"/>
      <c r="K202" s="48"/>
      <c r="L202" s="17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</row>
    <row r="203" spans="2:32" ht="12.75" customHeight="1" x14ac:dyDescent="0.2">
      <c r="B203" s="27"/>
      <c r="D203" s="15"/>
      <c r="E203" s="15"/>
      <c r="F203" s="15"/>
      <c r="G203" s="15"/>
      <c r="H203" s="16"/>
      <c r="I203" s="15"/>
      <c r="J203" s="16"/>
      <c r="K203" s="48"/>
      <c r="L203" s="17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</row>
    <row r="204" spans="2:32" ht="12.75" customHeight="1" x14ac:dyDescent="0.2">
      <c r="B204" s="27"/>
      <c r="D204" s="15"/>
      <c r="E204" s="15"/>
      <c r="F204" s="15"/>
      <c r="G204" s="15"/>
      <c r="H204" s="16"/>
      <c r="I204" s="15"/>
      <c r="J204" s="16"/>
      <c r="K204" s="48"/>
      <c r="L204" s="17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</row>
    <row r="205" spans="2:32" ht="12.75" customHeight="1" x14ac:dyDescent="0.2">
      <c r="B205" s="27"/>
      <c r="D205" s="15"/>
      <c r="E205" s="15"/>
      <c r="F205" s="15"/>
      <c r="G205" s="15"/>
      <c r="H205" s="16"/>
      <c r="I205" s="15"/>
      <c r="J205" s="16"/>
      <c r="K205" s="48"/>
      <c r="L205" s="17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</row>
    <row r="206" spans="2:32" ht="12.75" customHeight="1" x14ac:dyDescent="0.2">
      <c r="B206" s="27"/>
      <c r="D206" s="15"/>
      <c r="E206" s="15"/>
      <c r="F206" s="15"/>
      <c r="G206" s="15"/>
      <c r="H206" s="16"/>
      <c r="I206" s="15"/>
      <c r="J206" s="16"/>
      <c r="K206" s="48"/>
      <c r="L206" s="17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</row>
    <row r="207" spans="2:32" ht="12.75" customHeight="1" x14ac:dyDescent="0.2">
      <c r="B207" s="27"/>
      <c r="D207" s="15"/>
      <c r="E207" s="15"/>
      <c r="F207" s="15"/>
      <c r="G207" s="15"/>
      <c r="H207" s="16"/>
      <c r="I207" s="15"/>
      <c r="J207" s="16"/>
      <c r="K207" s="48"/>
      <c r="L207" s="17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</row>
    <row r="208" spans="2:32" ht="12.75" customHeight="1" x14ac:dyDescent="0.2">
      <c r="B208" s="27"/>
      <c r="D208" s="15"/>
      <c r="E208" s="15"/>
      <c r="F208" s="15"/>
      <c r="G208" s="15"/>
      <c r="H208" s="16"/>
      <c r="I208" s="15"/>
      <c r="J208" s="16"/>
      <c r="K208" s="48"/>
      <c r="L208" s="17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</row>
    <row r="209" spans="2:32" ht="12.75" customHeight="1" x14ac:dyDescent="0.2">
      <c r="B209" s="27"/>
      <c r="D209" s="15"/>
      <c r="E209" s="15"/>
      <c r="F209" s="15"/>
      <c r="G209" s="15"/>
      <c r="H209" s="16"/>
      <c r="I209" s="15"/>
      <c r="J209" s="16"/>
      <c r="K209" s="48"/>
      <c r="L209" s="17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</row>
    <row r="210" spans="2:32" ht="12.75" customHeight="1" x14ac:dyDescent="0.2">
      <c r="B210" s="27"/>
      <c r="D210" s="15"/>
      <c r="E210" s="15"/>
      <c r="F210" s="15"/>
      <c r="G210" s="15"/>
      <c r="H210" s="16"/>
      <c r="I210" s="15"/>
      <c r="J210" s="16"/>
      <c r="K210" s="48"/>
      <c r="L210" s="17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</row>
    <row r="211" spans="2:32" ht="12.75" customHeight="1" x14ac:dyDescent="0.2">
      <c r="B211" s="27"/>
      <c r="D211" s="15"/>
      <c r="E211" s="15"/>
      <c r="F211" s="15"/>
      <c r="G211" s="15"/>
      <c r="H211" s="16"/>
      <c r="I211" s="15"/>
      <c r="J211" s="16"/>
      <c r="K211" s="48"/>
      <c r="L211" s="17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</row>
    <row r="212" spans="2:32" ht="12.75" customHeight="1" x14ac:dyDescent="0.2">
      <c r="B212" s="27"/>
      <c r="D212" s="15"/>
      <c r="E212" s="15"/>
      <c r="F212" s="15"/>
      <c r="G212" s="15"/>
      <c r="H212" s="16"/>
      <c r="I212" s="15"/>
      <c r="J212" s="16"/>
      <c r="K212" s="48"/>
      <c r="L212" s="17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</row>
    <row r="213" spans="2:32" ht="12.75" customHeight="1" x14ac:dyDescent="0.2">
      <c r="B213" s="27"/>
      <c r="D213" s="15"/>
      <c r="E213" s="15"/>
      <c r="F213" s="15"/>
      <c r="G213" s="15"/>
      <c r="H213" s="16"/>
      <c r="I213" s="15"/>
      <c r="J213" s="16"/>
      <c r="K213" s="48"/>
      <c r="L213" s="17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</row>
    <row r="214" spans="2:32" ht="12.75" customHeight="1" x14ac:dyDescent="0.2">
      <c r="B214" s="27"/>
      <c r="D214" s="15"/>
      <c r="E214" s="15"/>
      <c r="F214" s="15"/>
      <c r="G214" s="15"/>
      <c r="H214" s="16"/>
      <c r="I214" s="15"/>
      <c r="J214" s="16"/>
      <c r="K214" s="48"/>
      <c r="L214" s="17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</row>
    <row r="215" spans="2:32" ht="12.75" customHeight="1" x14ac:dyDescent="0.2">
      <c r="B215" s="27"/>
      <c r="D215" s="15"/>
      <c r="E215" s="15"/>
      <c r="F215" s="15"/>
      <c r="G215" s="15"/>
      <c r="H215" s="16"/>
      <c r="I215" s="15"/>
      <c r="J215" s="16"/>
      <c r="K215" s="48"/>
      <c r="L215" s="17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</row>
    <row r="216" spans="2:32" ht="12.75" customHeight="1" x14ac:dyDescent="0.2">
      <c r="B216" s="27"/>
      <c r="D216" s="15"/>
      <c r="E216" s="15"/>
      <c r="F216" s="15"/>
      <c r="G216" s="15"/>
      <c r="H216" s="16"/>
      <c r="I216" s="15"/>
      <c r="J216" s="16"/>
      <c r="K216" s="48"/>
      <c r="L216" s="17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</row>
    <row r="217" spans="2:32" ht="12.75" customHeight="1" x14ac:dyDescent="0.2">
      <c r="B217" s="27"/>
      <c r="D217" s="15"/>
      <c r="E217" s="15"/>
      <c r="F217" s="15"/>
      <c r="G217" s="15"/>
      <c r="H217" s="16"/>
      <c r="I217" s="15"/>
      <c r="J217" s="16"/>
      <c r="K217" s="48"/>
      <c r="L217" s="17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</row>
    <row r="218" spans="2:32" ht="12.75" customHeight="1" x14ac:dyDescent="0.2">
      <c r="B218" s="27"/>
      <c r="D218" s="15"/>
      <c r="E218" s="15"/>
      <c r="F218" s="15"/>
      <c r="G218" s="15"/>
      <c r="H218" s="16"/>
      <c r="I218" s="15"/>
      <c r="J218" s="16"/>
      <c r="K218" s="48"/>
      <c r="L218" s="17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</row>
    <row r="219" spans="2:32" ht="12.75" customHeight="1" x14ac:dyDescent="0.2">
      <c r="B219" s="27"/>
      <c r="D219" s="15"/>
      <c r="E219" s="15"/>
      <c r="F219" s="15"/>
      <c r="G219" s="15"/>
      <c r="H219" s="16"/>
      <c r="I219" s="15"/>
      <c r="J219" s="16"/>
      <c r="K219" s="48"/>
      <c r="L219" s="17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</row>
    <row r="220" spans="2:32" ht="12.75" customHeight="1" x14ac:dyDescent="0.2">
      <c r="B220" s="27"/>
      <c r="D220" s="15"/>
      <c r="E220" s="15"/>
      <c r="F220" s="15"/>
      <c r="G220" s="15"/>
      <c r="H220" s="16"/>
      <c r="I220" s="15"/>
      <c r="J220" s="16"/>
      <c r="K220" s="48"/>
      <c r="L220" s="17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</row>
    <row r="221" spans="2:32" ht="12.75" customHeight="1" x14ac:dyDescent="0.2">
      <c r="B221" s="27"/>
      <c r="D221" s="15"/>
      <c r="E221" s="15"/>
      <c r="F221" s="15"/>
      <c r="G221" s="15"/>
      <c r="H221" s="16"/>
      <c r="I221" s="15"/>
      <c r="J221" s="16"/>
      <c r="K221" s="48"/>
      <c r="L221" s="17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</row>
    <row r="222" spans="2:32" ht="12.75" customHeight="1" x14ac:dyDescent="0.2">
      <c r="B222" s="27"/>
      <c r="D222" s="15"/>
      <c r="E222" s="15"/>
      <c r="F222" s="15"/>
      <c r="G222" s="15"/>
      <c r="H222" s="16"/>
      <c r="I222" s="15"/>
      <c r="J222" s="16"/>
      <c r="K222" s="48"/>
      <c r="L222" s="17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</row>
    <row r="223" spans="2:32" ht="12.75" customHeight="1" x14ac:dyDescent="0.2">
      <c r="B223" s="27"/>
      <c r="D223" s="15"/>
      <c r="E223" s="15"/>
      <c r="F223" s="15"/>
      <c r="G223" s="15"/>
      <c r="H223" s="16"/>
      <c r="I223" s="15"/>
      <c r="J223" s="16"/>
      <c r="K223" s="48"/>
      <c r="L223" s="17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</row>
    <row r="224" spans="2:32" ht="12.75" customHeight="1" x14ac:dyDescent="0.2">
      <c r="B224" s="27"/>
      <c r="D224" s="15"/>
      <c r="E224" s="15"/>
      <c r="F224" s="15"/>
      <c r="G224" s="15"/>
      <c r="H224" s="16"/>
      <c r="I224" s="15"/>
      <c r="J224" s="16"/>
      <c r="K224" s="48"/>
      <c r="L224" s="17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</row>
    <row r="225" spans="2:32" ht="12.75" customHeight="1" x14ac:dyDescent="0.2">
      <c r="B225" s="27"/>
      <c r="D225" s="15"/>
      <c r="E225" s="15"/>
      <c r="F225" s="15"/>
      <c r="G225" s="15"/>
      <c r="H225" s="16"/>
      <c r="I225" s="15"/>
      <c r="J225" s="16"/>
      <c r="K225" s="48"/>
      <c r="L225" s="17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</row>
    <row r="226" spans="2:32" ht="12.75" customHeight="1" x14ac:dyDescent="0.2">
      <c r="B226" s="27"/>
      <c r="D226" s="15"/>
      <c r="E226" s="15"/>
      <c r="F226" s="15"/>
      <c r="G226" s="15"/>
      <c r="H226" s="16"/>
      <c r="I226" s="15"/>
      <c r="J226" s="16"/>
      <c r="K226" s="48"/>
      <c r="L226" s="17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</row>
    <row r="227" spans="2:32" ht="12.75" customHeight="1" x14ac:dyDescent="0.2">
      <c r="B227" s="27"/>
      <c r="D227" s="15"/>
      <c r="E227" s="15"/>
      <c r="F227" s="15"/>
      <c r="G227" s="15"/>
      <c r="H227" s="16"/>
      <c r="I227" s="15"/>
      <c r="J227" s="16"/>
      <c r="K227" s="48"/>
      <c r="L227" s="17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</row>
    <row r="228" spans="2:32" ht="12.75" customHeight="1" x14ac:dyDescent="0.2">
      <c r="B228" s="27"/>
      <c r="D228" s="15"/>
      <c r="E228" s="15"/>
      <c r="F228" s="15"/>
      <c r="G228" s="15"/>
      <c r="H228" s="16"/>
      <c r="I228" s="15"/>
      <c r="J228" s="16"/>
      <c r="K228" s="48"/>
      <c r="L228" s="17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</row>
    <row r="229" spans="2:32" ht="12.75" customHeight="1" x14ac:dyDescent="0.2">
      <c r="B229" s="27"/>
      <c r="D229" s="15"/>
      <c r="E229" s="15"/>
      <c r="F229" s="15"/>
      <c r="G229" s="15"/>
      <c r="H229" s="16"/>
      <c r="I229" s="15"/>
      <c r="J229" s="16"/>
      <c r="K229" s="48"/>
      <c r="L229" s="17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</row>
    <row r="230" spans="2:32" ht="12.75" customHeight="1" x14ac:dyDescent="0.2">
      <c r="B230" s="27"/>
      <c r="D230" s="15"/>
      <c r="E230" s="15"/>
      <c r="F230" s="15"/>
      <c r="G230" s="15"/>
      <c r="H230" s="16"/>
      <c r="I230" s="15"/>
      <c r="J230" s="16"/>
      <c r="K230" s="48"/>
      <c r="L230" s="17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</row>
    <row r="231" spans="2:32" ht="12.75" customHeight="1" x14ac:dyDescent="0.2">
      <c r="B231" s="27"/>
      <c r="D231" s="15"/>
      <c r="E231" s="15"/>
      <c r="F231" s="15"/>
      <c r="G231" s="15"/>
      <c r="H231" s="16"/>
      <c r="I231" s="15"/>
      <c r="J231" s="16"/>
      <c r="K231" s="48"/>
      <c r="L231" s="17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</row>
    <row r="232" spans="2:32" ht="12.75" customHeight="1" x14ac:dyDescent="0.2">
      <c r="B232" s="27"/>
      <c r="D232" s="15"/>
      <c r="E232" s="15"/>
      <c r="F232" s="15"/>
      <c r="G232" s="15"/>
      <c r="H232" s="16"/>
      <c r="I232" s="15"/>
      <c r="J232" s="16"/>
      <c r="K232" s="48"/>
      <c r="L232" s="17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</row>
    <row r="233" spans="2:32" ht="12.75" customHeight="1" x14ac:dyDescent="0.2">
      <c r="B233" s="27"/>
      <c r="D233" s="15"/>
      <c r="E233" s="15"/>
      <c r="F233" s="15"/>
      <c r="G233" s="15"/>
      <c r="H233" s="16"/>
      <c r="I233" s="15"/>
      <c r="J233" s="16"/>
      <c r="K233" s="48"/>
      <c r="L233" s="17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</row>
    <row r="234" spans="2:32" ht="12.75" customHeight="1" x14ac:dyDescent="0.2">
      <c r="B234" s="27"/>
      <c r="D234" s="15"/>
      <c r="E234" s="15"/>
      <c r="F234" s="15"/>
      <c r="G234" s="15"/>
      <c r="H234" s="16"/>
      <c r="I234" s="15"/>
      <c r="J234" s="16"/>
      <c r="K234" s="48"/>
      <c r="L234" s="17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</row>
    <row r="235" spans="2:32" ht="12.75" customHeight="1" x14ac:dyDescent="0.2">
      <c r="B235" s="27"/>
      <c r="D235" s="15"/>
      <c r="E235" s="15"/>
      <c r="F235" s="15"/>
      <c r="G235" s="15"/>
      <c r="H235" s="16"/>
      <c r="I235" s="15"/>
      <c r="J235" s="16"/>
      <c r="K235" s="48"/>
      <c r="L235" s="17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</row>
    <row r="236" spans="2:32" ht="12.75" customHeight="1" x14ac:dyDescent="0.2">
      <c r="B236" s="27"/>
      <c r="D236" s="15"/>
      <c r="E236" s="15"/>
      <c r="F236" s="15"/>
      <c r="G236" s="15"/>
      <c r="H236" s="16"/>
      <c r="I236" s="15"/>
      <c r="J236" s="16"/>
      <c r="K236" s="48"/>
      <c r="L236" s="17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</row>
    <row r="237" spans="2:32" ht="12.75" customHeight="1" x14ac:dyDescent="0.2">
      <c r="B237" s="27"/>
      <c r="D237" s="15"/>
      <c r="E237" s="15"/>
      <c r="F237" s="15"/>
      <c r="G237" s="15"/>
      <c r="H237" s="16"/>
      <c r="I237" s="15"/>
      <c r="J237" s="16"/>
      <c r="K237" s="48"/>
      <c r="L237" s="17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</row>
    <row r="238" spans="2:32" ht="12.75" customHeight="1" x14ac:dyDescent="0.2">
      <c r="B238" s="27"/>
      <c r="D238" s="15"/>
      <c r="E238" s="15"/>
      <c r="F238" s="15"/>
      <c r="G238" s="15"/>
      <c r="H238" s="16"/>
      <c r="I238" s="15"/>
      <c r="J238" s="16"/>
      <c r="K238" s="48"/>
      <c r="L238" s="17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</row>
    <row r="239" spans="2:32" ht="12.75" customHeight="1" x14ac:dyDescent="0.2">
      <c r="B239" s="27"/>
      <c r="D239" s="15"/>
      <c r="E239" s="15"/>
      <c r="F239" s="15"/>
      <c r="G239" s="15"/>
      <c r="H239" s="16"/>
      <c r="I239" s="15"/>
      <c r="J239" s="16"/>
      <c r="K239" s="48"/>
      <c r="L239" s="17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</row>
    <row r="240" spans="2:32" ht="12.75" customHeight="1" x14ac:dyDescent="0.2">
      <c r="B240" s="27"/>
      <c r="D240" s="15"/>
      <c r="E240" s="15"/>
      <c r="F240" s="15"/>
      <c r="G240" s="15"/>
      <c r="H240" s="16"/>
      <c r="I240" s="15"/>
      <c r="J240" s="16"/>
      <c r="K240" s="48"/>
      <c r="L240" s="17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</row>
    <row r="241" spans="2:32" ht="12.75" customHeight="1" x14ac:dyDescent="0.2">
      <c r="B241" s="27"/>
      <c r="D241" s="15"/>
      <c r="E241" s="15"/>
      <c r="F241" s="15"/>
      <c r="G241" s="15"/>
      <c r="H241" s="16"/>
      <c r="I241" s="15"/>
      <c r="J241" s="16"/>
      <c r="K241" s="48"/>
      <c r="L241" s="17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</row>
    <row r="242" spans="2:32" ht="12.75" customHeight="1" thickBot="1" x14ac:dyDescent="0.25">
      <c r="B242" s="28"/>
      <c r="D242" s="15"/>
      <c r="E242" s="15"/>
      <c r="F242" s="15"/>
      <c r="G242" s="15"/>
      <c r="H242" s="16"/>
      <c r="I242" s="15"/>
      <c r="J242" s="16"/>
      <c r="K242" s="48"/>
      <c r="L242" s="17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</row>
    <row r="243" spans="2:32" ht="12.75" customHeight="1" x14ac:dyDescent="0.2">
      <c r="B243" s="5" t="s">
        <v>9</v>
      </c>
      <c r="D243" s="95" t="s">
        <v>2</v>
      </c>
      <c r="E243" s="96"/>
      <c r="F243" s="96"/>
      <c r="G243" s="96"/>
      <c r="H243" s="96"/>
      <c r="I243" s="96"/>
      <c r="J243" s="96"/>
      <c r="K243" s="40"/>
      <c r="L243" s="19" t="str">
        <f>IF(L167="","",IF(OR(L182="", L182="LS", L182="LUMP"),IF(SUM(COUNTIF(L183:L242,"LS")+COUNTIF(L183:L242,"LUMP"))&gt;0,"LS",""),IF(SUM(L183:L242)&gt;0,ROUNDUP(SUM(L183:L242),0),"")))</f>
        <v/>
      </c>
      <c r="M243" s="19" t="str">
        <f t="shared" ref="M243:AF243" si="16">IF(M167="","",IF(OR(M182="", M182="LS", M182="LUMP"),IF(SUM(COUNTIF(M183:M242,"LS")+COUNTIF(M183:M242,"LUMP"))&gt;0,"LS",""),IF(SUM(M183:M242)&gt;0,ROUNDUP(SUM(M183:M242),0),"")))</f>
        <v/>
      </c>
      <c r="N243" s="19" t="str">
        <f t="shared" si="16"/>
        <v/>
      </c>
      <c r="O243" s="19" t="str">
        <f t="shared" si="16"/>
        <v/>
      </c>
      <c r="P243" s="19" t="str">
        <f t="shared" si="16"/>
        <v/>
      </c>
      <c r="Q243" s="19" t="str">
        <f t="shared" si="16"/>
        <v/>
      </c>
      <c r="R243" s="19" t="str">
        <f t="shared" si="16"/>
        <v/>
      </c>
      <c r="S243" s="19" t="str">
        <f t="shared" si="16"/>
        <v/>
      </c>
      <c r="T243" s="19" t="str">
        <f t="shared" si="16"/>
        <v/>
      </c>
      <c r="U243" s="19" t="str">
        <f t="shared" si="16"/>
        <v/>
      </c>
      <c r="V243" s="19" t="str">
        <f t="shared" si="16"/>
        <v/>
      </c>
      <c r="W243" s="19" t="str">
        <f t="shared" si="16"/>
        <v/>
      </c>
      <c r="X243" s="19" t="str">
        <f t="shared" si="16"/>
        <v/>
      </c>
      <c r="Y243" s="19" t="str">
        <f t="shared" si="16"/>
        <v/>
      </c>
      <c r="Z243" s="19" t="str">
        <f t="shared" si="16"/>
        <v/>
      </c>
      <c r="AA243" s="19" t="str">
        <f t="shared" si="16"/>
        <v/>
      </c>
      <c r="AB243" s="19" t="str">
        <f t="shared" si="16"/>
        <v/>
      </c>
      <c r="AC243" s="19" t="str">
        <f t="shared" si="16"/>
        <v/>
      </c>
      <c r="AD243" s="19" t="str">
        <f t="shared" si="16"/>
        <v/>
      </c>
      <c r="AE243" s="19"/>
      <c r="AF243" s="19" t="str">
        <f t="shared" si="16"/>
        <v/>
      </c>
    </row>
    <row r="244" spans="2:32" ht="12.75" customHeight="1" thickBot="1" x14ac:dyDescent="0.25"/>
    <row r="245" spans="2:32" ht="12.75" customHeight="1" thickBot="1" x14ac:dyDescent="0.25">
      <c r="B245" s="25" t="s">
        <v>7</v>
      </c>
      <c r="D245" s="97" t="str">
        <f>"SUBSUMMARY SHEET " &amp; B246</f>
        <v xml:space="preserve">SUBSUMMARY SHEET </v>
      </c>
      <c r="E245" s="97"/>
      <c r="F245" s="97"/>
      <c r="G245" s="97"/>
      <c r="H245" s="97"/>
      <c r="I245" s="97"/>
      <c r="J245" s="97"/>
      <c r="K245" s="97"/>
      <c r="L245" s="97"/>
      <c r="M245" s="97"/>
      <c r="N245" s="97"/>
      <c r="O245" s="97"/>
      <c r="P245" s="97"/>
      <c r="Q245" s="97"/>
      <c r="R245" s="97"/>
      <c r="S245" s="97"/>
      <c r="T245" s="97"/>
      <c r="U245" s="97"/>
      <c r="V245" s="97"/>
      <c r="W245" s="97"/>
      <c r="X245" s="97"/>
      <c r="Y245" s="97"/>
      <c r="Z245" s="97"/>
      <c r="AA245" s="97"/>
      <c r="AB245" s="97"/>
      <c r="AC245" s="97"/>
      <c r="AD245" s="97"/>
      <c r="AE245" s="97"/>
      <c r="AF245" s="97"/>
    </row>
    <row r="246" spans="2:32" ht="12.75" customHeight="1" thickBot="1" x14ac:dyDescent="0.25">
      <c r="B246" s="29"/>
      <c r="D246" s="89" t="s">
        <v>5</v>
      </c>
      <c r="E246" s="89"/>
      <c r="F246" s="89"/>
      <c r="G246" s="89"/>
      <c r="H246" s="89"/>
      <c r="I246" s="89"/>
      <c r="J246" s="89"/>
      <c r="K246" s="32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</row>
    <row r="247" spans="2:32" ht="12.75" customHeight="1" thickBot="1" x14ac:dyDescent="0.25">
      <c r="D247" s="90" t="s">
        <v>6</v>
      </c>
      <c r="E247" s="90"/>
      <c r="F247" s="90"/>
      <c r="G247" s="90"/>
      <c r="H247" s="90"/>
      <c r="I247" s="90"/>
      <c r="J247" s="90"/>
      <c r="K247" s="33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</row>
    <row r="248" spans="2:32" ht="12.75" customHeight="1" x14ac:dyDescent="0.2">
      <c r="B248" s="104" t="s">
        <v>8</v>
      </c>
      <c r="D248" s="86" t="s">
        <v>18</v>
      </c>
      <c r="E248" s="34"/>
      <c r="F248" s="34"/>
      <c r="G248" s="86" t="s">
        <v>19</v>
      </c>
      <c r="H248" s="76" t="s">
        <v>0</v>
      </c>
      <c r="I248" s="77"/>
      <c r="J248" s="77"/>
      <c r="K248" s="37"/>
      <c r="L248" s="7" t="str">
        <f t="shared" ref="L248:AF248" si="17">IF(OR(TRIM(L246)=0,TRIM(L246)=""),"",IF(IFERROR(TRIM(INDEX(QryItemNamed,MATCH(TRIM(L246),ITEM,0),2)),"")="Y","SPECIAL",LEFT(IFERROR(TRIM(INDEX(ITEM,MATCH(TRIM(L246),ITEM,0))),""),3)))</f>
        <v/>
      </c>
      <c r="M248" s="8" t="str">
        <f t="shared" si="17"/>
        <v/>
      </c>
      <c r="N248" s="8" t="str">
        <f t="shared" si="17"/>
        <v/>
      </c>
      <c r="O248" s="8" t="str">
        <f t="shared" si="17"/>
        <v/>
      </c>
      <c r="P248" s="8" t="str">
        <f t="shared" si="17"/>
        <v/>
      </c>
      <c r="Q248" s="8" t="str">
        <f t="shared" si="17"/>
        <v/>
      </c>
      <c r="R248" s="8" t="str">
        <f t="shared" si="17"/>
        <v/>
      </c>
      <c r="S248" s="8" t="str">
        <f t="shared" si="17"/>
        <v/>
      </c>
      <c r="T248" s="8" t="str">
        <f t="shared" si="17"/>
        <v/>
      </c>
      <c r="U248" s="8" t="str">
        <f t="shared" si="17"/>
        <v/>
      </c>
      <c r="V248" s="8" t="str">
        <f t="shared" si="17"/>
        <v/>
      </c>
      <c r="W248" s="8" t="str">
        <f t="shared" si="17"/>
        <v/>
      </c>
      <c r="X248" s="8" t="str">
        <f t="shared" si="17"/>
        <v/>
      </c>
      <c r="Y248" s="8" t="str">
        <f t="shared" si="17"/>
        <v/>
      </c>
      <c r="Z248" s="8" t="str">
        <f t="shared" si="17"/>
        <v/>
      </c>
      <c r="AA248" s="8" t="str">
        <f t="shared" si="17"/>
        <v/>
      </c>
      <c r="AB248" s="8" t="str">
        <f t="shared" si="17"/>
        <v/>
      </c>
      <c r="AC248" s="8" t="str">
        <f t="shared" si="17"/>
        <v/>
      </c>
      <c r="AD248" s="8" t="str">
        <f t="shared" si="17"/>
        <v/>
      </c>
      <c r="AE248" s="8"/>
      <c r="AF248" s="8" t="str">
        <f t="shared" si="17"/>
        <v/>
      </c>
    </row>
    <row r="249" spans="2:32" ht="12.75" customHeight="1" x14ac:dyDescent="0.2">
      <c r="B249" s="105"/>
      <c r="D249" s="87"/>
      <c r="E249" s="35"/>
      <c r="F249" s="35"/>
      <c r="G249" s="87"/>
      <c r="H249" s="79"/>
      <c r="I249" s="80"/>
      <c r="J249" s="80"/>
      <c r="K249" s="41"/>
      <c r="L249" s="61" t="str">
        <f t="shared" ref="L249:AF249" si="18">IF(OR(TRIM(L246)=0,TRIM(L246)=""),IF(L247="","",L247),IF(IFERROR(TRIM(INDEX(QryItemNamed,MATCH(TRIM(L246),ITEM,0),2)),"")="Y",TRIM(RIGHT(IFERROR(TRIM(INDEX(QryItemNamed,MATCH(TRIM(L246),ITEM,0),4)),"123456789012"),LEN(IFERROR(TRIM(INDEX(QryItemNamed,MATCH(TRIM(L246),ITEM,0),4)),"123456789012"))-9))&amp;L247,IFERROR(TRIM(INDEX(QryItemNamed,MATCH(TRIM(L246),ITEM,0),4))&amp;L247,"ITEM CODE DOES NOT EXIST IN ITEM MASTER")))</f>
        <v/>
      </c>
      <c r="M249" s="60" t="str">
        <f t="shared" si="18"/>
        <v/>
      </c>
      <c r="N249" s="60" t="str">
        <f t="shared" si="18"/>
        <v/>
      </c>
      <c r="O249" s="60" t="str">
        <f t="shared" si="18"/>
        <v/>
      </c>
      <c r="P249" s="94" t="str">
        <f t="shared" si="18"/>
        <v/>
      </c>
      <c r="Q249" s="94" t="str">
        <f t="shared" si="18"/>
        <v/>
      </c>
      <c r="R249" s="94" t="str">
        <f t="shared" si="18"/>
        <v/>
      </c>
      <c r="S249" s="94" t="str">
        <f t="shared" si="18"/>
        <v/>
      </c>
      <c r="T249" s="94" t="str">
        <f t="shared" si="18"/>
        <v/>
      </c>
      <c r="U249" s="94" t="str">
        <f t="shared" si="18"/>
        <v/>
      </c>
      <c r="V249" s="94" t="str">
        <f t="shared" si="18"/>
        <v/>
      </c>
      <c r="W249" s="94" t="str">
        <f t="shared" si="18"/>
        <v/>
      </c>
      <c r="X249" s="94" t="str">
        <f t="shared" si="18"/>
        <v/>
      </c>
      <c r="Y249" s="94" t="str">
        <f t="shared" si="18"/>
        <v/>
      </c>
      <c r="Z249" s="94" t="str">
        <f t="shared" si="18"/>
        <v/>
      </c>
      <c r="AA249" s="94" t="str">
        <f t="shared" si="18"/>
        <v/>
      </c>
      <c r="AB249" s="98" t="str">
        <f t="shared" si="18"/>
        <v/>
      </c>
      <c r="AC249" s="94" t="str">
        <f t="shared" si="18"/>
        <v/>
      </c>
      <c r="AD249" s="94" t="str">
        <f t="shared" si="18"/>
        <v/>
      </c>
      <c r="AE249" s="39"/>
      <c r="AF249" s="94" t="str">
        <f t="shared" si="18"/>
        <v/>
      </c>
    </row>
    <row r="250" spans="2:32" ht="12.75" customHeight="1" x14ac:dyDescent="0.2">
      <c r="B250" s="105"/>
      <c r="D250" s="87"/>
      <c r="E250" s="35"/>
      <c r="F250" s="35"/>
      <c r="G250" s="87"/>
      <c r="H250" s="79"/>
      <c r="I250" s="80"/>
      <c r="J250" s="80"/>
      <c r="K250" s="41"/>
      <c r="L250" s="62"/>
      <c r="M250" s="60"/>
      <c r="N250" s="60"/>
      <c r="O250" s="60"/>
      <c r="P250" s="94"/>
      <c r="Q250" s="94"/>
      <c r="R250" s="94"/>
      <c r="S250" s="94"/>
      <c r="T250" s="94"/>
      <c r="U250" s="94"/>
      <c r="V250" s="94"/>
      <c r="W250" s="94"/>
      <c r="X250" s="94"/>
      <c r="Y250" s="94"/>
      <c r="Z250" s="94"/>
      <c r="AA250" s="94"/>
      <c r="AB250" s="99"/>
      <c r="AC250" s="94"/>
      <c r="AD250" s="94"/>
      <c r="AE250" s="39"/>
      <c r="AF250" s="94"/>
    </row>
    <row r="251" spans="2:32" ht="12.75" customHeight="1" x14ac:dyDescent="0.2">
      <c r="B251" s="105"/>
      <c r="D251" s="87"/>
      <c r="E251" s="35"/>
      <c r="F251" s="35"/>
      <c r="G251" s="87"/>
      <c r="H251" s="79"/>
      <c r="I251" s="80"/>
      <c r="J251" s="80"/>
      <c r="K251" s="41"/>
      <c r="L251" s="62"/>
      <c r="M251" s="60"/>
      <c r="N251" s="60"/>
      <c r="O251" s="60"/>
      <c r="P251" s="94"/>
      <c r="Q251" s="94"/>
      <c r="R251" s="94"/>
      <c r="S251" s="94"/>
      <c r="T251" s="94"/>
      <c r="U251" s="94"/>
      <c r="V251" s="94"/>
      <c r="W251" s="94"/>
      <c r="X251" s="94"/>
      <c r="Y251" s="94"/>
      <c r="Z251" s="94"/>
      <c r="AA251" s="94"/>
      <c r="AB251" s="99"/>
      <c r="AC251" s="94"/>
      <c r="AD251" s="94"/>
      <c r="AE251" s="39"/>
      <c r="AF251" s="94"/>
    </row>
    <row r="252" spans="2:32" ht="12.75" customHeight="1" x14ac:dyDescent="0.2">
      <c r="B252" s="105"/>
      <c r="D252" s="87"/>
      <c r="E252" s="35"/>
      <c r="F252" s="35"/>
      <c r="G252" s="87"/>
      <c r="H252" s="79"/>
      <c r="I252" s="80"/>
      <c r="J252" s="80"/>
      <c r="K252" s="41"/>
      <c r="L252" s="62"/>
      <c r="M252" s="60"/>
      <c r="N252" s="60"/>
      <c r="O252" s="60"/>
      <c r="P252" s="94"/>
      <c r="Q252" s="94"/>
      <c r="R252" s="94"/>
      <c r="S252" s="94"/>
      <c r="T252" s="94"/>
      <c r="U252" s="94"/>
      <c r="V252" s="94"/>
      <c r="W252" s="94"/>
      <c r="X252" s="94"/>
      <c r="Y252" s="94"/>
      <c r="Z252" s="94"/>
      <c r="AA252" s="94"/>
      <c r="AB252" s="99"/>
      <c r="AC252" s="94"/>
      <c r="AD252" s="94"/>
      <c r="AE252" s="39"/>
      <c r="AF252" s="94"/>
    </row>
    <row r="253" spans="2:32" ht="12.75" customHeight="1" x14ac:dyDescent="0.2">
      <c r="B253" s="105"/>
      <c r="D253" s="87"/>
      <c r="E253" s="35"/>
      <c r="F253" s="35"/>
      <c r="G253" s="87"/>
      <c r="H253" s="79"/>
      <c r="I253" s="80"/>
      <c r="J253" s="80"/>
      <c r="K253" s="41"/>
      <c r="L253" s="62"/>
      <c r="M253" s="60"/>
      <c r="N253" s="60"/>
      <c r="O253" s="60"/>
      <c r="P253" s="94"/>
      <c r="Q253" s="94"/>
      <c r="R253" s="94"/>
      <c r="S253" s="94"/>
      <c r="T253" s="94"/>
      <c r="U253" s="94"/>
      <c r="V253" s="94"/>
      <c r="W253" s="94"/>
      <c r="X253" s="94"/>
      <c r="Y253" s="94"/>
      <c r="Z253" s="94"/>
      <c r="AA253" s="94"/>
      <c r="AB253" s="99"/>
      <c r="AC253" s="94"/>
      <c r="AD253" s="94"/>
      <c r="AE253" s="39"/>
      <c r="AF253" s="94"/>
    </row>
    <row r="254" spans="2:32" ht="12.75" customHeight="1" x14ac:dyDescent="0.2">
      <c r="B254" s="105"/>
      <c r="D254" s="87"/>
      <c r="E254" s="35"/>
      <c r="F254" s="35"/>
      <c r="G254" s="87"/>
      <c r="H254" s="79"/>
      <c r="I254" s="80"/>
      <c r="J254" s="80"/>
      <c r="K254" s="41"/>
      <c r="L254" s="62"/>
      <c r="M254" s="60"/>
      <c r="N254" s="60"/>
      <c r="O254" s="60"/>
      <c r="P254" s="94"/>
      <c r="Q254" s="94"/>
      <c r="R254" s="94"/>
      <c r="S254" s="94"/>
      <c r="T254" s="94"/>
      <c r="U254" s="94"/>
      <c r="V254" s="94"/>
      <c r="W254" s="94"/>
      <c r="X254" s="94"/>
      <c r="Y254" s="94"/>
      <c r="Z254" s="94"/>
      <c r="AA254" s="94"/>
      <c r="AB254" s="99"/>
      <c r="AC254" s="94"/>
      <c r="AD254" s="94"/>
      <c r="AE254" s="39"/>
      <c r="AF254" s="94"/>
    </row>
    <row r="255" spans="2:32" ht="12.75" customHeight="1" x14ac:dyDescent="0.2">
      <c r="B255" s="105"/>
      <c r="D255" s="87"/>
      <c r="E255" s="35"/>
      <c r="F255" s="35"/>
      <c r="G255" s="87"/>
      <c r="H255" s="79"/>
      <c r="I255" s="80"/>
      <c r="J255" s="80"/>
      <c r="K255" s="41"/>
      <c r="L255" s="62"/>
      <c r="M255" s="60"/>
      <c r="N255" s="60"/>
      <c r="O255" s="60"/>
      <c r="P255" s="94"/>
      <c r="Q255" s="94"/>
      <c r="R255" s="94"/>
      <c r="S255" s="94"/>
      <c r="T255" s="94"/>
      <c r="U255" s="94"/>
      <c r="V255" s="94"/>
      <c r="W255" s="94"/>
      <c r="X255" s="94"/>
      <c r="Y255" s="94"/>
      <c r="Z255" s="94"/>
      <c r="AA255" s="94"/>
      <c r="AB255" s="99"/>
      <c r="AC255" s="94"/>
      <c r="AD255" s="94"/>
      <c r="AE255" s="39"/>
      <c r="AF255" s="94"/>
    </row>
    <row r="256" spans="2:32" ht="12.75" customHeight="1" x14ac:dyDescent="0.2">
      <c r="B256" s="105"/>
      <c r="D256" s="87"/>
      <c r="E256" s="35"/>
      <c r="F256" s="35"/>
      <c r="G256" s="87"/>
      <c r="H256" s="79"/>
      <c r="I256" s="80"/>
      <c r="J256" s="80"/>
      <c r="K256" s="41"/>
      <c r="L256" s="62"/>
      <c r="M256" s="60"/>
      <c r="N256" s="60"/>
      <c r="O256" s="60"/>
      <c r="P256" s="94"/>
      <c r="Q256" s="94"/>
      <c r="R256" s="94"/>
      <c r="S256" s="94"/>
      <c r="T256" s="94"/>
      <c r="U256" s="94"/>
      <c r="V256" s="94"/>
      <c r="W256" s="94"/>
      <c r="X256" s="94"/>
      <c r="Y256" s="94"/>
      <c r="Z256" s="94"/>
      <c r="AA256" s="94"/>
      <c r="AB256" s="99"/>
      <c r="AC256" s="94"/>
      <c r="AD256" s="94"/>
      <c r="AE256" s="39"/>
      <c r="AF256" s="94"/>
    </row>
    <row r="257" spans="2:32" ht="12.75" customHeight="1" x14ac:dyDescent="0.2">
      <c r="B257" s="105"/>
      <c r="D257" s="87"/>
      <c r="E257" s="35"/>
      <c r="F257" s="35"/>
      <c r="G257" s="87"/>
      <c r="H257" s="79"/>
      <c r="I257" s="80"/>
      <c r="J257" s="80"/>
      <c r="K257" s="41"/>
      <c r="L257" s="62"/>
      <c r="M257" s="60"/>
      <c r="N257" s="60"/>
      <c r="O257" s="60"/>
      <c r="P257" s="94"/>
      <c r="Q257" s="94"/>
      <c r="R257" s="94"/>
      <c r="S257" s="94"/>
      <c r="T257" s="94"/>
      <c r="U257" s="94"/>
      <c r="V257" s="94"/>
      <c r="W257" s="94"/>
      <c r="X257" s="94"/>
      <c r="Y257" s="94"/>
      <c r="Z257" s="94"/>
      <c r="AA257" s="94"/>
      <c r="AB257" s="99"/>
      <c r="AC257" s="94"/>
      <c r="AD257" s="94"/>
      <c r="AE257" s="39"/>
      <c r="AF257" s="94"/>
    </row>
    <row r="258" spans="2:32" ht="12.75" customHeight="1" x14ac:dyDescent="0.2">
      <c r="B258" s="105"/>
      <c r="D258" s="87"/>
      <c r="E258" s="35"/>
      <c r="F258" s="35"/>
      <c r="G258" s="87"/>
      <c r="H258" s="79"/>
      <c r="I258" s="80"/>
      <c r="J258" s="80"/>
      <c r="K258" s="41"/>
      <c r="L258" s="62"/>
      <c r="M258" s="60"/>
      <c r="N258" s="60"/>
      <c r="O258" s="60"/>
      <c r="P258" s="94"/>
      <c r="Q258" s="94"/>
      <c r="R258" s="94"/>
      <c r="S258" s="94"/>
      <c r="T258" s="94"/>
      <c r="U258" s="94"/>
      <c r="V258" s="94"/>
      <c r="W258" s="94"/>
      <c r="X258" s="94"/>
      <c r="Y258" s="94"/>
      <c r="Z258" s="94"/>
      <c r="AA258" s="94"/>
      <c r="AB258" s="99"/>
      <c r="AC258" s="94"/>
      <c r="AD258" s="94"/>
      <c r="AE258" s="39"/>
      <c r="AF258" s="94"/>
    </row>
    <row r="259" spans="2:32" ht="12.75" customHeight="1" x14ac:dyDescent="0.2">
      <c r="B259" s="105"/>
      <c r="D259" s="87"/>
      <c r="E259" s="35"/>
      <c r="F259" s="35"/>
      <c r="G259" s="87"/>
      <c r="H259" s="79"/>
      <c r="I259" s="80"/>
      <c r="J259" s="80"/>
      <c r="K259" s="41"/>
      <c r="L259" s="62"/>
      <c r="M259" s="60"/>
      <c r="N259" s="60"/>
      <c r="O259" s="60"/>
      <c r="P259" s="94"/>
      <c r="Q259" s="94"/>
      <c r="R259" s="94"/>
      <c r="S259" s="94"/>
      <c r="T259" s="94"/>
      <c r="U259" s="94"/>
      <c r="V259" s="94"/>
      <c r="W259" s="94"/>
      <c r="X259" s="94"/>
      <c r="Y259" s="94"/>
      <c r="Z259" s="94"/>
      <c r="AA259" s="94"/>
      <c r="AB259" s="99"/>
      <c r="AC259" s="94"/>
      <c r="AD259" s="94"/>
      <c r="AE259" s="39"/>
      <c r="AF259" s="94"/>
    </row>
    <row r="260" spans="2:32" ht="12.75" customHeight="1" x14ac:dyDescent="0.2">
      <c r="B260" s="105"/>
      <c r="D260" s="87"/>
      <c r="E260" s="35"/>
      <c r="F260" s="35"/>
      <c r="G260" s="87"/>
      <c r="H260" s="79"/>
      <c r="I260" s="80"/>
      <c r="J260" s="80"/>
      <c r="K260" s="41"/>
      <c r="L260" s="63"/>
      <c r="M260" s="60"/>
      <c r="N260" s="60"/>
      <c r="O260" s="60"/>
      <c r="P260" s="94"/>
      <c r="Q260" s="94"/>
      <c r="R260" s="94"/>
      <c r="S260" s="94"/>
      <c r="T260" s="94"/>
      <c r="U260" s="94"/>
      <c r="V260" s="94"/>
      <c r="W260" s="94"/>
      <c r="X260" s="94"/>
      <c r="Y260" s="94"/>
      <c r="Z260" s="94"/>
      <c r="AA260" s="94"/>
      <c r="AB260" s="100"/>
      <c r="AC260" s="94"/>
      <c r="AD260" s="94"/>
      <c r="AE260" s="39"/>
      <c r="AF260" s="94"/>
    </row>
    <row r="261" spans="2:32" ht="12.75" customHeight="1" thickBot="1" x14ac:dyDescent="0.25">
      <c r="B261" s="106"/>
      <c r="D261" s="88"/>
      <c r="E261" s="36"/>
      <c r="F261" s="36"/>
      <c r="G261" s="88"/>
      <c r="H261" s="82"/>
      <c r="I261" s="83"/>
      <c r="J261" s="83"/>
      <c r="K261" s="38"/>
      <c r="L261" s="9" t="str">
        <f t="shared" ref="L261:AF261" si="19">IF(OR(TRIM(L246)=0,TRIM(L246)=""),"",IFERROR(TRIM(INDEX(QryItemNamed,MATCH(TRIM(L246),ITEM,0),3)),""))</f>
        <v/>
      </c>
      <c r="M261" s="10" t="str">
        <f t="shared" si="19"/>
        <v/>
      </c>
      <c r="N261" s="10" t="str">
        <f t="shared" si="19"/>
        <v/>
      </c>
      <c r="O261" s="10" t="str">
        <f t="shared" si="19"/>
        <v/>
      </c>
      <c r="P261" s="10" t="str">
        <f t="shared" si="19"/>
        <v/>
      </c>
      <c r="Q261" s="10" t="str">
        <f t="shared" si="19"/>
        <v/>
      </c>
      <c r="R261" s="10" t="str">
        <f t="shared" si="19"/>
        <v/>
      </c>
      <c r="S261" s="10" t="str">
        <f t="shared" si="19"/>
        <v/>
      </c>
      <c r="T261" s="10" t="str">
        <f t="shared" si="19"/>
        <v/>
      </c>
      <c r="U261" s="10" t="str">
        <f t="shared" si="19"/>
        <v/>
      </c>
      <c r="V261" s="10" t="str">
        <f t="shared" si="19"/>
        <v/>
      </c>
      <c r="W261" s="10" t="str">
        <f t="shared" si="19"/>
        <v/>
      </c>
      <c r="X261" s="10" t="str">
        <f t="shared" si="19"/>
        <v/>
      </c>
      <c r="Y261" s="10" t="str">
        <f t="shared" si="19"/>
        <v/>
      </c>
      <c r="Z261" s="10" t="str">
        <f t="shared" si="19"/>
        <v/>
      </c>
      <c r="AA261" s="10" t="str">
        <f t="shared" si="19"/>
        <v/>
      </c>
      <c r="AB261" s="10" t="str">
        <f t="shared" si="19"/>
        <v/>
      </c>
      <c r="AC261" s="10" t="str">
        <f t="shared" si="19"/>
        <v/>
      </c>
      <c r="AD261" s="10" t="str">
        <f t="shared" si="19"/>
        <v/>
      </c>
      <c r="AE261" s="10"/>
      <c r="AF261" s="10" t="str">
        <f t="shared" si="19"/>
        <v/>
      </c>
    </row>
    <row r="262" spans="2:32" ht="12.75" customHeight="1" x14ac:dyDescent="0.2">
      <c r="B262" s="26"/>
      <c r="D262" s="11"/>
      <c r="E262" s="11"/>
      <c r="F262" s="11"/>
      <c r="G262" s="11"/>
      <c r="H262" s="12"/>
      <c r="I262" s="11" t="s">
        <v>1</v>
      </c>
      <c r="J262" s="12"/>
      <c r="K262" s="47"/>
      <c r="L262" s="13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</row>
    <row r="263" spans="2:32" ht="12.75" customHeight="1" x14ac:dyDescent="0.2">
      <c r="B263" s="27"/>
      <c r="D263" s="15"/>
      <c r="E263" s="15"/>
      <c r="F263" s="15"/>
      <c r="G263" s="15"/>
      <c r="H263" s="16"/>
      <c r="I263" s="15"/>
      <c r="J263" s="16"/>
      <c r="K263" s="48"/>
      <c r="L263" s="17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</row>
    <row r="264" spans="2:32" ht="12.75" customHeight="1" x14ac:dyDescent="0.2">
      <c r="B264" s="27"/>
      <c r="D264" s="15"/>
      <c r="E264" s="15"/>
      <c r="F264" s="15"/>
      <c r="G264" s="15"/>
      <c r="H264" s="16"/>
      <c r="I264" s="15"/>
      <c r="J264" s="16"/>
      <c r="K264" s="48"/>
      <c r="L264" s="17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</row>
    <row r="265" spans="2:32" ht="12.75" customHeight="1" x14ac:dyDescent="0.2">
      <c r="B265" s="27"/>
      <c r="D265" s="15"/>
      <c r="E265" s="15"/>
      <c r="F265" s="15"/>
      <c r="G265" s="15"/>
      <c r="H265" s="16"/>
      <c r="I265" s="15"/>
      <c r="J265" s="16"/>
      <c r="K265" s="48"/>
      <c r="L265" s="17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</row>
    <row r="266" spans="2:32" ht="12.75" customHeight="1" x14ac:dyDescent="0.2">
      <c r="B266" s="27"/>
      <c r="D266" s="15"/>
      <c r="E266" s="15"/>
      <c r="F266" s="15"/>
      <c r="G266" s="15"/>
      <c r="H266" s="16"/>
      <c r="I266" s="15"/>
      <c r="J266" s="16"/>
      <c r="K266" s="48"/>
      <c r="L266" s="17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</row>
    <row r="267" spans="2:32" ht="12.75" customHeight="1" x14ac:dyDescent="0.2">
      <c r="B267" s="27"/>
      <c r="D267" s="15"/>
      <c r="E267" s="15"/>
      <c r="F267" s="15"/>
      <c r="G267" s="15"/>
      <c r="H267" s="16"/>
      <c r="I267" s="15"/>
      <c r="J267" s="16"/>
      <c r="K267" s="48"/>
      <c r="L267" s="17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</row>
    <row r="268" spans="2:32" ht="12.75" customHeight="1" x14ac:dyDescent="0.2">
      <c r="B268" s="27"/>
      <c r="D268" s="15"/>
      <c r="E268" s="15"/>
      <c r="F268" s="15"/>
      <c r="G268" s="15"/>
      <c r="H268" s="16"/>
      <c r="I268" s="15"/>
      <c r="J268" s="16"/>
      <c r="K268" s="48"/>
      <c r="L268" s="17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</row>
    <row r="269" spans="2:32" ht="12.75" customHeight="1" x14ac:dyDescent="0.2">
      <c r="B269" s="27"/>
      <c r="D269" s="15"/>
      <c r="E269" s="15"/>
      <c r="F269" s="15"/>
      <c r="G269" s="15"/>
      <c r="H269" s="16"/>
      <c r="I269" s="15"/>
      <c r="J269" s="16"/>
      <c r="K269" s="48"/>
      <c r="L269" s="17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</row>
    <row r="270" spans="2:32" ht="12.75" customHeight="1" x14ac:dyDescent="0.2">
      <c r="B270" s="27"/>
      <c r="D270" s="15"/>
      <c r="E270" s="15"/>
      <c r="F270" s="15"/>
      <c r="G270" s="15"/>
      <c r="H270" s="16"/>
      <c r="I270" s="15"/>
      <c r="J270" s="16"/>
      <c r="K270" s="48"/>
      <c r="L270" s="17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</row>
    <row r="271" spans="2:32" ht="12.75" customHeight="1" x14ac:dyDescent="0.2">
      <c r="B271" s="27"/>
      <c r="D271" s="15"/>
      <c r="E271" s="15"/>
      <c r="F271" s="15"/>
      <c r="G271" s="15"/>
      <c r="H271" s="16"/>
      <c r="I271" s="15"/>
      <c r="J271" s="16"/>
      <c r="K271" s="48"/>
      <c r="L271" s="17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</row>
    <row r="272" spans="2:32" ht="12.75" customHeight="1" x14ac:dyDescent="0.2">
      <c r="B272" s="27"/>
      <c r="D272" s="15"/>
      <c r="E272" s="15"/>
      <c r="F272" s="15"/>
      <c r="G272" s="15"/>
      <c r="H272" s="16"/>
      <c r="I272" s="15"/>
      <c r="J272" s="16"/>
      <c r="K272" s="48"/>
      <c r="L272" s="17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</row>
    <row r="273" spans="2:32" ht="12.75" customHeight="1" x14ac:dyDescent="0.2">
      <c r="B273" s="27"/>
      <c r="D273" s="15"/>
      <c r="E273" s="15"/>
      <c r="F273" s="15"/>
      <c r="G273" s="15"/>
      <c r="H273" s="16"/>
      <c r="I273" s="15"/>
      <c r="J273" s="16"/>
      <c r="K273" s="48"/>
      <c r="L273" s="17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</row>
    <row r="274" spans="2:32" ht="12.75" customHeight="1" x14ac:dyDescent="0.2">
      <c r="B274" s="27"/>
      <c r="D274" s="15"/>
      <c r="E274" s="15"/>
      <c r="F274" s="15"/>
      <c r="G274" s="15"/>
      <c r="H274" s="16"/>
      <c r="I274" s="15"/>
      <c r="J274" s="16"/>
      <c r="K274" s="48"/>
      <c r="L274" s="17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</row>
    <row r="275" spans="2:32" ht="12.75" customHeight="1" x14ac:dyDescent="0.2">
      <c r="B275" s="27"/>
      <c r="D275" s="15"/>
      <c r="E275" s="15"/>
      <c r="F275" s="15"/>
      <c r="G275" s="15"/>
      <c r="H275" s="16"/>
      <c r="I275" s="15"/>
      <c r="J275" s="16"/>
      <c r="K275" s="48"/>
      <c r="L275" s="17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</row>
    <row r="276" spans="2:32" ht="12.75" customHeight="1" x14ac:dyDescent="0.2">
      <c r="B276" s="27"/>
      <c r="D276" s="15"/>
      <c r="E276" s="15"/>
      <c r="F276" s="15"/>
      <c r="G276" s="15"/>
      <c r="H276" s="16"/>
      <c r="I276" s="15"/>
      <c r="J276" s="16"/>
      <c r="K276" s="48"/>
      <c r="L276" s="17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</row>
    <row r="277" spans="2:32" ht="12.75" customHeight="1" x14ac:dyDescent="0.2">
      <c r="B277" s="27"/>
      <c r="D277" s="15"/>
      <c r="E277" s="15"/>
      <c r="F277" s="15"/>
      <c r="G277" s="15"/>
      <c r="H277" s="16"/>
      <c r="I277" s="15"/>
      <c r="J277" s="16"/>
      <c r="K277" s="48"/>
      <c r="L277" s="17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</row>
    <row r="278" spans="2:32" ht="12.75" customHeight="1" x14ac:dyDescent="0.2">
      <c r="B278" s="27"/>
      <c r="D278" s="15"/>
      <c r="E278" s="15"/>
      <c r="F278" s="15"/>
      <c r="G278" s="15"/>
      <c r="H278" s="16"/>
      <c r="I278" s="15"/>
      <c r="J278" s="16"/>
      <c r="K278" s="48"/>
      <c r="L278" s="17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</row>
    <row r="279" spans="2:32" ht="12.75" customHeight="1" x14ac:dyDescent="0.2">
      <c r="B279" s="27"/>
      <c r="D279" s="15"/>
      <c r="E279" s="15"/>
      <c r="F279" s="15"/>
      <c r="G279" s="15"/>
      <c r="H279" s="16"/>
      <c r="I279" s="15"/>
      <c r="J279" s="16"/>
      <c r="K279" s="48"/>
      <c r="L279" s="17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</row>
    <row r="280" spans="2:32" ht="12.75" customHeight="1" x14ac:dyDescent="0.2">
      <c r="B280" s="27"/>
      <c r="D280" s="15"/>
      <c r="E280" s="15"/>
      <c r="F280" s="15"/>
      <c r="G280" s="15"/>
      <c r="H280" s="16"/>
      <c r="I280" s="15"/>
      <c r="J280" s="16"/>
      <c r="K280" s="48"/>
      <c r="L280" s="17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</row>
    <row r="281" spans="2:32" ht="12.75" customHeight="1" x14ac:dyDescent="0.2">
      <c r="B281" s="27"/>
      <c r="D281" s="15"/>
      <c r="E281" s="15"/>
      <c r="F281" s="15"/>
      <c r="G281" s="15"/>
      <c r="H281" s="16"/>
      <c r="I281" s="15"/>
      <c r="J281" s="16"/>
      <c r="K281" s="48"/>
      <c r="L281" s="17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</row>
    <row r="282" spans="2:32" ht="12.75" customHeight="1" x14ac:dyDescent="0.2">
      <c r="B282" s="27"/>
      <c r="D282" s="15"/>
      <c r="E282" s="15"/>
      <c r="F282" s="15"/>
      <c r="G282" s="15"/>
      <c r="H282" s="16"/>
      <c r="I282" s="15"/>
      <c r="J282" s="16"/>
      <c r="K282" s="48"/>
      <c r="L282" s="17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</row>
    <row r="283" spans="2:32" ht="12.75" customHeight="1" x14ac:dyDescent="0.2">
      <c r="B283" s="27"/>
      <c r="D283" s="15"/>
      <c r="E283" s="15"/>
      <c r="F283" s="15"/>
      <c r="G283" s="15"/>
      <c r="H283" s="16"/>
      <c r="I283" s="15"/>
      <c r="J283" s="16"/>
      <c r="K283" s="48"/>
      <c r="L283" s="17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</row>
    <row r="284" spans="2:32" ht="12.75" customHeight="1" x14ac:dyDescent="0.2">
      <c r="B284" s="27"/>
      <c r="D284" s="15"/>
      <c r="E284" s="15"/>
      <c r="F284" s="15"/>
      <c r="G284" s="15"/>
      <c r="H284" s="16"/>
      <c r="I284" s="15"/>
      <c r="J284" s="16"/>
      <c r="K284" s="48"/>
      <c r="L284" s="17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</row>
    <row r="285" spans="2:32" ht="12.75" customHeight="1" x14ac:dyDescent="0.2">
      <c r="B285" s="27"/>
      <c r="D285" s="15"/>
      <c r="E285" s="15"/>
      <c r="F285" s="15"/>
      <c r="G285" s="15"/>
      <c r="H285" s="16"/>
      <c r="I285" s="15"/>
      <c r="J285" s="16"/>
      <c r="K285" s="48"/>
      <c r="L285" s="17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</row>
    <row r="286" spans="2:32" ht="12.75" customHeight="1" x14ac:dyDescent="0.2">
      <c r="B286" s="27"/>
      <c r="D286" s="15"/>
      <c r="E286" s="15"/>
      <c r="F286" s="15"/>
      <c r="G286" s="15"/>
      <c r="H286" s="16"/>
      <c r="I286" s="15"/>
      <c r="J286" s="16"/>
      <c r="K286" s="48"/>
      <c r="L286" s="17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</row>
    <row r="287" spans="2:32" ht="12.75" customHeight="1" x14ac:dyDescent="0.2">
      <c r="B287" s="27"/>
      <c r="D287" s="15"/>
      <c r="E287" s="15"/>
      <c r="F287" s="15"/>
      <c r="G287" s="15"/>
      <c r="H287" s="16"/>
      <c r="I287" s="15"/>
      <c r="J287" s="16"/>
      <c r="K287" s="48"/>
      <c r="L287" s="17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</row>
    <row r="288" spans="2:32" ht="12.75" customHeight="1" x14ac:dyDescent="0.2">
      <c r="B288" s="27"/>
      <c r="D288" s="15"/>
      <c r="E288" s="15"/>
      <c r="F288" s="15"/>
      <c r="G288" s="15"/>
      <c r="H288" s="16"/>
      <c r="I288" s="15"/>
      <c r="J288" s="16"/>
      <c r="K288" s="48"/>
      <c r="L288" s="17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</row>
    <row r="289" spans="2:32" ht="12.75" customHeight="1" x14ac:dyDescent="0.2">
      <c r="B289" s="27"/>
      <c r="D289" s="15"/>
      <c r="E289" s="15"/>
      <c r="F289" s="15"/>
      <c r="G289" s="15"/>
      <c r="H289" s="16"/>
      <c r="I289" s="15"/>
      <c r="J289" s="16"/>
      <c r="K289" s="48"/>
      <c r="L289" s="17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</row>
    <row r="290" spans="2:32" ht="12.75" customHeight="1" x14ac:dyDescent="0.2">
      <c r="B290" s="27"/>
      <c r="D290" s="15"/>
      <c r="E290" s="15"/>
      <c r="F290" s="15"/>
      <c r="G290" s="15"/>
      <c r="H290" s="16"/>
      <c r="I290" s="15"/>
      <c r="J290" s="16"/>
      <c r="K290" s="48"/>
      <c r="L290" s="17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</row>
    <row r="291" spans="2:32" ht="12.75" customHeight="1" x14ac:dyDescent="0.2">
      <c r="B291" s="27"/>
      <c r="D291" s="15"/>
      <c r="E291" s="15"/>
      <c r="F291" s="15"/>
      <c r="G291" s="15"/>
      <c r="H291" s="16"/>
      <c r="I291" s="15"/>
      <c r="J291" s="16"/>
      <c r="K291" s="48"/>
      <c r="L291" s="17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</row>
    <row r="292" spans="2:32" ht="12.75" customHeight="1" x14ac:dyDescent="0.2">
      <c r="B292" s="27"/>
      <c r="D292" s="15"/>
      <c r="E292" s="15"/>
      <c r="F292" s="15"/>
      <c r="G292" s="15"/>
      <c r="H292" s="16"/>
      <c r="I292" s="15"/>
      <c r="J292" s="16"/>
      <c r="K292" s="48"/>
      <c r="L292" s="17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</row>
    <row r="293" spans="2:32" ht="12.75" customHeight="1" x14ac:dyDescent="0.2">
      <c r="B293" s="27"/>
      <c r="D293" s="15"/>
      <c r="E293" s="15"/>
      <c r="F293" s="15"/>
      <c r="G293" s="15"/>
      <c r="H293" s="16"/>
      <c r="I293" s="15"/>
      <c r="J293" s="16"/>
      <c r="K293" s="48"/>
      <c r="L293" s="17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</row>
    <row r="294" spans="2:32" ht="12.75" customHeight="1" x14ac:dyDescent="0.2">
      <c r="B294" s="27"/>
      <c r="D294" s="15"/>
      <c r="E294" s="15"/>
      <c r="F294" s="15"/>
      <c r="G294" s="15"/>
      <c r="H294" s="16"/>
      <c r="I294" s="15"/>
      <c r="J294" s="16"/>
      <c r="K294" s="48"/>
      <c r="L294" s="17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</row>
    <row r="295" spans="2:32" ht="12.75" customHeight="1" x14ac:dyDescent="0.2">
      <c r="B295" s="27"/>
      <c r="D295" s="15"/>
      <c r="E295" s="15"/>
      <c r="F295" s="15"/>
      <c r="G295" s="15"/>
      <c r="H295" s="16"/>
      <c r="I295" s="15"/>
      <c r="J295" s="16"/>
      <c r="K295" s="48"/>
      <c r="L295" s="17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</row>
    <row r="296" spans="2:32" ht="12.75" customHeight="1" x14ac:dyDescent="0.2">
      <c r="B296" s="27"/>
      <c r="D296" s="15"/>
      <c r="E296" s="15"/>
      <c r="F296" s="15"/>
      <c r="G296" s="15"/>
      <c r="H296" s="16"/>
      <c r="I296" s="15"/>
      <c r="J296" s="16"/>
      <c r="K296" s="48"/>
      <c r="L296" s="17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</row>
    <row r="297" spans="2:32" ht="12.75" customHeight="1" x14ac:dyDescent="0.2">
      <c r="B297" s="27"/>
      <c r="D297" s="15"/>
      <c r="E297" s="15"/>
      <c r="F297" s="15"/>
      <c r="G297" s="15"/>
      <c r="H297" s="16"/>
      <c r="I297" s="15"/>
      <c r="J297" s="16"/>
      <c r="K297" s="48"/>
      <c r="L297" s="17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</row>
    <row r="298" spans="2:32" ht="12.75" customHeight="1" x14ac:dyDescent="0.2">
      <c r="B298" s="27"/>
      <c r="D298" s="15"/>
      <c r="E298" s="15"/>
      <c r="F298" s="15"/>
      <c r="G298" s="15"/>
      <c r="H298" s="16"/>
      <c r="I298" s="15"/>
      <c r="J298" s="16"/>
      <c r="K298" s="48"/>
      <c r="L298" s="17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</row>
    <row r="299" spans="2:32" ht="12.75" customHeight="1" x14ac:dyDescent="0.2">
      <c r="B299" s="27"/>
      <c r="D299" s="15"/>
      <c r="E299" s="15"/>
      <c r="F299" s="15"/>
      <c r="G299" s="15"/>
      <c r="H299" s="16"/>
      <c r="I299" s="15"/>
      <c r="J299" s="16"/>
      <c r="K299" s="48"/>
      <c r="L299" s="17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</row>
    <row r="300" spans="2:32" ht="12.75" customHeight="1" x14ac:dyDescent="0.2">
      <c r="B300" s="27"/>
      <c r="D300" s="15"/>
      <c r="E300" s="15"/>
      <c r="F300" s="15"/>
      <c r="G300" s="15"/>
      <c r="H300" s="16"/>
      <c r="I300" s="15"/>
      <c r="J300" s="16"/>
      <c r="K300" s="48"/>
      <c r="L300" s="17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</row>
    <row r="301" spans="2:32" ht="12.75" customHeight="1" x14ac:dyDescent="0.2">
      <c r="B301" s="27"/>
      <c r="D301" s="15"/>
      <c r="E301" s="15"/>
      <c r="F301" s="15"/>
      <c r="G301" s="15"/>
      <c r="H301" s="16"/>
      <c r="I301" s="15"/>
      <c r="J301" s="16"/>
      <c r="K301" s="48"/>
      <c r="L301" s="17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</row>
    <row r="302" spans="2:32" ht="12.75" customHeight="1" x14ac:dyDescent="0.2">
      <c r="B302" s="27"/>
      <c r="D302" s="15"/>
      <c r="E302" s="15"/>
      <c r="F302" s="15"/>
      <c r="G302" s="15"/>
      <c r="H302" s="16"/>
      <c r="I302" s="15"/>
      <c r="J302" s="16"/>
      <c r="K302" s="48"/>
      <c r="L302" s="17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</row>
    <row r="303" spans="2:32" ht="12.75" customHeight="1" x14ac:dyDescent="0.2">
      <c r="B303" s="27"/>
      <c r="D303" s="15"/>
      <c r="E303" s="15"/>
      <c r="F303" s="15"/>
      <c r="G303" s="15"/>
      <c r="H303" s="16"/>
      <c r="I303" s="15"/>
      <c r="J303" s="16"/>
      <c r="K303" s="48"/>
      <c r="L303" s="17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</row>
    <row r="304" spans="2:32" ht="12.75" customHeight="1" x14ac:dyDescent="0.2">
      <c r="B304" s="27"/>
      <c r="D304" s="15"/>
      <c r="E304" s="15"/>
      <c r="F304" s="15"/>
      <c r="G304" s="15"/>
      <c r="H304" s="16"/>
      <c r="I304" s="15"/>
      <c r="J304" s="16"/>
      <c r="K304" s="48"/>
      <c r="L304" s="17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</row>
    <row r="305" spans="2:32" ht="12.75" customHeight="1" x14ac:dyDescent="0.2">
      <c r="B305" s="27"/>
      <c r="D305" s="15"/>
      <c r="E305" s="15"/>
      <c r="F305" s="15"/>
      <c r="G305" s="15"/>
      <c r="H305" s="16"/>
      <c r="I305" s="15"/>
      <c r="J305" s="16"/>
      <c r="K305" s="48"/>
      <c r="L305" s="17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</row>
    <row r="306" spans="2:32" ht="12.75" customHeight="1" x14ac:dyDescent="0.2">
      <c r="B306" s="27"/>
      <c r="D306" s="15"/>
      <c r="E306" s="15"/>
      <c r="F306" s="15"/>
      <c r="G306" s="15"/>
      <c r="H306" s="16"/>
      <c r="I306" s="15"/>
      <c r="J306" s="16"/>
      <c r="K306" s="48"/>
      <c r="L306" s="17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</row>
    <row r="307" spans="2:32" ht="12.75" customHeight="1" x14ac:dyDescent="0.2">
      <c r="B307" s="27"/>
      <c r="D307" s="15"/>
      <c r="E307" s="15"/>
      <c r="F307" s="15"/>
      <c r="G307" s="15"/>
      <c r="H307" s="16"/>
      <c r="I307" s="15"/>
      <c r="J307" s="16"/>
      <c r="K307" s="48"/>
      <c r="L307" s="17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</row>
    <row r="308" spans="2:32" ht="12.75" customHeight="1" x14ac:dyDescent="0.2">
      <c r="B308" s="27"/>
      <c r="D308" s="15"/>
      <c r="E308" s="15"/>
      <c r="F308" s="15"/>
      <c r="G308" s="15"/>
      <c r="H308" s="16"/>
      <c r="I308" s="15"/>
      <c r="J308" s="16"/>
      <c r="K308" s="48"/>
      <c r="L308" s="17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</row>
    <row r="309" spans="2:32" ht="12.75" customHeight="1" x14ac:dyDescent="0.2">
      <c r="B309" s="27"/>
      <c r="D309" s="15"/>
      <c r="E309" s="15"/>
      <c r="F309" s="15"/>
      <c r="G309" s="15"/>
      <c r="H309" s="16"/>
      <c r="I309" s="15"/>
      <c r="J309" s="16"/>
      <c r="K309" s="48"/>
      <c r="L309" s="17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</row>
    <row r="310" spans="2:32" ht="12.75" customHeight="1" x14ac:dyDescent="0.2">
      <c r="B310" s="27"/>
      <c r="D310" s="15"/>
      <c r="E310" s="15"/>
      <c r="F310" s="15"/>
      <c r="G310" s="15"/>
      <c r="H310" s="16"/>
      <c r="I310" s="15"/>
      <c r="J310" s="16"/>
      <c r="K310" s="48"/>
      <c r="L310" s="17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</row>
    <row r="311" spans="2:32" ht="12.75" customHeight="1" x14ac:dyDescent="0.2">
      <c r="B311" s="27"/>
      <c r="D311" s="15"/>
      <c r="E311" s="15"/>
      <c r="F311" s="15"/>
      <c r="G311" s="15"/>
      <c r="H311" s="16"/>
      <c r="I311" s="15"/>
      <c r="J311" s="16"/>
      <c r="K311" s="48"/>
      <c r="L311" s="17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</row>
    <row r="312" spans="2:32" ht="12.75" customHeight="1" x14ac:dyDescent="0.2">
      <c r="B312" s="27"/>
      <c r="D312" s="15"/>
      <c r="E312" s="15"/>
      <c r="F312" s="15"/>
      <c r="G312" s="15"/>
      <c r="H312" s="16"/>
      <c r="I312" s="15"/>
      <c r="J312" s="16"/>
      <c r="K312" s="48"/>
      <c r="L312" s="17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</row>
    <row r="313" spans="2:32" ht="12.75" customHeight="1" x14ac:dyDescent="0.2">
      <c r="B313" s="27"/>
      <c r="D313" s="15"/>
      <c r="E313" s="15"/>
      <c r="F313" s="15"/>
      <c r="G313" s="15"/>
      <c r="H313" s="16"/>
      <c r="I313" s="15"/>
      <c r="J313" s="16"/>
      <c r="K313" s="48"/>
      <c r="L313" s="17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</row>
    <row r="314" spans="2:32" ht="12.75" customHeight="1" x14ac:dyDescent="0.2">
      <c r="B314" s="27"/>
      <c r="D314" s="15"/>
      <c r="E314" s="15"/>
      <c r="F314" s="15"/>
      <c r="G314" s="15"/>
      <c r="H314" s="16"/>
      <c r="I314" s="15"/>
      <c r="J314" s="16"/>
      <c r="K314" s="48"/>
      <c r="L314" s="17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</row>
    <row r="315" spans="2:32" ht="12.75" customHeight="1" x14ac:dyDescent="0.2">
      <c r="B315" s="27"/>
      <c r="D315" s="15"/>
      <c r="E315" s="15"/>
      <c r="F315" s="15"/>
      <c r="G315" s="15"/>
      <c r="H315" s="16"/>
      <c r="I315" s="15"/>
      <c r="J315" s="16"/>
      <c r="K315" s="48"/>
      <c r="L315" s="17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</row>
    <row r="316" spans="2:32" ht="12.75" customHeight="1" x14ac:dyDescent="0.2">
      <c r="B316" s="27"/>
      <c r="D316" s="15"/>
      <c r="E316" s="15"/>
      <c r="F316" s="15"/>
      <c r="G316" s="15"/>
      <c r="H316" s="16"/>
      <c r="I316" s="15"/>
      <c r="J316" s="16"/>
      <c r="K316" s="48"/>
      <c r="L316" s="17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</row>
    <row r="317" spans="2:32" ht="12.75" customHeight="1" x14ac:dyDescent="0.2">
      <c r="B317" s="27"/>
      <c r="D317" s="15"/>
      <c r="E317" s="15"/>
      <c r="F317" s="15"/>
      <c r="G317" s="15"/>
      <c r="H317" s="16"/>
      <c r="I317" s="15"/>
      <c r="J317" s="16"/>
      <c r="K317" s="48"/>
      <c r="L317" s="17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</row>
    <row r="318" spans="2:32" ht="12.75" customHeight="1" x14ac:dyDescent="0.2">
      <c r="B318" s="27"/>
      <c r="D318" s="15"/>
      <c r="E318" s="15"/>
      <c r="F318" s="15"/>
      <c r="G318" s="15"/>
      <c r="H318" s="16"/>
      <c r="I318" s="15"/>
      <c r="J318" s="16"/>
      <c r="K318" s="48"/>
      <c r="L318" s="17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</row>
    <row r="319" spans="2:32" ht="12.75" customHeight="1" x14ac:dyDescent="0.2">
      <c r="B319" s="27"/>
      <c r="D319" s="15"/>
      <c r="E319" s="15"/>
      <c r="F319" s="15"/>
      <c r="G319" s="15"/>
      <c r="H319" s="16"/>
      <c r="I319" s="15"/>
      <c r="J319" s="16"/>
      <c r="K319" s="48"/>
      <c r="L319" s="17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</row>
    <row r="320" spans="2:32" ht="12.75" customHeight="1" x14ac:dyDescent="0.2">
      <c r="B320" s="27"/>
      <c r="D320" s="15"/>
      <c r="E320" s="15"/>
      <c r="F320" s="15"/>
      <c r="G320" s="15"/>
      <c r="H320" s="16"/>
      <c r="I320" s="15"/>
      <c r="J320" s="16"/>
      <c r="K320" s="48"/>
      <c r="L320" s="17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</row>
    <row r="321" spans="2:32" ht="12.75" customHeight="1" thickBot="1" x14ac:dyDescent="0.25">
      <c r="B321" s="28"/>
      <c r="D321" s="15"/>
      <c r="E321" s="15"/>
      <c r="F321" s="15"/>
      <c r="G321" s="15"/>
      <c r="H321" s="16"/>
      <c r="I321" s="15"/>
      <c r="J321" s="16"/>
      <c r="K321" s="48"/>
      <c r="L321" s="17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</row>
    <row r="322" spans="2:32" ht="12.75" customHeight="1" x14ac:dyDescent="0.2">
      <c r="B322" s="5" t="s">
        <v>9</v>
      </c>
      <c r="D322" s="95" t="s">
        <v>2</v>
      </c>
      <c r="E322" s="96"/>
      <c r="F322" s="96"/>
      <c r="G322" s="96"/>
      <c r="H322" s="96"/>
      <c r="I322" s="96"/>
      <c r="J322" s="96"/>
      <c r="K322" s="40"/>
      <c r="L322" s="19" t="str">
        <f>IF(L246="","",IF(OR(L261="", L261="LS", L261="LUMP"),IF(SUM(COUNTIF(L262:L321,"LS")+COUNTIF(L262:L321,"LUMP"))&gt;0,"LS",""),IF(SUM(L262:L321)&gt;0,ROUNDUP(SUM(L262:L321),0),"")))</f>
        <v/>
      </c>
      <c r="M322" s="19" t="str">
        <f t="shared" ref="M322:AF322" si="20">IF(M246="","",IF(OR(M261="", M261="LS", M261="LUMP"),IF(SUM(COUNTIF(M262:M321,"LS")+COUNTIF(M262:M321,"LUMP"))&gt;0,"LS",""),IF(SUM(M262:M321)&gt;0,ROUNDUP(SUM(M262:M321),0),"")))</f>
        <v/>
      </c>
      <c r="N322" s="19" t="str">
        <f t="shared" si="20"/>
        <v/>
      </c>
      <c r="O322" s="19" t="str">
        <f t="shared" si="20"/>
        <v/>
      </c>
      <c r="P322" s="19" t="str">
        <f t="shared" si="20"/>
        <v/>
      </c>
      <c r="Q322" s="19" t="str">
        <f t="shared" si="20"/>
        <v/>
      </c>
      <c r="R322" s="19" t="str">
        <f t="shared" si="20"/>
        <v/>
      </c>
      <c r="S322" s="19" t="str">
        <f t="shared" si="20"/>
        <v/>
      </c>
      <c r="T322" s="19" t="str">
        <f t="shared" si="20"/>
        <v/>
      </c>
      <c r="U322" s="19" t="str">
        <f t="shared" si="20"/>
        <v/>
      </c>
      <c r="V322" s="19" t="str">
        <f t="shared" si="20"/>
        <v/>
      </c>
      <c r="W322" s="19" t="str">
        <f t="shared" si="20"/>
        <v/>
      </c>
      <c r="X322" s="19" t="str">
        <f t="shared" si="20"/>
        <v/>
      </c>
      <c r="Y322" s="19" t="str">
        <f t="shared" si="20"/>
        <v/>
      </c>
      <c r="Z322" s="19" t="str">
        <f t="shared" si="20"/>
        <v/>
      </c>
      <c r="AA322" s="19" t="str">
        <f t="shared" si="20"/>
        <v/>
      </c>
      <c r="AB322" s="19" t="str">
        <f t="shared" si="20"/>
        <v/>
      </c>
      <c r="AC322" s="19" t="str">
        <f t="shared" si="20"/>
        <v/>
      </c>
      <c r="AD322" s="19" t="str">
        <f t="shared" si="20"/>
        <v/>
      </c>
      <c r="AE322" s="19"/>
      <c r="AF322" s="19" t="str">
        <f t="shared" si="20"/>
        <v/>
      </c>
    </row>
  </sheetData>
  <mergeCells count="139">
    <mergeCell ref="B10:B22"/>
    <mergeCell ref="B90:B103"/>
    <mergeCell ref="B169:B182"/>
    <mergeCell ref="B248:B261"/>
    <mergeCell ref="D322:J322"/>
    <mergeCell ref="AB249:AB260"/>
    <mergeCell ref="AC249:AC260"/>
    <mergeCell ref="AD249:AD260"/>
    <mergeCell ref="X249:X260"/>
    <mergeCell ref="Y249:Y260"/>
    <mergeCell ref="Z249:Z260"/>
    <mergeCell ref="AA249:AA260"/>
    <mergeCell ref="T249:T260"/>
    <mergeCell ref="U249:U260"/>
    <mergeCell ref="V249:V260"/>
    <mergeCell ref="W249:W260"/>
    <mergeCell ref="P249:P260"/>
    <mergeCell ref="Q249:Q260"/>
    <mergeCell ref="R249:R260"/>
    <mergeCell ref="S249:S260"/>
    <mergeCell ref="L249:L260"/>
    <mergeCell ref="M249:M260"/>
    <mergeCell ref="N249:N260"/>
    <mergeCell ref="O249:O260"/>
    <mergeCell ref="AE91:AE102"/>
    <mergeCell ref="P11:P21"/>
    <mergeCell ref="W11:W21"/>
    <mergeCell ref="AD91:AD102"/>
    <mergeCell ref="D247:J247"/>
    <mergeCell ref="D248:D261"/>
    <mergeCell ref="G248:G261"/>
    <mergeCell ref="H248:J261"/>
    <mergeCell ref="K90:K103"/>
    <mergeCell ref="H90:J103"/>
    <mergeCell ref="D166:AF166"/>
    <mergeCell ref="D167:J167"/>
    <mergeCell ref="D168:J168"/>
    <mergeCell ref="E117:G117"/>
    <mergeCell ref="D164:K164"/>
    <mergeCell ref="D87:AF87"/>
    <mergeCell ref="D88:J88"/>
    <mergeCell ref="D89:J89"/>
    <mergeCell ref="D90:D103"/>
    <mergeCell ref="E33:G33"/>
    <mergeCell ref="H25:J25"/>
    <mergeCell ref="AF91:AF102"/>
    <mergeCell ref="S91:S102"/>
    <mergeCell ref="AF170:AF181"/>
    <mergeCell ref="D243:J243"/>
    <mergeCell ref="D245:AF245"/>
    <mergeCell ref="D246:J246"/>
    <mergeCell ref="AB170:AB181"/>
    <mergeCell ref="AC170:AC181"/>
    <mergeCell ref="AD170:AD181"/>
    <mergeCell ref="X170:X181"/>
    <mergeCell ref="Y170:Y181"/>
    <mergeCell ref="Z170:Z181"/>
    <mergeCell ref="AA170:AA181"/>
    <mergeCell ref="D169:D182"/>
    <mergeCell ref="R170:R181"/>
    <mergeCell ref="S170:S181"/>
    <mergeCell ref="T170:T181"/>
    <mergeCell ref="U170:U181"/>
    <mergeCell ref="AF249:AF260"/>
    <mergeCell ref="E28:G28"/>
    <mergeCell ref="E30:G30"/>
    <mergeCell ref="E34:G34"/>
    <mergeCell ref="E27:G27"/>
    <mergeCell ref="E38:G38"/>
    <mergeCell ref="E39:G39"/>
    <mergeCell ref="E41:G41"/>
    <mergeCell ref="X11:X21"/>
    <mergeCell ref="Y11:Y21"/>
    <mergeCell ref="U11:U21"/>
    <mergeCell ref="V11:V21"/>
    <mergeCell ref="E29:G29"/>
    <mergeCell ref="E32:G32"/>
    <mergeCell ref="G169:G182"/>
    <mergeCell ref="H169:J182"/>
    <mergeCell ref="L170:L181"/>
    <mergeCell ref="M170:M181"/>
    <mergeCell ref="N170:N181"/>
    <mergeCell ref="O170:O181"/>
    <mergeCell ref="V170:V181"/>
    <mergeCell ref="W170:W181"/>
    <mergeCell ref="P170:P181"/>
    <mergeCell ref="Q170:Q181"/>
    <mergeCell ref="D7:AF7"/>
    <mergeCell ref="AB11:AB21"/>
    <mergeCell ref="AA11:AA21"/>
    <mergeCell ref="AC11:AC21"/>
    <mergeCell ref="AD11:AD21"/>
    <mergeCell ref="Z11:Z21"/>
    <mergeCell ref="D10:D22"/>
    <mergeCell ref="D8:J8"/>
    <mergeCell ref="D9:J9"/>
    <mergeCell ref="Q11:Q21"/>
    <mergeCell ref="R11:R21"/>
    <mergeCell ref="S11:S21"/>
    <mergeCell ref="T11:T21"/>
    <mergeCell ref="K10:K22"/>
    <mergeCell ref="AF11:AF21"/>
    <mergeCell ref="L11:L21"/>
    <mergeCell ref="E10:G22"/>
    <mergeCell ref="AE11:AE21"/>
    <mergeCell ref="M11:M21"/>
    <mergeCell ref="N11:N21"/>
    <mergeCell ref="O11:O21"/>
    <mergeCell ref="H10:J22"/>
    <mergeCell ref="D85:K85"/>
    <mergeCell ref="E23:G23"/>
    <mergeCell ref="E25:G25"/>
    <mergeCell ref="E109:G109"/>
    <mergeCell ref="E110:G110"/>
    <mergeCell ref="E114:G114"/>
    <mergeCell ref="E115:G115"/>
    <mergeCell ref="E104:G104"/>
    <mergeCell ref="E106:G106"/>
    <mergeCell ref="H106:J106"/>
    <mergeCell ref="E108:G108"/>
    <mergeCell ref="E90:G103"/>
    <mergeCell ref="E42:G42"/>
    <mergeCell ref="Z91:Z102"/>
    <mergeCell ref="AA91:AA102"/>
    <mergeCell ref="AB91:AB102"/>
    <mergeCell ref="AC91:AC102"/>
    <mergeCell ref="V91:V102"/>
    <mergeCell ref="W91:W102"/>
    <mergeCell ref="L91:L102"/>
    <mergeCell ref="M91:M102"/>
    <mergeCell ref="N91:N102"/>
    <mergeCell ref="O91:O102"/>
    <mergeCell ref="P91:P102"/>
    <mergeCell ref="Q91:Q102"/>
    <mergeCell ref="X91:X102"/>
    <mergeCell ref="Y91:Y102"/>
    <mergeCell ref="R91:R102"/>
    <mergeCell ref="T91:T102"/>
    <mergeCell ref="U91:U10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Leela Atluru</cp:lastModifiedBy>
  <cp:lastPrinted>2015-05-18T13:50:30Z</cp:lastPrinted>
  <dcterms:created xsi:type="dcterms:W3CDTF">2005-09-27T11:52:28Z</dcterms:created>
  <dcterms:modified xsi:type="dcterms:W3CDTF">2025-07-09T22:49:39Z</dcterms:modified>
</cp:coreProperties>
</file>