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000 KLF Projects\20225628.001A - Port Clinton Lakeshore Revetment\115148\700-Estimating\"/>
    </mc:Choice>
  </mc:AlternateContent>
  <xr:revisionPtr revIDLastSave="0" documentId="13_ncr:1_{F2AA5EE3-1099-4EF5-A20A-193BB49D0138}" xr6:coauthVersionLast="47" xr6:coauthVersionMax="47" xr10:uidLastSave="{00000000-0000-0000-0000-000000000000}"/>
  <bookViews>
    <workbookView xWindow="17550" yWindow="3225" windowWidth="30315" windowHeight="9105" xr2:uid="{A480F36E-F925-419B-88CC-9123D70007E8}"/>
  </bookViews>
  <sheets>
    <sheet name="Quantiy Calcul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" l="1"/>
  <c r="J73" i="1"/>
  <c r="J72" i="1"/>
  <c r="J71" i="1"/>
  <c r="J70" i="1"/>
  <c r="J69" i="1"/>
  <c r="J68" i="1"/>
  <c r="J67" i="1"/>
  <c r="J75" i="1" s="1"/>
  <c r="J62" i="1"/>
  <c r="J61" i="1"/>
  <c r="J60" i="1"/>
  <c r="J59" i="1"/>
  <c r="J58" i="1"/>
  <c r="J57" i="1"/>
  <c r="J56" i="1"/>
  <c r="J64" i="1" s="1"/>
  <c r="M84" i="1"/>
  <c r="F62" i="1" l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B16" i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49" i="1"/>
  <c r="H49" i="1" s="1"/>
  <c r="J49" i="1" s="1"/>
  <c r="F48" i="1"/>
  <c r="H48" i="1" s="1"/>
  <c r="J48" i="1" s="1"/>
  <c r="F47" i="1"/>
  <c r="H47" i="1" s="1"/>
  <c r="J47" i="1" s="1"/>
  <c r="F46" i="1"/>
  <c r="H46" i="1" s="1"/>
  <c r="J46" i="1" s="1"/>
  <c r="F45" i="1"/>
  <c r="H45" i="1" s="1"/>
  <c r="J45" i="1" s="1"/>
  <c r="F44" i="1"/>
  <c r="H44" i="1" s="1"/>
  <c r="J44" i="1" s="1"/>
  <c r="F43" i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H87" i="1" l="1"/>
  <c r="H43" i="1"/>
  <c r="J43" i="1" s="1"/>
  <c r="J51" i="1" s="1"/>
  <c r="H16" i="1"/>
  <c r="H39" i="1"/>
  <c r="H28" i="1"/>
</calcChain>
</file>

<file path=xl/sharedStrings.xml><?xml version="1.0" encoding="utf-8"?>
<sst xmlns="http://schemas.openxmlformats.org/spreadsheetml/2006/main" count="181" uniqueCount="27">
  <si>
    <t>Length</t>
  </si>
  <si>
    <t>width</t>
  </si>
  <si>
    <t>Page</t>
  </si>
  <si>
    <t>x</t>
  </si>
  <si>
    <t>=</t>
  </si>
  <si>
    <t xml:space="preserve"> /9 =</t>
  </si>
  <si>
    <t>Total =</t>
  </si>
  <si>
    <t xml:space="preserve">Item 204 Geotextile </t>
  </si>
  <si>
    <t>Item Geogrid quantity</t>
  </si>
  <si>
    <t>Port Clinton Revetment</t>
  </si>
  <si>
    <t>Excavation</t>
  </si>
  <si>
    <t>SF</t>
  </si>
  <si>
    <t xml:space="preserve"> /27 =</t>
  </si>
  <si>
    <t>Concrete Slope Protection</t>
  </si>
  <si>
    <t>Crest Stone</t>
  </si>
  <si>
    <t>Armour Stone</t>
  </si>
  <si>
    <t>underlayment</t>
  </si>
  <si>
    <t>CY</t>
  </si>
  <si>
    <t>SY</t>
  </si>
  <si>
    <t>Toe stone</t>
  </si>
  <si>
    <t>GEOGRID=27' WIDE</t>
  </si>
  <si>
    <t>GEOTEXTILE=40' WIDE</t>
  </si>
  <si>
    <t>THESE NUMBER CAME OFF THE TSECT</t>
  </si>
  <si>
    <t xml:space="preserve">DPF </t>
  </si>
  <si>
    <t>WIDTH FROM TSEC</t>
  </si>
  <si>
    <t xml:space="preserve"> X 1.5 =</t>
  </si>
  <si>
    <t>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</si>
</sst>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5FC53-66A1-46B7-80B8-435C41B31F50}">
  <dimension ref="A1:M87"/>
  <sheetViews>
    <sheetView tabSelected="1" topLeftCell="A16" workbookViewId="0">
      <selection activeCell="D43" sqref="D43"/>
    </sheetView>
  </sheetViews>
  <sheetFormatPr defaultRowHeight="15" x14ac:dyDescent="0.25"/>
  <cols>
    <col min="3" max="3" width="1.85546875" bestFit="1" customWidth="1"/>
    <col min="5" max="5" width="2" bestFit="1" customWidth="1"/>
    <col min="9" max="9" width="10.42578125" bestFit="1" customWidth="1"/>
  </cols>
  <sheetData>
    <row r="1" spans="1:10" x14ac:dyDescent="0.25">
      <c r="A1" t="s">
        <v>9</v>
      </c>
      <c r="H1" t="s">
        <v>23</v>
      </c>
      <c r="I1" s="1">
        <v>45649</v>
      </c>
    </row>
    <row r="2" spans="1:10" x14ac:dyDescent="0.25">
      <c r="J2" t="s">
        <v>20</v>
      </c>
    </row>
    <row r="3" spans="1:10" x14ac:dyDescent="0.25">
      <c r="A3" t="s">
        <v>10</v>
      </c>
    </row>
    <row r="4" spans="1:10" x14ac:dyDescent="0.25">
      <c r="J4" t="s">
        <v>21</v>
      </c>
    </row>
    <row r="6" spans="1:10" x14ac:dyDescent="0.25">
      <c r="A6" t="s">
        <v>7</v>
      </c>
      <c r="J6" t="s">
        <v>22</v>
      </c>
    </row>
    <row r="7" spans="1:10" x14ac:dyDescent="0.25">
      <c r="A7" t="s">
        <v>2</v>
      </c>
      <c r="B7" t="s">
        <v>0</v>
      </c>
      <c r="D7" t="s">
        <v>1</v>
      </c>
    </row>
    <row r="8" spans="1:10" x14ac:dyDescent="0.25">
      <c r="A8">
        <v>12</v>
      </c>
      <c r="B8">
        <v>100</v>
      </c>
      <c r="C8" t="s">
        <v>3</v>
      </c>
      <c r="D8">
        <v>40</v>
      </c>
      <c r="E8" t="s">
        <v>4</v>
      </c>
      <c r="F8">
        <f>+B8*D8</f>
        <v>4000</v>
      </c>
      <c r="G8" t="s">
        <v>5</v>
      </c>
      <c r="H8">
        <f>+F8/9</f>
        <v>444.44444444444446</v>
      </c>
    </row>
    <row r="9" spans="1:10" x14ac:dyDescent="0.25">
      <c r="A9">
        <v>13</v>
      </c>
      <c r="B9">
        <v>500</v>
      </c>
      <c r="D9">
        <v>40</v>
      </c>
      <c r="F9">
        <f t="shared" ref="F9:F14" si="0">+B9*D9</f>
        <v>20000</v>
      </c>
      <c r="G9" t="s">
        <v>5</v>
      </c>
      <c r="H9">
        <f t="shared" ref="H9:H14" si="1">+F9/9</f>
        <v>2222.2222222222222</v>
      </c>
    </row>
    <row r="10" spans="1:10" x14ac:dyDescent="0.25">
      <c r="A10">
        <v>14</v>
      </c>
      <c r="B10">
        <v>500</v>
      </c>
      <c r="D10">
        <v>40</v>
      </c>
      <c r="F10">
        <f t="shared" si="0"/>
        <v>20000</v>
      </c>
      <c r="G10" t="s">
        <v>5</v>
      </c>
      <c r="H10">
        <f t="shared" si="1"/>
        <v>2222.2222222222222</v>
      </c>
    </row>
    <row r="11" spans="1:10" x14ac:dyDescent="0.25">
      <c r="A11">
        <v>15</v>
      </c>
      <c r="B11">
        <v>500</v>
      </c>
      <c r="D11">
        <v>40</v>
      </c>
      <c r="F11">
        <f t="shared" si="0"/>
        <v>20000</v>
      </c>
      <c r="G11" t="s">
        <v>5</v>
      </c>
      <c r="H11">
        <f t="shared" si="1"/>
        <v>2222.2222222222222</v>
      </c>
    </row>
    <row r="12" spans="1:10" x14ac:dyDescent="0.25">
      <c r="A12">
        <v>16</v>
      </c>
      <c r="B12">
        <v>500</v>
      </c>
      <c r="D12">
        <v>40</v>
      </c>
      <c r="F12">
        <f t="shared" si="0"/>
        <v>20000</v>
      </c>
      <c r="G12" t="s">
        <v>5</v>
      </c>
      <c r="H12">
        <f t="shared" si="1"/>
        <v>2222.2222222222222</v>
      </c>
    </row>
    <row r="13" spans="1:10" x14ac:dyDescent="0.25">
      <c r="A13">
        <v>17</v>
      </c>
      <c r="B13">
        <v>500</v>
      </c>
      <c r="D13">
        <v>40</v>
      </c>
      <c r="F13">
        <f t="shared" si="0"/>
        <v>20000</v>
      </c>
      <c r="G13" t="s">
        <v>5</v>
      </c>
      <c r="H13">
        <f t="shared" si="1"/>
        <v>2222.2222222222222</v>
      </c>
    </row>
    <row r="14" spans="1:10" x14ac:dyDescent="0.25">
      <c r="A14">
        <v>18</v>
      </c>
      <c r="B14">
        <v>480</v>
      </c>
      <c r="D14">
        <v>40</v>
      </c>
      <c r="F14">
        <f t="shared" si="0"/>
        <v>19200</v>
      </c>
      <c r="G14" t="s">
        <v>5</v>
      </c>
      <c r="H14">
        <f t="shared" si="1"/>
        <v>2133.3333333333335</v>
      </c>
    </row>
    <row r="16" spans="1:10" x14ac:dyDescent="0.25">
      <c r="B16">
        <f>SUM(B8:B15)</f>
        <v>3080</v>
      </c>
      <c r="G16" t="s">
        <v>6</v>
      </c>
      <c r="H16">
        <f>SUM(H8:H15)</f>
        <v>13688.888888888891</v>
      </c>
      <c r="I16" t="s">
        <v>18</v>
      </c>
    </row>
    <row r="18" spans="1:9" x14ac:dyDescent="0.25">
      <c r="A18" t="s">
        <v>8</v>
      </c>
    </row>
    <row r="19" spans="1:9" x14ac:dyDescent="0.25">
      <c r="A19" t="s">
        <v>2</v>
      </c>
      <c r="B19" t="s">
        <v>0</v>
      </c>
      <c r="D19" t="s">
        <v>1</v>
      </c>
    </row>
    <row r="20" spans="1:9" x14ac:dyDescent="0.25">
      <c r="A20">
        <v>12</v>
      </c>
      <c r="B20">
        <v>100</v>
      </c>
      <c r="C20" t="s">
        <v>3</v>
      </c>
      <c r="D20">
        <v>27</v>
      </c>
      <c r="E20" t="s">
        <v>4</v>
      </c>
      <c r="F20">
        <f>+B20*D20</f>
        <v>2700</v>
      </c>
      <c r="G20" t="s">
        <v>5</v>
      </c>
      <c r="H20">
        <f>+F20/9</f>
        <v>300</v>
      </c>
    </row>
    <row r="21" spans="1:9" x14ac:dyDescent="0.25">
      <c r="A21">
        <v>13</v>
      </c>
      <c r="B21">
        <v>500</v>
      </c>
      <c r="D21">
        <v>27</v>
      </c>
      <c r="F21">
        <f t="shared" ref="F21:F26" si="2">+B21*D21</f>
        <v>13500</v>
      </c>
      <c r="G21" t="s">
        <v>5</v>
      </c>
      <c r="H21">
        <f t="shared" ref="H21:H26" si="3">+F21/9</f>
        <v>1500</v>
      </c>
    </row>
    <row r="22" spans="1:9" x14ac:dyDescent="0.25">
      <c r="A22">
        <v>14</v>
      </c>
      <c r="B22">
        <v>500</v>
      </c>
      <c r="D22">
        <v>27</v>
      </c>
      <c r="F22">
        <f t="shared" si="2"/>
        <v>13500</v>
      </c>
      <c r="G22" t="s">
        <v>5</v>
      </c>
      <c r="H22">
        <f t="shared" si="3"/>
        <v>1500</v>
      </c>
    </row>
    <row r="23" spans="1:9" x14ac:dyDescent="0.25">
      <c r="A23">
        <v>15</v>
      </c>
      <c r="B23">
        <v>500</v>
      </c>
      <c r="D23">
        <v>27</v>
      </c>
      <c r="F23">
        <f t="shared" si="2"/>
        <v>13500</v>
      </c>
      <c r="G23" t="s">
        <v>5</v>
      </c>
      <c r="H23">
        <f t="shared" si="3"/>
        <v>1500</v>
      </c>
    </row>
    <row r="24" spans="1:9" x14ac:dyDescent="0.25">
      <c r="A24">
        <v>16</v>
      </c>
      <c r="B24">
        <v>500</v>
      </c>
      <c r="D24">
        <v>27</v>
      </c>
      <c r="F24">
        <f t="shared" si="2"/>
        <v>13500</v>
      </c>
      <c r="G24" t="s">
        <v>5</v>
      </c>
      <c r="H24">
        <f t="shared" si="3"/>
        <v>1500</v>
      </c>
    </row>
    <row r="25" spans="1:9" x14ac:dyDescent="0.25">
      <c r="A25">
        <v>17</v>
      </c>
      <c r="B25">
        <v>500</v>
      </c>
      <c r="D25">
        <v>27</v>
      </c>
      <c r="F25">
        <f t="shared" si="2"/>
        <v>13500</v>
      </c>
      <c r="G25" t="s">
        <v>5</v>
      </c>
      <c r="H25">
        <f t="shared" si="3"/>
        <v>1500</v>
      </c>
    </row>
    <row r="26" spans="1:9" x14ac:dyDescent="0.25">
      <c r="A26">
        <v>18</v>
      </c>
      <c r="B26">
        <v>480</v>
      </c>
      <c r="D26">
        <v>27</v>
      </c>
      <c r="F26">
        <f t="shared" si="2"/>
        <v>12960</v>
      </c>
      <c r="G26" t="s">
        <v>5</v>
      </c>
      <c r="H26">
        <f t="shared" si="3"/>
        <v>1440</v>
      </c>
    </row>
    <row r="28" spans="1:9" x14ac:dyDescent="0.25">
      <c r="G28" t="s">
        <v>6</v>
      </c>
      <c r="H28">
        <f>SUM(H20:H27)</f>
        <v>9240</v>
      </c>
      <c r="I28" t="s">
        <v>18</v>
      </c>
    </row>
    <row r="29" spans="1:9" x14ac:dyDescent="0.25">
      <c r="A29" t="s">
        <v>13</v>
      </c>
    </row>
    <row r="30" spans="1:9" x14ac:dyDescent="0.25">
      <c r="A30" t="s">
        <v>2</v>
      </c>
      <c r="B30" t="s">
        <v>0</v>
      </c>
      <c r="D30" t="s">
        <v>1</v>
      </c>
      <c r="I30" t="s">
        <v>24</v>
      </c>
    </row>
    <row r="31" spans="1:9" x14ac:dyDescent="0.25">
      <c r="A31">
        <v>12</v>
      </c>
      <c r="B31">
        <v>100</v>
      </c>
      <c r="C31" t="s">
        <v>3</v>
      </c>
      <c r="D31">
        <v>8</v>
      </c>
      <c r="E31" t="s">
        <v>4</v>
      </c>
      <c r="F31">
        <f>+B31*D31</f>
        <v>800</v>
      </c>
      <c r="G31" t="s">
        <v>5</v>
      </c>
      <c r="H31">
        <f>+F31/9</f>
        <v>88.888888888888886</v>
      </c>
    </row>
    <row r="32" spans="1:9" x14ac:dyDescent="0.25">
      <c r="A32">
        <v>13</v>
      </c>
      <c r="B32">
        <v>500</v>
      </c>
      <c r="C32" t="s">
        <v>3</v>
      </c>
      <c r="D32">
        <v>8</v>
      </c>
      <c r="F32">
        <f t="shared" ref="F32:F37" si="4">+B32*D32</f>
        <v>4000</v>
      </c>
      <c r="G32" t="s">
        <v>5</v>
      </c>
      <c r="H32">
        <f t="shared" ref="H32:H37" si="5">+F32/9</f>
        <v>444.44444444444446</v>
      </c>
    </row>
    <row r="33" spans="1:11" x14ac:dyDescent="0.25">
      <c r="A33">
        <v>14</v>
      </c>
      <c r="B33">
        <v>500</v>
      </c>
      <c r="C33" t="s">
        <v>3</v>
      </c>
      <c r="D33">
        <v>8</v>
      </c>
      <c r="F33">
        <f t="shared" si="4"/>
        <v>4000</v>
      </c>
      <c r="G33" t="s">
        <v>5</v>
      </c>
      <c r="H33">
        <f t="shared" si="5"/>
        <v>444.44444444444446</v>
      </c>
    </row>
    <row r="34" spans="1:11" x14ac:dyDescent="0.25">
      <c r="A34">
        <v>15</v>
      </c>
      <c r="B34">
        <v>500</v>
      </c>
      <c r="C34" t="s">
        <v>3</v>
      </c>
      <c r="D34">
        <v>8</v>
      </c>
      <c r="F34">
        <f t="shared" si="4"/>
        <v>4000</v>
      </c>
      <c r="G34" t="s">
        <v>5</v>
      </c>
      <c r="H34">
        <f t="shared" si="5"/>
        <v>444.44444444444446</v>
      </c>
    </row>
    <row r="35" spans="1:11" x14ac:dyDescent="0.25">
      <c r="A35">
        <v>16</v>
      </c>
      <c r="B35">
        <v>500</v>
      </c>
      <c r="C35" t="s">
        <v>3</v>
      </c>
      <c r="D35">
        <v>8</v>
      </c>
      <c r="F35">
        <f t="shared" si="4"/>
        <v>4000</v>
      </c>
      <c r="G35" t="s">
        <v>5</v>
      </c>
      <c r="H35">
        <f t="shared" si="5"/>
        <v>444.44444444444446</v>
      </c>
    </row>
    <row r="36" spans="1:11" x14ac:dyDescent="0.25">
      <c r="A36">
        <v>17</v>
      </c>
      <c r="B36">
        <v>500</v>
      </c>
      <c r="C36" t="s">
        <v>3</v>
      </c>
      <c r="D36">
        <v>8</v>
      </c>
      <c r="F36">
        <f t="shared" si="4"/>
        <v>4000</v>
      </c>
      <c r="G36" t="s">
        <v>5</v>
      </c>
      <c r="H36">
        <f t="shared" si="5"/>
        <v>444.44444444444446</v>
      </c>
    </row>
    <row r="37" spans="1:11" x14ac:dyDescent="0.25">
      <c r="A37">
        <v>18</v>
      </c>
      <c r="B37">
        <v>480</v>
      </c>
      <c r="C37" t="s">
        <v>3</v>
      </c>
      <c r="D37">
        <v>8</v>
      </c>
      <c r="F37">
        <f t="shared" si="4"/>
        <v>3840</v>
      </c>
      <c r="G37" t="s">
        <v>5</v>
      </c>
      <c r="H37">
        <f t="shared" si="5"/>
        <v>426.66666666666669</v>
      </c>
    </row>
    <row r="39" spans="1:11" x14ac:dyDescent="0.25">
      <c r="G39" t="s">
        <v>6</v>
      </c>
      <c r="H39">
        <f>SUM(H31:H38)</f>
        <v>2737.7777777777774</v>
      </c>
      <c r="I39" t="s">
        <v>17</v>
      </c>
    </row>
    <row r="41" spans="1:11" x14ac:dyDescent="0.25">
      <c r="A41" t="s">
        <v>14</v>
      </c>
    </row>
    <row r="42" spans="1:11" x14ac:dyDescent="0.25">
      <c r="A42" t="s">
        <v>2</v>
      </c>
      <c r="B42" t="s">
        <v>0</v>
      </c>
      <c r="D42" t="s">
        <v>11</v>
      </c>
    </row>
    <row r="43" spans="1:11" x14ac:dyDescent="0.25">
      <c r="A43">
        <v>12</v>
      </c>
      <c r="B43">
        <v>100</v>
      </c>
      <c r="C43" t="s">
        <v>3</v>
      </c>
      <c r="D43">
        <v>16</v>
      </c>
      <c r="E43" t="s">
        <v>4</v>
      </c>
      <c r="F43">
        <f>+B43*D43</f>
        <v>1600</v>
      </c>
      <c r="G43" t="s">
        <v>12</v>
      </c>
      <c r="H43">
        <f>+F43/27</f>
        <v>59.25925925925926</v>
      </c>
      <c r="I43" t="s">
        <v>25</v>
      </c>
      <c r="J43">
        <f>+H43*1.5</f>
        <v>88.888888888888886</v>
      </c>
      <c r="K43" t="s">
        <v>26</v>
      </c>
    </row>
    <row r="44" spans="1:11" x14ac:dyDescent="0.25">
      <c r="A44">
        <v>13</v>
      </c>
      <c r="B44">
        <v>500</v>
      </c>
      <c r="C44" t="s">
        <v>3</v>
      </c>
      <c r="D44">
        <v>16</v>
      </c>
      <c r="F44">
        <f t="shared" ref="F44:F49" si="6">+B44*D44</f>
        <v>8000</v>
      </c>
      <c r="G44" t="s">
        <v>12</v>
      </c>
      <c r="H44">
        <f t="shared" ref="H44:H49" si="7">+F44/27</f>
        <v>296.2962962962963</v>
      </c>
      <c r="I44" t="s">
        <v>25</v>
      </c>
      <c r="J44">
        <f t="shared" ref="J44:J49" si="8">+H44*1.5</f>
        <v>444.44444444444446</v>
      </c>
      <c r="K44" t="s">
        <v>26</v>
      </c>
    </row>
    <row r="45" spans="1:11" x14ac:dyDescent="0.25">
      <c r="A45">
        <v>14</v>
      </c>
      <c r="B45">
        <v>500</v>
      </c>
      <c r="C45" t="s">
        <v>3</v>
      </c>
      <c r="D45">
        <v>16</v>
      </c>
      <c r="F45">
        <f t="shared" si="6"/>
        <v>8000</v>
      </c>
      <c r="G45" t="s">
        <v>12</v>
      </c>
      <c r="H45">
        <f t="shared" si="7"/>
        <v>296.2962962962963</v>
      </c>
      <c r="I45" t="s">
        <v>25</v>
      </c>
      <c r="J45">
        <f t="shared" si="8"/>
        <v>444.44444444444446</v>
      </c>
      <c r="K45" t="s">
        <v>26</v>
      </c>
    </row>
    <row r="46" spans="1:11" x14ac:dyDescent="0.25">
      <c r="A46">
        <v>15</v>
      </c>
      <c r="B46">
        <v>500</v>
      </c>
      <c r="C46" t="s">
        <v>3</v>
      </c>
      <c r="D46">
        <v>16</v>
      </c>
      <c r="F46">
        <f t="shared" si="6"/>
        <v>8000</v>
      </c>
      <c r="G46" t="s">
        <v>12</v>
      </c>
      <c r="H46">
        <f t="shared" si="7"/>
        <v>296.2962962962963</v>
      </c>
      <c r="I46" t="s">
        <v>25</v>
      </c>
      <c r="J46">
        <f t="shared" si="8"/>
        <v>444.44444444444446</v>
      </c>
      <c r="K46" t="s">
        <v>26</v>
      </c>
    </row>
    <row r="47" spans="1:11" x14ac:dyDescent="0.25">
      <c r="A47">
        <v>16</v>
      </c>
      <c r="B47">
        <v>500</v>
      </c>
      <c r="C47" t="s">
        <v>3</v>
      </c>
      <c r="D47">
        <v>16</v>
      </c>
      <c r="F47">
        <f t="shared" si="6"/>
        <v>8000</v>
      </c>
      <c r="G47" t="s">
        <v>12</v>
      </c>
      <c r="H47">
        <f t="shared" si="7"/>
        <v>296.2962962962963</v>
      </c>
      <c r="I47" t="s">
        <v>25</v>
      </c>
      <c r="J47">
        <f t="shared" si="8"/>
        <v>444.44444444444446</v>
      </c>
      <c r="K47" t="s">
        <v>26</v>
      </c>
    </row>
    <row r="48" spans="1:11" x14ac:dyDescent="0.25">
      <c r="A48">
        <v>17</v>
      </c>
      <c r="B48">
        <v>500</v>
      </c>
      <c r="C48" t="s">
        <v>3</v>
      </c>
      <c r="D48">
        <v>16</v>
      </c>
      <c r="F48">
        <f t="shared" si="6"/>
        <v>8000</v>
      </c>
      <c r="G48" t="s">
        <v>12</v>
      </c>
      <c r="H48">
        <f t="shared" si="7"/>
        <v>296.2962962962963</v>
      </c>
      <c r="I48" t="s">
        <v>25</v>
      </c>
      <c r="J48">
        <f t="shared" si="8"/>
        <v>444.44444444444446</v>
      </c>
      <c r="K48" t="s">
        <v>26</v>
      </c>
    </row>
    <row r="49" spans="1:11" x14ac:dyDescent="0.25">
      <c r="A49">
        <v>18</v>
      </c>
      <c r="B49">
        <v>480</v>
      </c>
      <c r="C49" t="s">
        <v>3</v>
      </c>
      <c r="D49">
        <v>16</v>
      </c>
      <c r="F49">
        <f t="shared" si="6"/>
        <v>7680</v>
      </c>
      <c r="G49" t="s">
        <v>12</v>
      </c>
      <c r="H49">
        <f t="shared" si="7"/>
        <v>284.44444444444446</v>
      </c>
      <c r="I49" t="s">
        <v>25</v>
      </c>
      <c r="J49">
        <f t="shared" si="8"/>
        <v>426.66666666666669</v>
      </c>
      <c r="K49" t="s">
        <v>26</v>
      </c>
    </row>
    <row r="51" spans="1:11" x14ac:dyDescent="0.25">
      <c r="J51">
        <f>SUM(J43:J50)</f>
        <v>2737.7777777777774</v>
      </c>
      <c r="K51" t="s">
        <v>26</v>
      </c>
    </row>
    <row r="54" spans="1:11" x14ac:dyDescent="0.25">
      <c r="A54" t="s">
        <v>19</v>
      </c>
    </row>
    <row r="55" spans="1:11" x14ac:dyDescent="0.25">
      <c r="A55" t="s">
        <v>2</v>
      </c>
      <c r="B55" t="s">
        <v>0</v>
      </c>
      <c r="D55" t="s">
        <v>11</v>
      </c>
    </row>
    <row r="56" spans="1:11" x14ac:dyDescent="0.25">
      <c r="A56">
        <v>12</v>
      </c>
      <c r="B56">
        <v>100</v>
      </c>
      <c r="C56" t="s">
        <v>3</v>
      </c>
      <c r="D56">
        <v>15</v>
      </c>
      <c r="E56" t="s">
        <v>4</v>
      </c>
      <c r="F56">
        <f>+B56*D56</f>
        <v>1500</v>
      </c>
      <c r="G56" t="s">
        <v>12</v>
      </c>
      <c r="H56">
        <f>+F56/27</f>
        <v>55.555555555555557</v>
      </c>
      <c r="I56" t="s">
        <v>25</v>
      </c>
      <c r="J56">
        <f>+H56*1.5</f>
        <v>83.333333333333343</v>
      </c>
      <c r="K56" t="s">
        <v>26</v>
      </c>
    </row>
    <row r="57" spans="1:11" x14ac:dyDescent="0.25">
      <c r="A57">
        <v>13</v>
      </c>
      <c r="B57">
        <v>500</v>
      </c>
      <c r="C57" t="s">
        <v>3</v>
      </c>
      <c r="D57">
        <v>15</v>
      </c>
      <c r="F57">
        <f t="shared" ref="F57:F62" si="9">+B57*D57</f>
        <v>7500</v>
      </c>
      <c r="G57" t="s">
        <v>12</v>
      </c>
      <c r="H57">
        <f t="shared" ref="H57:H62" si="10">+F57/27</f>
        <v>277.77777777777777</v>
      </c>
      <c r="I57" t="s">
        <v>25</v>
      </c>
      <c r="J57">
        <f t="shared" ref="J57:J62" si="11">+H57*1.5</f>
        <v>416.66666666666663</v>
      </c>
      <c r="K57" t="s">
        <v>26</v>
      </c>
    </row>
    <row r="58" spans="1:11" x14ac:dyDescent="0.25">
      <c r="A58">
        <v>14</v>
      </c>
      <c r="B58">
        <v>500</v>
      </c>
      <c r="C58" t="s">
        <v>3</v>
      </c>
      <c r="D58">
        <v>15</v>
      </c>
      <c r="F58">
        <f t="shared" si="9"/>
        <v>7500</v>
      </c>
      <c r="G58" t="s">
        <v>12</v>
      </c>
      <c r="H58">
        <f t="shared" si="10"/>
        <v>277.77777777777777</v>
      </c>
      <c r="I58" t="s">
        <v>25</v>
      </c>
      <c r="J58">
        <f t="shared" si="11"/>
        <v>416.66666666666663</v>
      </c>
      <c r="K58" t="s">
        <v>26</v>
      </c>
    </row>
    <row r="59" spans="1:11" x14ac:dyDescent="0.25">
      <c r="A59">
        <v>15</v>
      </c>
      <c r="B59">
        <v>500</v>
      </c>
      <c r="C59" t="s">
        <v>3</v>
      </c>
      <c r="D59">
        <v>15</v>
      </c>
      <c r="F59">
        <f t="shared" si="9"/>
        <v>7500</v>
      </c>
      <c r="G59" t="s">
        <v>12</v>
      </c>
      <c r="H59">
        <f t="shared" si="10"/>
        <v>277.77777777777777</v>
      </c>
      <c r="I59" t="s">
        <v>25</v>
      </c>
      <c r="J59">
        <f t="shared" si="11"/>
        <v>416.66666666666663</v>
      </c>
      <c r="K59" t="s">
        <v>26</v>
      </c>
    </row>
    <row r="60" spans="1:11" x14ac:dyDescent="0.25">
      <c r="A60">
        <v>16</v>
      </c>
      <c r="B60">
        <v>500</v>
      </c>
      <c r="C60" t="s">
        <v>3</v>
      </c>
      <c r="D60">
        <v>15</v>
      </c>
      <c r="F60">
        <f t="shared" si="9"/>
        <v>7500</v>
      </c>
      <c r="G60" t="s">
        <v>12</v>
      </c>
      <c r="H60">
        <f t="shared" si="10"/>
        <v>277.77777777777777</v>
      </c>
      <c r="I60" t="s">
        <v>25</v>
      </c>
      <c r="J60">
        <f t="shared" si="11"/>
        <v>416.66666666666663</v>
      </c>
      <c r="K60" t="s">
        <v>26</v>
      </c>
    </row>
    <row r="61" spans="1:11" x14ac:dyDescent="0.25">
      <c r="A61">
        <v>17</v>
      </c>
      <c r="B61">
        <v>500</v>
      </c>
      <c r="C61" t="s">
        <v>3</v>
      </c>
      <c r="D61">
        <v>15</v>
      </c>
      <c r="F61">
        <f t="shared" si="9"/>
        <v>7500</v>
      </c>
      <c r="G61" t="s">
        <v>12</v>
      </c>
      <c r="H61">
        <f t="shared" si="10"/>
        <v>277.77777777777777</v>
      </c>
      <c r="I61" t="s">
        <v>25</v>
      </c>
      <c r="J61">
        <f t="shared" si="11"/>
        <v>416.66666666666663</v>
      </c>
      <c r="K61" t="s">
        <v>26</v>
      </c>
    </row>
    <row r="62" spans="1:11" x14ac:dyDescent="0.25">
      <c r="A62">
        <v>18</v>
      </c>
      <c r="B62">
        <v>480</v>
      </c>
      <c r="C62" t="s">
        <v>3</v>
      </c>
      <c r="D62">
        <v>15</v>
      </c>
      <c r="F62">
        <f t="shared" si="9"/>
        <v>7200</v>
      </c>
      <c r="G62" t="s">
        <v>12</v>
      </c>
      <c r="H62">
        <f t="shared" si="10"/>
        <v>266.66666666666669</v>
      </c>
      <c r="I62" t="s">
        <v>25</v>
      </c>
      <c r="J62">
        <f t="shared" si="11"/>
        <v>400</v>
      </c>
      <c r="K62" t="s">
        <v>26</v>
      </c>
    </row>
    <row r="64" spans="1:11" x14ac:dyDescent="0.25">
      <c r="J64">
        <f>SUM(J56:J63)</f>
        <v>2566.6666666666665</v>
      </c>
      <c r="K64" t="s">
        <v>26</v>
      </c>
    </row>
    <row r="65" spans="1:11" x14ac:dyDescent="0.25">
      <c r="A65" t="s">
        <v>15</v>
      </c>
    </row>
    <row r="66" spans="1:11" x14ac:dyDescent="0.25">
      <c r="A66" t="s">
        <v>2</v>
      </c>
      <c r="B66" t="s">
        <v>0</v>
      </c>
      <c r="D66" t="s">
        <v>11</v>
      </c>
    </row>
    <row r="67" spans="1:11" x14ac:dyDescent="0.25">
      <c r="A67">
        <v>12</v>
      </c>
      <c r="B67">
        <v>100</v>
      </c>
      <c r="C67" t="s">
        <v>3</v>
      </c>
      <c r="D67">
        <v>86</v>
      </c>
      <c r="E67" t="s">
        <v>4</v>
      </c>
      <c r="F67">
        <f>+B67*D67</f>
        <v>8600</v>
      </c>
      <c r="G67" t="s">
        <v>12</v>
      </c>
      <c r="H67">
        <f>+F67/27</f>
        <v>318.51851851851853</v>
      </c>
      <c r="I67" t="s">
        <v>25</v>
      </c>
      <c r="J67">
        <f>+H67*1.5</f>
        <v>477.77777777777783</v>
      </c>
      <c r="K67" t="s">
        <v>26</v>
      </c>
    </row>
    <row r="68" spans="1:11" x14ac:dyDescent="0.25">
      <c r="A68">
        <v>13</v>
      </c>
      <c r="B68">
        <v>500</v>
      </c>
      <c r="C68" t="s">
        <v>3</v>
      </c>
      <c r="D68">
        <v>86</v>
      </c>
      <c r="F68">
        <f t="shared" ref="F68:F73" si="12">+B68*D68</f>
        <v>43000</v>
      </c>
      <c r="G68" t="s">
        <v>12</v>
      </c>
      <c r="H68">
        <f t="shared" ref="H68:H73" si="13">+F68/27</f>
        <v>1592.5925925925926</v>
      </c>
      <c r="I68" t="s">
        <v>25</v>
      </c>
      <c r="J68">
        <f t="shared" ref="J68:J73" si="14">+H68*1.5</f>
        <v>2388.8888888888887</v>
      </c>
      <c r="K68" t="s">
        <v>26</v>
      </c>
    </row>
    <row r="69" spans="1:11" x14ac:dyDescent="0.25">
      <c r="A69">
        <v>14</v>
      </c>
      <c r="B69">
        <v>500</v>
      </c>
      <c r="C69" t="s">
        <v>3</v>
      </c>
      <c r="D69">
        <v>86</v>
      </c>
      <c r="F69">
        <f t="shared" si="12"/>
        <v>43000</v>
      </c>
      <c r="G69" t="s">
        <v>12</v>
      </c>
      <c r="H69">
        <f t="shared" si="13"/>
        <v>1592.5925925925926</v>
      </c>
      <c r="I69" t="s">
        <v>25</v>
      </c>
      <c r="J69">
        <f t="shared" si="14"/>
        <v>2388.8888888888887</v>
      </c>
      <c r="K69" t="s">
        <v>26</v>
      </c>
    </row>
    <row r="70" spans="1:11" x14ac:dyDescent="0.25">
      <c r="A70">
        <v>15</v>
      </c>
      <c r="B70">
        <v>500</v>
      </c>
      <c r="C70" t="s">
        <v>3</v>
      </c>
      <c r="D70">
        <v>86</v>
      </c>
      <c r="F70">
        <f t="shared" si="12"/>
        <v>43000</v>
      </c>
      <c r="G70" t="s">
        <v>12</v>
      </c>
      <c r="H70">
        <f t="shared" si="13"/>
        <v>1592.5925925925926</v>
      </c>
      <c r="I70" t="s">
        <v>25</v>
      </c>
      <c r="J70">
        <f t="shared" si="14"/>
        <v>2388.8888888888887</v>
      </c>
      <c r="K70" t="s">
        <v>26</v>
      </c>
    </row>
    <row r="71" spans="1:11" x14ac:dyDescent="0.25">
      <c r="A71">
        <v>16</v>
      </c>
      <c r="B71">
        <v>500</v>
      </c>
      <c r="C71" t="s">
        <v>3</v>
      </c>
      <c r="D71">
        <v>86</v>
      </c>
      <c r="F71">
        <f t="shared" si="12"/>
        <v>43000</v>
      </c>
      <c r="G71" t="s">
        <v>12</v>
      </c>
      <c r="H71">
        <f t="shared" si="13"/>
        <v>1592.5925925925926</v>
      </c>
      <c r="I71" t="s">
        <v>25</v>
      </c>
      <c r="J71">
        <f t="shared" si="14"/>
        <v>2388.8888888888887</v>
      </c>
      <c r="K71" t="s">
        <v>26</v>
      </c>
    </row>
    <row r="72" spans="1:11" x14ac:dyDescent="0.25">
      <c r="A72">
        <v>17</v>
      </c>
      <c r="B72">
        <v>500</v>
      </c>
      <c r="C72" t="s">
        <v>3</v>
      </c>
      <c r="D72">
        <v>86</v>
      </c>
      <c r="F72">
        <f t="shared" si="12"/>
        <v>43000</v>
      </c>
      <c r="G72" t="s">
        <v>12</v>
      </c>
      <c r="H72">
        <f t="shared" si="13"/>
        <v>1592.5925925925926</v>
      </c>
      <c r="I72" t="s">
        <v>25</v>
      </c>
      <c r="J72">
        <f t="shared" si="14"/>
        <v>2388.8888888888887</v>
      </c>
      <c r="K72" t="s">
        <v>26</v>
      </c>
    </row>
    <row r="73" spans="1:11" x14ac:dyDescent="0.25">
      <c r="A73">
        <v>18</v>
      </c>
      <c r="B73">
        <v>480</v>
      </c>
      <c r="C73" t="s">
        <v>3</v>
      </c>
      <c r="D73">
        <v>86</v>
      </c>
      <c r="F73">
        <f t="shared" si="12"/>
        <v>41280</v>
      </c>
      <c r="G73" t="s">
        <v>12</v>
      </c>
      <c r="H73">
        <f t="shared" si="13"/>
        <v>1528.8888888888889</v>
      </c>
      <c r="I73" t="s">
        <v>25</v>
      </c>
      <c r="J73">
        <f t="shared" si="14"/>
        <v>2293.3333333333335</v>
      </c>
      <c r="K73" t="s">
        <v>26</v>
      </c>
    </row>
    <row r="75" spans="1:11" x14ac:dyDescent="0.25">
      <c r="H75">
        <f>SUM(H67:H74)</f>
        <v>9810.3703703703704</v>
      </c>
      <c r="J75">
        <f>SUM(J67:J74)</f>
        <v>14715.555555555555</v>
      </c>
      <c r="K75" t="s">
        <v>26</v>
      </c>
    </row>
    <row r="77" spans="1:11" x14ac:dyDescent="0.25">
      <c r="A77" t="s">
        <v>16</v>
      </c>
    </row>
    <row r="78" spans="1:11" x14ac:dyDescent="0.25">
      <c r="A78" t="s">
        <v>2</v>
      </c>
      <c r="B78" t="s">
        <v>0</v>
      </c>
      <c r="D78" t="s">
        <v>11</v>
      </c>
    </row>
    <row r="79" spans="1:11" x14ac:dyDescent="0.25">
      <c r="A79">
        <v>12</v>
      </c>
      <c r="B79">
        <v>100</v>
      </c>
      <c r="C79" t="s">
        <v>3</v>
      </c>
      <c r="D79">
        <v>76</v>
      </c>
      <c r="E79" t="s">
        <v>4</v>
      </c>
      <c r="F79">
        <f>+B79*D79</f>
        <v>7600</v>
      </c>
      <c r="G79" t="s">
        <v>12</v>
      </c>
      <c r="H79">
        <f>+F79/27</f>
        <v>281.48148148148147</v>
      </c>
    </row>
    <row r="80" spans="1:11" x14ac:dyDescent="0.25">
      <c r="A80">
        <v>13</v>
      </c>
      <c r="B80">
        <v>500</v>
      </c>
      <c r="C80" t="s">
        <v>3</v>
      </c>
      <c r="D80">
        <v>76</v>
      </c>
      <c r="F80">
        <f t="shared" ref="F80:F85" si="15">+B80*D80</f>
        <v>38000</v>
      </c>
      <c r="G80" t="s">
        <v>12</v>
      </c>
      <c r="H80">
        <f t="shared" ref="H80:H85" si="16">+F80/27</f>
        <v>1407.4074074074074</v>
      </c>
    </row>
    <row r="81" spans="1:13" x14ac:dyDescent="0.25">
      <c r="A81">
        <v>14</v>
      </c>
      <c r="B81">
        <v>500</v>
      </c>
      <c r="C81" t="s">
        <v>3</v>
      </c>
      <c r="D81">
        <v>76</v>
      </c>
      <c r="F81">
        <f t="shared" si="15"/>
        <v>38000</v>
      </c>
      <c r="G81" t="s">
        <v>12</v>
      </c>
      <c r="H81">
        <f t="shared" si="16"/>
        <v>1407.4074074074074</v>
      </c>
    </row>
    <row r="82" spans="1:13" x14ac:dyDescent="0.25">
      <c r="A82">
        <v>15</v>
      </c>
      <c r="B82">
        <v>500</v>
      </c>
      <c r="C82" t="s">
        <v>3</v>
      </c>
      <c r="D82">
        <v>76</v>
      </c>
      <c r="F82">
        <f t="shared" si="15"/>
        <v>38000</v>
      </c>
      <c r="G82" t="s">
        <v>12</v>
      </c>
      <c r="H82">
        <f t="shared" si="16"/>
        <v>1407.4074074074074</v>
      </c>
    </row>
    <row r="83" spans="1:13" x14ac:dyDescent="0.25">
      <c r="A83">
        <v>16</v>
      </c>
      <c r="B83">
        <v>500</v>
      </c>
      <c r="C83" t="s">
        <v>3</v>
      </c>
      <c r="D83">
        <v>76</v>
      </c>
      <c r="F83">
        <f t="shared" si="15"/>
        <v>38000</v>
      </c>
      <c r="G83" t="s">
        <v>12</v>
      </c>
      <c r="H83">
        <f t="shared" si="16"/>
        <v>1407.4074074074074</v>
      </c>
    </row>
    <row r="84" spans="1:13" x14ac:dyDescent="0.25">
      <c r="A84">
        <v>17</v>
      </c>
      <c r="B84">
        <v>500</v>
      </c>
      <c r="C84" t="s">
        <v>3</v>
      </c>
      <c r="D84">
        <v>76</v>
      </c>
      <c r="F84">
        <f t="shared" si="15"/>
        <v>38000</v>
      </c>
      <c r="G84" t="s">
        <v>12</v>
      </c>
      <c r="H84">
        <f t="shared" si="16"/>
        <v>1407.4074074074074</v>
      </c>
      <c r="M84">
        <f>184*1200</f>
        <v>220800</v>
      </c>
    </row>
    <row r="85" spans="1:13" x14ac:dyDescent="0.25">
      <c r="A85">
        <v>18</v>
      </c>
      <c r="B85">
        <v>480</v>
      </c>
      <c r="C85" t="s">
        <v>3</v>
      </c>
      <c r="D85">
        <v>76</v>
      </c>
      <c r="F85">
        <f t="shared" si="15"/>
        <v>36480</v>
      </c>
      <c r="G85" t="s">
        <v>12</v>
      </c>
      <c r="H85">
        <f t="shared" si="16"/>
        <v>1351.1111111111111</v>
      </c>
    </row>
    <row r="87" spans="1:13" x14ac:dyDescent="0.25">
      <c r="G87" t="s">
        <v>6</v>
      </c>
      <c r="H87">
        <f>SUM(H79:H86)</f>
        <v>8669.6296296296296</v>
      </c>
      <c r="I87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Quantiy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Fitzgerald</dc:creator>
  <cp:lastModifiedBy>Dennis Fitzgerald</cp:lastModifiedBy>
  <dcterms:created xsi:type="dcterms:W3CDTF">2024-12-20T18:16:53Z</dcterms:created>
  <dcterms:modified xsi:type="dcterms:W3CDTF">2024-12-23T19:09:12Z</dcterms:modified>
</cp:coreProperties>
</file>