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\61\20646-00\117398\400-Engineering\Roadway\EngData\Quantities\"/>
    </mc:Choice>
  </mc:AlternateContent>
  <xr:revisionPtr revIDLastSave="0" documentId="13_ncr:1_{A3C49321-BFB0-42CB-A77C-E80357A8B07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QMS COVER" sheetId="3" r:id="rId1"/>
    <sheet name="Earthwork" sheetId="5" state="hidden" r:id="rId2"/>
    <sheet name="XS101 Earthwork Table" sheetId="9" state="hidden" r:id="rId3"/>
    <sheet name="251" sheetId="13" r:id="rId4"/>
    <sheet name="CURB RAMP GN" sheetId="16" r:id="rId5"/>
  </sheets>
  <definedNames>
    <definedName name="_xlnm.Print_Area" localSheetId="1">Earthwork!$A$1:$Q$24</definedName>
    <definedName name="_xlnm.Print_Area" localSheetId="0">'QMS COVER'!$A$1:$J$51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6" l="1"/>
  <c r="B25" i="16"/>
  <c r="B17" i="16"/>
  <c r="B13" i="16"/>
  <c r="E9" i="16"/>
  <c r="E4" i="16"/>
  <c r="C4" i="16" l="1"/>
  <c r="H4" i="13"/>
  <c r="H6" i="13" l="1"/>
  <c r="H7" i="13" s="1"/>
  <c r="P13" i="5" l="1"/>
  <c r="P17" i="5"/>
  <c r="P8" i="5"/>
  <c r="O10" i="5"/>
  <c r="O13" i="5"/>
  <c r="O15" i="5"/>
  <c r="O16" i="5"/>
  <c r="O8" i="5"/>
  <c r="I17" i="5"/>
  <c r="H17" i="5"/>
  <c r="I13" i="5"/>
  <c r="H13" i="5"/>
  <c r="G15" i="5"/>
  <c r="F15" i="5"/>
  <c r="G10" i="5"/>
  <c r="F10" i="5"/>
  <c r="F16" i="5"/>
  <c r="G16" i="5"/>
  <c r="F8" i="5" l="1"/>
  <c r="H8" i="5" s="1"/>
  <c r="G8" i="5"/>
  <c r="F13" i="5"/>
  <c r="G13" i="5"/>
  <c r="I8" i="5" l="1"/>
  <c r="P19" i="5"/>
  <c r="E8" i="9" l="1"/>
  <c r="I19" i="5" l="1"/>
  <c r="E6" i="9" s="1"/>
  <c r="H19" i="5"/>
  <c r="E4" i="9" s="1"/>
</calcChain>
</file>

<file path=xl/sharedStrings.xml><?xml version="1.0" encoding="utf-8"?>
<sst xmlns="http://schemas.openxmlformats.org/spreadsheetml/2006/main" count="100" uniqueCount="63">
  <si>
    <t>SY</t>
  </si>
  <si>
    <t>CY</t>
  </si>
  <si>
    <t>CREATED BY:</t>
  </si>
  <si>
    <t>CHECKED BY:</t>
  </si>
  <si>
    <t>CORRECTED BY:</t>
  </si>
  <si>
    <t>APPROVED BY:</t>
  </si>
  <si>
    <t>Earthwork</t>
  </si>
  <si>
    <t>Sheet</t>
  </si>
  <si>
    <t>Station</t>
  </si>
  <si>
    <t>End Area</t>
  </si>
  <si>
    <t>Volume</t>
  </si>
  <si>
    <t>volume sheet totals</t>
  </si>
  <si>
    <t>Cut</t>
  </si>
  <si>
    <t>Fill</t>
  </si>
  <si>
    <t>CUT</t>
  </si>
  <si>
    <t>FILL</t>
  </si>
  <si>
    <t>SF</t>
  </si>
  <si>
    <t>TOTAL</t>
  </si>
  <si>
    <t>C.Y.</t>
  </si>
  <si>
    <t>Area</t>
  </si>
  <si>
    <t>Slope</t>
  </si>
  <si>
    <t>Distance</t>
  </si>
  <si>
    <t>FT</t>
  </si>
  <si>
    <t>SQ. YD.</t>
  </si>
  <si>
    <t>TOTALS</t>
  </si>
  <si>
    <t>S.Y.</t>
  </si>
  <si>
    <t>Seeding, Class 1</t>
  </si>
  <si>
    <t>Sheet totals</t>
  </si>
  <si>
    <t>ITEM 203</t>
  </si>
  <si>
    <t>EXCAVATION</t>
  </si>
  <si>
    <t>ITEM 659</t>
  </si>
  <si>
    <t>TOTALS CARRIED TO GENERAL SUMMARY</t>
  </si>
  <si>
    <t>BCK</t>
  </si>
  <si>
    <t>AHD</t>
  </si>
  <si>
    <t>EARTHWORK TOTALS</t>
  </si>
  <si>
    <t>EMBANKMENT</t>
  </si>
  <si>
    <t>SEEDING AND MULCHING</t>
  </si>
  <si>
    <t>BRIDGE</t>
  </si>
  <si>
    <t>---</t>
  </si>
  <si>
    <t>ROADWAY SUBSUMMARY</t>
  </si>
  <si>
    <t>ITEM 251E01000 - PARTIAL DEPTH PAVEMENT REPAIR (441)</t>
  </si>
  <si>
    <t>MILL/FILL AREA FROM PAVEMENT SUBSUM</t>
  </si>
  <si>
    <t>JDK</t>
  </si>
  <si>
    <t>X 20% =</t>
  </si>
  <si>
    <t>CJR</t>
  </si>
  <si>
    <t>TRU-ELMWOOD DR</t>
  </si>
  <si>
    <t>PID 117398</t>
  </si>
  <si>
    <t>PAVEMENT FOR CURB RAMP</t>
  </si>
  <si>
    <t xml:space="preserve">FLAT AREA 4' X 4' = </t>
  </si>
  <si>
    <t>TOTAL RAMPS =</t>
  </si>
  <si>
    <t>EACH</t>
  </si>
  <si>
    <t>SY     USE =</t>
  </si>
  <si>
    <t>TOTAL RAMPS X FLAT AREA = 14 X 2=</t>
  </si>
  <si>
    <t>441E50000 - A.C. SURFACE COURSE, TYPE 1, (448), PG64-22</t>
  </si>
  <si>
    <t>1.5" X SY =</t>
  </si>
  <si>
    <t>407E20000 - NON-TRACKING TACK COAT</t>
  </si>
  <si>
    <t>0.08 X SY =</t>
  </si>
  <si>
    <t>GAL</t>
  </si>
  <si>
    <t>301E56000 - A.C. BASE. PG64-22</t>
  </si>
  <si>
    <t>304E20000 - AGG. BASE</t>
  </si>
  <si>
    <t>6" X SY =</t>
  </si>
  <si>
    <t>ITEM 202E23000 - PAVEMENT REMOVED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</si>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</sst>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+00.00"/>
  </numFmts>
  <fonts count="12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3" fillId="0" borderId="0" xfId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3" fillId="0" borderId="0" xfId="1"/>
    <xf numFmtId="0" fontId="1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Font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2" fillId="0" borderId="0" xfId="1" applyFont="1"/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0" fontId="5" fillId="0" borderId="0" xfId="1" applyFont="1"/>
    <xf numFmtId="1" fontId="3" fillId="0" borderId="0" xfId="1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/>
    </xf>
    <xf numFmtId="0" fontId="1" fillId="0" borderId="0" xfId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1" fillId="0" borderId="0" xfId="1" applyFont="1" applyAlignment="1">
      <alignment horizontal="left" vertical="center"/>
    </xf>
    <xf numFmtId="0" fontId="3" fillId="0" borderId="5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1" fontId="3" fillId="0" borderId="0" xfId="1" applyNumberFormat="1"/>
    <xf numFmtId="0" fontId="3" fillId="0" borderId="0" xfId="1" applyAlignment="1">
      <alignment horizontal="left"/>
    </xf>
    <xf numFmtId="1" fontId="6" fillId="0" borderId="1" xfId="1" quotePrefix="1" applyNumberFormat="1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6" fontId="1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14" fontId="1" fillId="0" borderId="0" xfId="1" applyNumberFormat="1" applyFont="1" applyAlignment="1">
      <alignment horizontal="left" vertical="center"/>
    </xf>
    <xf numFmtId="0" fontId="7" fillId="2" borderId="0" xfId="0" applyFont="1" applyFill="1"/>
    <xf numFmtId="0" fontId="6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1" xfId="1" applyFont="1" applyBorder="1"/>
    <xf numFmtId="0" fontId="6" fillId="0" borderId="1" xfId="1" applyFont="1" applyBorder="1"/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11" fontId="7" fillId="2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6"/>
  <sheetViews>
    <sheetView showRuler="0" view="pageBreakPreview" zoomScaleNormal="90" zoomScaleSheetLayoutView="100" zoomScalePageLayoutView="115" workbookViewId="0">
      <selection activeCell="P17" sqref="P17"/>
    </sheetView>
  </sheetViews>
  <sheetFormatPr defaultColWidth="9.140625" defaultRowHeight="12.75" x14ac:dyDescent="0.2"/>
  <cols>
    <col min="1" max="1" width="8.5703125" style="11" customWidth="1"/>
    <col min="2" max="4" width="9.7109375" style="11" customWidth="1"/>
    <col min="5" max="5" width="9.7109375" style="12" customWidth="1"/>
    <col min="6" max="6" width="9.7109375" style="13" customWidth="1"/>
    <col min="7" max="7" width="10.7109375" style="14" bestFit="1" customWidth="1"/>
    <col min="8" max="9" width="9.7109375" style="11" customWidth="1"/>
    <col min="10" max="10" width="9.140625" style="11" customWidth="1"/>
    <col min="11" max="256" width="9.140625" style="11"/>
    <col min="257" max="266" width="9.140625" style="11" customWidth="1"/>
    <col min="267" max="512" width="9.140625" style="11"/>
    <col min="513" max="522" width="9.140625" style="11" customWidth="1"/>
    <col min="523" max="768" width="9.140625" style="11"/>
    <col min="769" max="778" width="9.140625" style="11" customWidth="1"/>
    <col min="779" max="1024" width="9.140625" style="11"/>
    <col min="1025" max="1034" width="9.140625" style="11" customWidth="1"/>
    <col min="1035" max="1280" width="9.140625" style="11"/>
    <col min="1281" max="1290" width="9.140625" style="11" customWidth="1"/>
    <col min="1291" max="1536" width="9.140625" style="11"/>
    <col min="1537" max="1546" width="9.140625" style="11" customWidth="1"/>
    <col min="1547" max="1792" width="9.140625" style="11"/>
    <col min="1793" max="1802" width="9.140625" style="11" customWidth="1"/>
    <col min="1803" max="2048" width="9.140625" style="11"/>
    <col min="2049" max="2058" width="9.140625" style="11" customWidth="1"/>
    <col min="2059" max="2304" width="9.140625" style="11"/>
    <col min="2305" max="2314" width="9.140625" style="11" customWidth="1"/>
    <col min="2315" max="2560" width="9.140625" style="11"/>
    <col min="2561" max="2570" width="9.140625" style="11" customWidth="1"/>
    <col min="2571" max="2816" width="9.140625" style="11"/>
    <col min="2817" max="2826" width="9.140625" style="11" customWidth="1"/>
    <col min="2827" max="3072" width="9.140625" style="11"/>
    <col min="3073" max="3082" width="9.140625" style="11" customWidth="1"/>
    <col min="3083" max="3328" width="9.140625" style="11"/>
    <col min="3329" max="3338" width="9.140625" style="11" customWidth="1"/>
    <col min="3339" max="3584" width="9.140625" style="11"/>
    <col min="3585" max="3594" width="9.140625" style="11" customWidth="1"/>
    <col min="3595" max="3840" width="9.140625" style="11"/>
    <col min="3841" max="3850" width="9.140625" style="11" customWidth="1"/>
    <col min="3851" max="4096" width="9.140625" style="11"/>
    <col min="4097" max="4106" width="9.140625" style="11" customWidth="1"/>
    <col min="4107" max="4352" width="9.140625" style="11"/>
    <col min="4353" max="4362" width="9.140625" style="11" customWidth="1"/>
    <col min="4363" max="4608" width="9.140625" style="11"/>
    <col min="4609" max="4618" width="9.140625" style="11" customWidth="1"/>
    <col min="4619" max="4864" width="9.140625" style="11"/>
    <col min="4865" max="4874" width="9.140625" style="11" customWidth="1"/>
    <col min="4875" max="5120" width="9.140625" style="11"/>
    <col min="5121" max="5130" width="9.140625" style="11" customWidth="1"/>
    <col min="5131" max="5376" width="9.140625" style="11"/>
    <col min="5377" max="5386" width="9.140625" style="11" customWidth="1"/>
    <col min="5387" max="5632" width="9.140625" style="11"/>
    <col min="5633" max="5642" width="9.140625" style="11" customWidth="1"/>
    <col min="5643" max="5888" width="9.140625" style="11"/>
    <col min="5889" max="5898" width="9.140625" style="11" customWidth="1"/>
    <col min="5899" max="6144" width="9.140625" style="11"/>
    <col min="6145" max="6154" width="9.140625" style="11" customWidth="1"/>
    <col min="6155" max="6400" width="9.140625" style="11"/>
    <col min="6401" max="6410" width="9.140625" style="11" customWidth="1"/>
    <col min="6411" max="6656" width="9.140625" style="11"/>
    <col min="6657" max="6666" width="9.140625" style="11" customWidth="1"/>
    <col min="6667" max="6912" width="9.140625" style="11"/>
    <col min="6913" max="6922" width="9.140625" style="11" customWidth="1"/>
    <col min="6923" max="7168" width="9.140625" style="11"/>
    <col min="7169" max="7178" width="9.140625" style="11" customWidth="1"/>
    <col min="7179" max="7424" width="9.140625" style="11"/>
    <col min="7425" max="7434" width="9.140625" style="11" customWidth="1"/>
    <col min="7435" max="7680" width="9.140625" style="11"/>
    <col min="7681" max="7690" width="9.140625" style="11" customWidth="1"/>
    <col min="7691" max="7936" width="9.140625" style="11"/>
    <col min="7937" max="7946" width="9.140625" style="11" customWidth="1"/>
    <col min="7947" max="8192" width="9.140625" style="11"/>
    <col min="8193" max="8202" width="9.140625" style="11" customWidth="1"/>
    <col min="8203" max="8448" width="9.140625" style="11"/>
    <col min="8449" max="8458" width="9.140625" style="11" customWidth="1"/>
    <col min="8459" max="8704" width="9.140625" style="11"/>
    <col min="8705" max="8714" width="9.140625" style="11" customWidth="1"/>
    <col min="8715" max="8960" width="9.140625" style="11"/>
    <col min="8961" max="8970" width="9.140625" style="11" customWidth="1"/>
    <col min="8971" max="9216" width="9.140625" style="11"/>
    <col min="9217" max="9226" width="9.140625" style="11" customWidth="1"/>
    <col min="9227" max="9472" width="9.140625" style="11"/>
    <col min="9473" max="9482" width="9.140625" style="11" customWidth="1"/>
    <col min="9483" max="9728" width="9.140625" style="11"/>
    <col min="9729" max="9738" width="9.140625" style="11" customWidth="1"/>
    <col min="9739" max="9984" width="9.140625" style="11"/>
    <col min="9985" max="9994" width="9.140625" style="11" customWidth="1"/>
    <col min="9995" max="10240" width="9.140625" style="11"/>
    <col min="10241" max="10250" width="9.140625" style="11" customWidth="1"/>
    <col min="10251" max="10496" width="9.140625" style="11"/>
    <col min="10497" max="10506" width="9.140625" style="11" customWidth="1"/>
    <col min="10507" max="10752" width="9.140625" style="11"/>
    <col min="10753" max="10762" width="9.140625" style="11" customWidth="1"/>
    <col min="10763" max="11008" width="9.140625" style="11"/>
    <col min="11009" max="11018" width="9.140625" style="11" customWidth="1"/>
    <col min="11019" max="11264" width="9.140625" style="11"/>
    <col min="11265" max="11274" width="9.140625" style="11" customWidth="1"/>
    <col min="11275" max="11520" width="9.140625" style="11"/>
    <col min="11521" max="11530" width="9.140625" style="11" customWidth="1"/>
    <col min="11531" max="11776" width="9.140625" style="11"/>
    <col min="11777" max="11786" width="9.140625" style="11" customWidth="1"/>
    <col min="11787" max="12032" width="9.140625" style="11"/>
    <col min="12033" max="12042" width="9.140625" style="11" customWidth="1"/>
    <col min="12043" max="12288" width="9.140625" style="11"/>
    <col min="12289" max="12298" width="9.140625" style="11" customWidth="1"/>
    <col min="12299" max="12544" width="9.140625" style="11"/>
    <col min="12545" max="12554" width="9.140625" style="11" customWidth="1"/>
    <col min="12555" max="12800" width="9.140625" style="11"/>
    <col min="12801" max="12810" width="9.140625" style="11" customWidth="1"/>
    <col min="12811" max="13056" width="9.140625" style="11"/>
    <col min="13057" max="13066" width="9.140625" style="11" customWidth="1"/>
    <col min="13067" max="13312" width="9.140625" style="11"/>
    <col min="13313" max="13322" width="9.140625" style="11" customWidth="1"/>
    <col min="13323" max="13568" width="9.140625" style="11"/>
    <col min="13569" max="13578" width="9.140625" style="11" customWidth="1"/>
    <col min="13579" max="13824" width="9.140625" style="11"/>
    <col min="13825" max="13834" width="9.140625" style="11" customWidth="1"/>
    <col min="13835" max="14080" width="9.140625" style="11"/>
    <col min="14081" max="14090" width="9.140625" style="11" customWidth="1"/>
    <col min="14091" max="14336" width="9.140625" style="11"/>
    <col min="14337" max="14346" width="9.140625" style="11" customWidth="1"/>
    <col min="14347" max="14592" width="9.140625" style="11"/>
    <col min="14593" max="14602" width="9.140625" style="11" customWidth="1"/>
    <col min="14603" max="14848" width="9.140625" style="11"/>
    <col min="14849" max="14858" width="9.140625" style="11" customWidth="1"/>
    <col min="14859" max="15104" width="9.140625" style="11"/>
    <col min="15105" max="15114" width="9.140625" style="11" customWidth="1"/>
    <col min="15115" max="15360" width="9.140625" style="11"/>
    <col min="15361" max="15370" width="9.140625" style="11" customWidth="1"/>
    <col min="15371" max="15616" width="9.140625" style="11"/>
    <col min="15617" max="15626" width="9.140625" style="11" customWidth="1"/>
    <col min="15627" max="15872" width="9.140625" style="11"/>
    <col min="15873" max="15882" width="9.140625" style="11" customWidth="1"/>
    <col min="15883" max="16128" width="9.140625" style="11"/>
    <col min="16129" max="16138" width="9.140625" style="11" customWidth="1"/>
    <col min="16139" max="16384" width="9.140625" style="11"/>
  </cols>
  <sheetData>
    <row r="1" spans="1:10" ht="12.75" customHeight="1" x14ac:dyDescent="0.2"/>
    <row r="2" spans="1:10" ht="12.75" customHeight="1" x14ac:dyDescent="0.2"/>
    <row r="3" spans="1:10" ht="12.75" customHeight="1" x14ac:dyDescent="0.2"/>
    <row r="4" spans="1:10" ht="12.75" customHeight="1" x14ac:dyDescent="0.2"/>
    <row r="5" spans="1:10" ht="12.75" customHeight="1" x14ac:dyDescent="0.2"/>
    <row r="6" spans="1:10" ht="12.75" customHeight="1" x14ac:dyDescent="0.2"/>
    <row r="7" spans="1:10" ht="12.75" customHeight="1" x14ac:dyDescent="0.2"/>
    <row r="8" spans="1:10" ht="12.75" customHeight="1" x14ac:dyDescent="0.2"/>
    <row r="9" spans="1:10" ht="12.75" customHeight="1" x14ac:dyDescent="0.2"/>
    <row r="10" spans="1:10" ht="12.75" customHeight="1" x14ac:dyDescent="0.2"/>
    <row r="11" spans="1:10" ht="12.75" customHeight="1" x14ac:dyDescent="0.2"/>
    <row r="12" spans="1:10" ht="12.75" customHeight="1" x14ac:dyDescent="0.2"/>
    <row r="13" spans="1:10" ht="21.95" customHeight="1" x14ac:dyDescent="0.2">
      <c r="A13" s="6"/>
      <c r="B13" s="6"/>
      <c r="C13" s="6"/>
      <c r="D13" s="6"/>
      <c r="E13" s="53"/>
      <c r="F13" s="54" t="s">
        <v>45</v>
      </c>
      <c r="G13" s="41"/>
      <c r="H13" s="6"/>
      <c r="I13" s="6"/>
      <c r="J13" s="6"/>
    </row>
    <row r="14" spans="1:10" ht="21.95" customHeight="1" x14ac:dyDescent="0.2">
      <c r="A14" s="6"/>
      <c r="B14" s="6"/>
      <c r="C14" s="6"/>
      <c r="D14" s="6"/>
      <c r="E14" s="53"/>
      <c r="F14" s="54"/>
      <c r="G14" s="41"/>
      <c r="H14" s="6"/>
      <c r="I14" s="6"/>
      <c r="J14" s="6"/>
    </row>
    <row r="15" spans="1:10" ht="21.95" customHeight="1" x14ac:dyDescent="0.2">
      <c r="A15" s="6"/>
      <c r="B15" s="6"/>
      <c r="C15" s="6"/>
      <c r="D15" s="6"/>
      <c r="E15" s="53"/>
      <c r="F15" s="54" t="s">
        <v>46</v>
      </c>
      <c r="G15" s="41"/>
      <c r="H15" s="6"/>
      <c r="I15" s="6"/>
      <c r="J15" s="6"/>
    </row>
    <row r="16" spans="1:10" ht="21.95" customHeight="1" x14ac:dyDescent="0.2">
      <c r="A16" s="6"/>
      <c r="B16" s="6"/>
      <c r="C16" s="6"/>
      <c r="D16" s="6"/>
      <c r="E16" s="53"/>
      <c r="F16" s="55" t="s">
        <v>62</v>
      </c>
      <c r="G16" s="41"/>
      <c r="H16" s="6"/>
      <c r="I16" s="6"/>
      <c r="J16" s="6"/>
    </row>
    <row r="17" spans="1:10" ht="12.75" customHeight="1" x14ac:dyDescent="0.2">
      <c r="A17" s="6"/>
      <c r="B17" s="6"/>
      <c r="C17" s="6"/>
      <c r="D17" s="6"/>
      <c r="E17" s="53"/>
      <c r="F17" s="55" t="s">
        <v>39</v>
      </c>
      <c r="G17" s="41"/>
      <c r="H17" s="6"/>
      <c r="I17" s="6"/>
      <c r="J17" s="6"/>
    </row>
    <row r="18" spans="1:10" ht="12.75" customHeight="1" x14ac:dyDescent="0.2">
      <c r="A18" s="1"/>
      <c r="B18" s="1"/>
      <c r="C18" s="1"/>
      <c r="D18" s="1"/>
      <c r="E18" s="56"/>
      <c r="F18" s="1"/>
      <c r="G18" s="41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57" t="s">
        <v>2</v>
      </c>
      <c r="F19" s="7" t="s">
        <v>44</v>
      </c>
      <c r="G19" s="58">
        <v>45715</v>
      </c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56" t="s">
        <v>3</v>
      </c>
      <c r="F20" s="7" t="s">
        <v>42</v>
      </c>
      <c r="G20" s="58">
        <v>45716</v>
      </c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56" t="s">
        <v>4</v>
      </c>
      <c r="F21" s="7" t="s">
        <v>42</v>
      </c>
      <c r="G21" s="58">
        <v>45716</v>
      </c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57" t="s">
        <v>5</v>
      </c>
      <c r="F22" s="7" t="s">
        <v>42</v>
      </c>
      <c r="G22" s="58">
        <v>45716</v>
      </c>
      <c r="H22" s="7"/>
      <c r="I22" s="7"/>
      <c r="J22" s="7"/>
    </row>
    <row r="23" spans="1:10" ht="12.75" customHeight="1" x14ac:dyDescent="0.2">
      <c r="A23" s="13"/>
      <c r="B23" s="13"/>
      <c r="C23" s="13"/>
      <c r="D23" s="13"/>
      <c r="H23" s="15"/>
      <c r="I23" s="15"/>
      <c r="J23" s="15"/>
    </row>
    <row r="24" spans="1:10" ht="12.75" customHeight="1" x14ac:dyDescent="0.2">
      <c r="A24" s="13"/>
      <c r="B24" s="13"/>
      <c r="C24" s="13"/>
      <c r="D24" s="13"/>
      <c r="H24" s="15"/>
      <c r="I24" s="15"/>
      <c r="J24" s="15"/>
    </row>
    <row r="25" spans="1:10" ht="12.75" customHeight="1" x14ac:dyDescent="0.2">
      <c r="A25" s="13"/>
      <c r="B25" s="13"/>
      <c r="C25" s="13"/>
      <c r="D25" s="13"/>
      <c r="H25" s="13"/>
      <c r="I25" s="13"/>
      <c r="J25" s="13"/>
    </row>
    <row r="26" spans="1:10" ht="12.75" customHeight="1" x14ac:dyDescent="0.2">
      <c r="A26" s="13"/>
      <c r="B26" s="13"/>
      <c r="C26" s="13"/>
      <c r="D26" s="13"/>
      <c r="H26" s="15"/>
      <c r="I26" s="13"/>
      <c r="J26" s="13"/>
    </row>
    <row r="27" spans="1:10" ht="12.75" customHeight="1" x14ac:dyDescent="0.2">
      <c r="A27" s="13"/>
      <c r="B27" s="13"/>
      <c r="C27" s="13"/>
      <c r="D27" s="13"/>
      <c r="H27" s="13"/>
      <c r="I27" s="13"/>
      <c r="J27" s="13"/>
    </row>
    <row r="28" spans="1:10" ht="12.75" customHeight="1" x14ac:dyDescent="0.2">
      <c r="A28" s="13"/>
      <c r="B28" s="13"/>
      <c r="C28" s="13"/>
      <c r="D28" s="13"/>
      <c r="H28" s="13"/>
      <c r="I28" s="13"/>
      <c r="J28" s="13"/>
    </row>
    <row r="29" spans="1:10" ht="12.75" customHeight="1" x14ac:dyDescent="0.2">
      <c r="A29" s="13"/>
      <c r="B29" s="13"/>
      <c r="C29" s="13"/>
      <c r="D29" s="13"/>
      <c r="H29" s="13"/>
      <c r="I29" s="13"/>
      <c r="J29" s="13"/>
    </row>
    <row r="30" spans="1:10" ht="12.75" customHeight="1" x14ac:dyDescent="0.2">
      <c r="A30" s="13"/>
      <c r="B30" s="13"/>
      <c r="C30" s="13"/>
      <c r="D30" s="13"/>
      <c r="H30" s="13"/>
      <c r="I30" s="13"/>
      <c r="J30" s="13"/>
    </row>
    <row r="31" spans="1:10" ht="12.75" customHeight="1" x14ac:dyDescent="0.2">
      <c r="A31" s="13"/>
      <c r="B31" s="13"/>
      <c r="C31" s="13"/>
      <c r="D31" s="13"/>
      <c r="H31" s="13"/>
      <c r="I31" s="13"/>
      <c r="J31" s="13"/>
    </row>
    <row r="32" spans="1:10" ht="12.75" customHeight="1" x14ac:dyDescent="0.2">
      <c r="A32" s="13"/>
      <c r="B32" s="13"/>
      <c r="C32" s="13"/>
      <c r="D32" s="13"/>
      <c r="H32" s="13"/>
      <c r="I32" s="13"/>
      <c r="J32" s="13"/>
    </row>
    <row r="33" spans="1:10" ht="12.75" customHeight="1" x14ac:dyDescent="0.2">
      <c r="A33" s="13"/>
      <c r="B33" s="13"/>
      <c r="C33" s="13"/>
      <c r="D33" s="13"/>
      <c r="H33" s="13"/>
      <c r="I33" s="13"/>
      <c r="J33" s="13"/>
    </row>
    <row r="34" spans="1:10" ht="12.75" customHeight="1" x14ac:dyDescent="0.2">
      <c r="A34" s="13"/>
      <c r="B34" s="13"/>
      <c r="C34" s="13"/>
      <c r="D34" s="13"/>
      <c r="H34" s="13"/>
      <c r="I34" s="13"/>
      <c r="J34" s="13"/>
    </row>
    <row r="35" spans="1:10" ht="12.75" customHeight="1" x14ac:dyDescent="0.2">
      <c r="A35" s="13"/>
      <c r="B35" s="13"/>
      <c r="C35" s="13"/>
      <c r="D35" s="13"/>
      <c r="H35" s="13"/>
      <c r="I35" s="13"/>
      <c r="J35" s="13"/>
    </row>
    <row r="36" spans="1:10" ht="12.75" customHeight="1" x14ac:dyDescent="0.2">
      <c r="A36" s="13"/>
      <c r="B36" s="13"/>
      <c r="C36" s="13"/>
      <c r="D36" s="13"/>
      <c r="H36" s="13"/>
      <c r="I36" s="13"/>
      <c r="J36" s="13"/>
    </row>
    <row r="37" spans="1:10" ht="12.75" customHeight="1" x14ac:dyDescent="0.2">
      <c r="A37" s="13"/>
      <c r="B37" s="13"/>
      <c r="C37" s="13"/>
      <c r="D37" s="13"/>
      <c r="H37" s="13"/>
      <c r="I37" s="13"/>
      <c r="J37" s="13"/>
    </row>
    <row r="38" spans="1:10" ht="12.75" customHeight="1" x14ac:dyDescent="0.2">
      <c r="A38" s="13"/>
      <c r="B38" s="13"/>
      <c r="C38" s="13"/>
      <c r="D38" s="13"/>
      <c r="H38" s="13"/>
      <c r="I38" s="13"/>
      <c r="J38" s="13"/>
    </row>
    <row r="39" spans="1:10" ht="12.75" customHeight="1" x14ac:dyDescent="0.2">
      <c r="A39" s="13"/>
      <c r="B39" s="13"/>
      <c r="C39" s="13"/>
      <c r="D39" s="13"/>
      <c r="H39" s="13"/>
      <c r="I39" s="13"/>
      <c r="J39" s="13"/>
    </row>
    <row r="40" spans="1:10" ht="12.75" customHeight="1" x14ac:dyDescent="0.2">
      <c r="A40" s="13"/>
      <c r="B40" s="13"/>
      <c r="C40" s="13"/>
      <c r="D40" s="13"/>
      <c r="H40" s="13"/>
      <c r="I40" s="13"/>
      <c r="J40" s="13"/>
    </row>
    <row r="41" spans="1:10" ht="12.75" customHeight="1" x14ac:dyDescent="0.2">
      <c r="A41" s="13"/>
      <c r="B41" s="13"/>
      <c r="C41" s="13"/>
      <c r="D41" s="13"/>
      <c r="H41" s="13"/>
      <c r="I41" s="13"/>
      <c r="J41" s="13"/>
    </row>
    <row r="42" spans="1:10" ht="12.75" customHeight="1" x14ac:dyDescent="0.2">
      <c r="A42" s="13"/>
      <c r="B42" s="13"/>
      <c r="C42" s="13"/>
      <c r="D42" s="13"/>
      <c r="H42" s="13"/>
      <c r="I42" s="13"/>
      <c r="J42" s="13"/>
    </row>
    <row r="43" spans="1:10" ht="12.75" customHeight="1" x14ac:dyDescent="0.2">
      <c r="A43" s="13"/>
      <c r="B43" s="13"/>
      <c r="C43" s="13"/>
      <c r="D43" s="13"/>
      <c r="H43" s="13"/>
      <c r="I43" s="13"/>
      <c r="J43" s="13"/>
    </row>
    <row r="44" spans="1:10" ht="12.75" customHeight="1" x14ac:dyDescent="0.2">
      <c r="A44" s="13"/>
      <c r="B44" s="13"/>
      <c r="C44" s="13"/>
      <c r="D44" s="13"/>
      <c r="H44" s="13"/>
      <c r="I44" s="13"/>
      <c r="J44" s="13"/>
    </row>
    <row r="45" spans="1:10" ht="12.75" customHeight="1" x14ac:dyDescent="0.2">
      <c r="A45" s="13"/>
      <c r="B45" s="13"/>
      <c r="C45" s="13"/>
      <c r="D45" s="13"/>
      <c r="H45" s="13"/>
      <c r="I45" s="13"/>
      <c r="J45" s="13"/>
    </row>
    <row r="46" spans="1:10" ht="12.75" customHeight="1" x14ac:dyDescent="0.2">
      <c r="A46" s="13"/>
      <c r="B46" s="13"/>
      <c r="C46" s="13"/>
      <c r="D46" s="13"/>
      <c r="H46" s="13"/>
      <c r="I46" s="13"/>
      <c r="J46" s="13"/>
    </row>
    <row r="47" spans="1:10" ht="12.75" customHeight="1" x14ac:dyDescent="0.2">
      <c r="A47" s="13"/>
      <c r="B47" s="13"/>
      <c r="C47" s="13"/>
      <c r="D47" s="13"/>
      <c r="H47" s="13"/>
      <c r="I47" s="13"/>
      <c r="J47" s="13"/>
    </row>
    <row r="48" spans="1:10" ht="12.75" customHeight="1" x14ac:dyDescent="0.2">
      <c r="A48" s="13"/>
      <c r="B48" s="13"/>
      <c r="C48" s="13"/>
      <c r="D48" s="13"/>
      <c r="H48" s="13"/>
      <c r="I48" s="13"/>
      <c r="J48" s="13"/>
    </row>
    <row r="49" spans="1:10" ht="12.75" customHeight="1" x14ac:dyDescent="0.2">
      <c r="A49" s="13"/>
      <c r="B49" s="13"/>
      <c r="C49" s="13"/>
      <c r="D49" s="13"/>
      <c r="H49" s="13"/>
      <c r="I49" s="13"/>
      <c r="J49" s="13"/>
    </row>
    <row r="50" spans="1:10" ht="12.75" customHeight="1" x14ac:dyDescent="0.2">
      <c r="A50" s="13"/>
      <c r="B50" s="13"/>
      <c r="C50" s="13"/>
      <c r="D50" s="13"/>
      <c r="H50" s="13"/>
      <c r="I50" s="13"/>
      <c r="J50" s="13"/>
    </row>
    <row r="51" spans="1:10" ht="12.75" customHeight="1" x14ac:dyDescent="0.2">
      <c r="A51" s="13"/>
      <c r="B51" s="13"/>
      <c r="C51" s="13"/>
      <c r="D51" s="13"/>
      <c r="H51" s="13"/>
      <c r="I51" s="13"/>
      <c r="J51" s="13"/>
    </row>
    <row r="52" spans="1:10" ht="12.75" customHeight="1" x14ac:dyDescent="0.2">
      <c r="A52" s="13"/>
      <c r="B52" s="13"/>
      <c r="C52" s="13"/>
      <c r="D52" s="13"/>
      <c r="H52" s="13"/>
      <c r="I52" s="13"/>
      <c r="J52" s="13"/>
    </row>
    <row r="53" spans="1:10" ht="12.75" customHeight="1" x14ac:dyDescent="0.2">
      <c r="A53" s="13"/>
      <c r="B53" s="13"/>
      <c r="C53" s="13"/>
      <c r="D53" s="13"/>
      <c r="H53" s="13"/>
      <c r="I53" s="13"/>
      <c r="J53" s="13"/>
    </row>
    <row r="54" spans="1:10" ht="12.75" customHeight="1" x14ac:dyDescent="0.2">
      <c r="A54" s="13"/>
      <c r="B54" s="13"/>
      <c r="C54" s="13"/>
      <c r="D54" s="13"/>
      <c r="H54" s="13"/>
      <c r="I54" s="13"/>
      <c r="J54" s="13"/>
    </row>
    <row r="55" spans="1:10" ht="12.75" customHeight="1" x14ac:dyDescent="0.2">
      <c r="A55" s="13"/>
      <c r="B55" s="13"/>
      <c r="C55" s="13"/>
      <c r="D55" s="13"/>
      <c r="H55" s="13"/>
      <c r="I55" s="13"/>
      <c r="J55" s="13"/>
    </row>
    <row r="56" spans="1:10" ht="12.75" customHeight="1" x14ac:dyDescent="0.2"/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</sheetData>
  <pageMargins left="0.25" right="0.25" top="0.75" bottom="0.75" header="0.3" footer="0.3"/>
  <pageSetup orientation="portrait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view="pageBreakPreview" zoomScaleNormal="100" zoomScaleSheetLayoutView="100" workbookViewId="0">
      <selection activeCell="P14" sqref="P14"/>
    </sheetView>
  </sheetViews>
  <sheetFormatPr defaultRowHeight="12.75" x14ac:dyDescent="0.2"/>
  <cols>
    <col min="1" max="2" width="9.140625" style="6"/>
    <col min="3" max="3" width="12.7109375" style="6" customWidth="1"/>
    <col min="4" max="4" width="9.140625" style="42"/>
    <col min="5" max="5" width="9.140625" style="50"/>
    <col min="6" max="7" width="9.5703125" style="42" bestFit="1" customWidth="1"/>
    <col min="8" max="10" width="9.140625" style="6"/>
    <col min="11" max="11" width="9.140625" style="51" customWidth="1"/>
    <col min="12" max="12" width="9.140625" style="6" customWidth="1"/>
    <col min="13" max="13" width="12.7109375" style="6" customWidth="1"/>
    <col min="14" max="15" width="9.140625" style="6"/>
    <col min="16" max="16" width="11.7109375" style="42" bestFit="1" customWidth="1"/>
    <col min="17" max="17" width="4.5703125" style="6" bestFit="1" customWidth="1"/>
    <col min="18" max="259" width="9.140625" style="6"/>
    <col min="260" max="260" width="12.7109375" style="6" customWidth="1"/>
    <col min="261" max="262" width="9.140625" style="6"/>
    <col min="263" max="264" width="9.5703125" style="6" bestFit="1" customWidth="1"/>
    <col min="265" max="266" width="9.140625" style="6"/>
    <col min="267" max="267" width="39.5703125" style="6" customWidth="1"/>
    <col min="268" max="268" width="13.42578125" style="6" customWidth="1"/>
    <col min="269" max="515" width="9.140625" style="6"/>
    <col min="516" max="516" width="12.7109375" style="6" customWidth="1"/>
    <col min="517" max="518" width="9.140625" style="6"/>
    <col min="519" max="520" width="9.5703125" style="6" bestFit="1" customWidth="1"/>
    <col min="521" max="522" width="9.140625" style="6"/>
    <col min="523" max="523" width="39.5703125" style="6" customWidth="1"/>
    <col min="524" max="524" width="13.42578125" style="6" customWidth="1"/>
    <col min="525" max="771" width="9.140625" style="6"/>
    <col min="772" max="772" width="12.7109375" style="6" customWidth="1"/>
    <col min="773" max="774" width="9.140625" style="6"/>
    <col min="775" max="776" width="9.5703125" style="6" bestFit="1" customWidth="1"/>
    <col min="777" max="778" width="9.140625" style="6"/>
    <col min="779" max="779" width="39.5703125" style="6" customWidth="1"/>
    <col min="780" max="780" width="13.42578125" style="6" customWidth="1"/>
    <col min="781" max="1027" width="9.140625" style="6"/>
    <col min="1028" max="1028" width="12.7109375" style="6" customWidth="1"/>
    <col min="1029" max="1030" width="9.140625" style="6"/>
    <col min="1031" max="1032" width="9.5703125" style="6" bestFit="1" customWidth="1"/>
    <col min="1033" max="1034" width="9.140625" style="6"/>
    <col min="1035" max="1035" width="39.5703125" style="6" customWidth="1"/>
    <col min="1036" max="1036" width="13.42578125" style="6" customWidth="1"/>
    <col min="1037" max="1283" width="9.140625" style="6"/>
    <col min="1284" max="1284" width="12.7109375" style="6" customWidth="1"/>
    <col min="1285" max="1286" width="9.140625" style="6"/>
    <col min="1287" max="1288" width="9.5703125" style="6" bestFit="1" customWidth="1"/>
    <col min="1289" max="1290" width="9.140625" style="6"/>
    <col min="1291" max="1291" width="39.5703125" style="6" customWidth="1"/>
    <col min="1292" max="1292" width="13.42578125" style="6" customWidth="1"/>
    <col min="1293" max="1539" width="9.140625" style="6"/>
    <col min="1540" max="1540" width="12.7109375" style="6" customWidth="1"/>
    <col min="1541" max="1542" width="9.140625" style="6"/>
    <col min="1543" max="1544" width="9.5703125" style="6" bestFit="1" customWidth="1"/>
    <col min="1545" max="1546" width="9.140625" style="6"/>
    <col min="1547" max="1547" width="39.5703125" style="6" customWidth="1"/>
    <col min="1548" max="1548" width="13.42578125" style="6" customWidth="1"/>
    <col min="1549" max="1795" width="9.140625" style="6"/>
    <col min="1796" max="1796" width="12.7109375" style="6" customWidth="1"/>
    <col min="1797" max="1798" width="9.140625" style="6"/>
    <col min="1799" max="1800" width="9.5703125" style="6" bestFit="1" customWidth="1"/>
    <col min="1801" max="1802" width="9.140625" style="6"/>
    <col min="1803" max="1803" width="39.5703125" style="6" customWidth="1"/>
    <col min="1804" max="1804" width="13.42578125" style="6" customWidth="1"/>
    <col min="1805" max="2051" width="9.140625" style="6"/>
    <col min="2052" max="2052" width="12.7109375" style="6" customWidth="1"/>
    <col min="2053" max="2054" width="9.140625" style="6"/>
    <col min="2055" max="2056" width="9.5703125" style="6" bestFit="1" customWidth="1"/>
    <col min="2057" max="2058" width="9.140625" style="6"/>
    <col min="2059" max="2059" width="39.5703125" style="6" customWidth="1"/>
    <col min="2060" max="2060" width="13.42578125" style="6" customWidth="1"/>
    <col min="2061" max="2307" width="9.140625" style="6"/>
    <col min="2308" max="2308" width="12.7109375" style="6" customWidth="1"/>
    <col min="2309" max="2310" width="9.140625" style="6"/>
    <col min="2311" max="2312" width="9.5703125" style="6" bestFit="1" customWidth="1"/>
    <col min="2313" max="2314" width="9.140625" style="6"/>
    <col min="2315" max="2315" width="39.5703125" style="6" customWidth="1"/>
    <col min="2316" max="2316" width="13.42578125" style="6" customWidth="1"/>
    <col min="2317" max="2563" width="9.140625" style="6"/>
    <col min="2564" max="2564" width="12.7109375" style="6" customWidth="1"/>
    <col min="2565" max="2566" width="9.140625" style="6"/>
    <col min="2567" max="2568" width="9.5703125" style="6" bestFit="1" customWidth="1"/>
    <col min="2569" max="2570" width="9.140625" style="6"/>
    <col min="2571" max="2571" width="39.5703125" style="6" customWidth="1"/>
    <col min="2572" max="2572" width="13.42578125" style="6" customWidth="1"/>
    <col min="2573" max="2819" width="9.140625" style="6"/>
    <col min="2820" max="2820" width="12.7109375" style="6" customWidth="1"/>
    <col min="2821" max="2822" width="9.140625" style="6"/>
    <col min="2823" max="2824" width="9.5703125" style="6" bestFit="1" customWidth="1"/>
    <col min="2825" max="2826" width="9.140625" style="6"/>
    <col min="2827" max="2827" width="39.5703125" style="6" customWidth="1"/>
    <col min="2828" max="2828" width="13.42578125" style="6" customWidth="1"/>
    <col min="2829" max="3075" width="9.140625" style="6"/>
    <col min="3076" max="3076" width="12.7109375" style="6" customWidth="1"/>
    <col min="3077" max="3078" width="9.140625" style="6"/>
    <col min="3079" max="3080" width="9.5703125" style="6" bestFit="1" customWidth="1"/>
    <col min="3081" max="3082" width="9.140625" style="6"/>
    <col min="3083" max="3083" width="39.5703125" style="6" customWidth="1"/>
    <col min="3084" max="3084" width="13.42578125" style="6" customWidth="1"/>
    <col min="3085" max="3331" width="9.140625" style="6"/>
    <col min="3332" max="3332" width="12.7109375" style="6" customWidth="1"/>
    <col min="3333" max="3334" width="9.140625" style="6"/>
    <col min="3335" max="3336" width="9.5703125" style="6" bestFit="1" customWidth="1"/>
    <col min="3337" max="3338" width="9.140625" style="6"/>
    <col min="3339" max="3339" width="39.5703125" style="6" customWidth="1"/>
    <col min="3340" max="3340" width="13.42578125" style="6" customWidth="1"/>
    <col min="3341" max="3587" width="9.140625" style="6"/>
    <col min="3588" max="3588" width="12.7109375" style="6" customWidth="1"/>
    <col min="3589" max="3590" width="9.140625" style="6"/>
    <col min="3591" max="3592" width="9.5703125" style="6" bestFit="1" customWidth="1"/>
    <col min="3593" max="3594" width="9.140625" style="6"/>
    <col min="3595" max="3595" width="39.5703125" style="6" customWidth="1"/>
    <col min="3596" max="3596" width="13.42578125" style="6" customWidth="1"/>
    <col min="3597" max="3843" width="9.140625" style="6"/>
    <col min="3844" max="3844" width="12.7109375" style="6" customWidth="1"/>
    <col min="3845" max="3846" width="9.140625" style="6"/>
    <col min="3847" max="3848" width="9.5703125" style="6" bestFit="1" customWidth="1"/>
    <col min="3849" max="3850" width="9.140625" style="6"/>
    <col min="3851" max="3851" width="39.5703125" style="6" customWidth="1"/>
    <col min="3852" max="3852" width="13.42578125" style="6" customWidth="1"/>
    <col min="3853" max="4099" width="9.140625" style="6"/>
    <col min="4100" max="4100" width="12.7109375" style="6" customWidth="1"/>
    <col min="4101" max="4102" width="9.140625" style="6"/>
    <col min="4103" max="4104" width="9.5703125" style="6" bestFit="1" customWidth="1"/>
    <col min="4105" max="4106" width="9.140625" style="6"/>
    <col min="4107" max="4107" width="39.5703125" style="6" customWidth="1"/>
    <col min="4108" max="4108" width="13.42578125" style="6" customWidth="1"/>
    <col min="4109" max="4355" width="9.140625" style="6"/>
    <col min="4356" max="4356" width="12.7109375" style="6" customWidth="1"/>
    <col min="4357" max="4358" width="9.140625" style="6"/>
    <col min="4359" max="4360" width="9.5703125" style="6" bestFit="1" customWidth="1"/>
    <col min="4361" max="4362" width="9.140625" style="6"/>
    <col min="4363" max="4363" width="39.5703125" style="6" customWidth="1"/>
    <col min="4364" max="4364" width="13.42578125" style="6" customWidth="1"/>
    <col min="4365" max="4611" width="9.140625" style="6"/>
    <col min="4612" max="4612" width="12.7109375" style="6" customWidth="1"/>
    <col min="4613" max="4614" width="9.140625" style="6"/>
    <col min="4615" max="4616" width="9.5703125" style="6" bestFit="1" customWidth="1"/>
    <col min="4617" max="4618" width="9.140625" style="6"/>
    <col min="4619" max="4619" width="39.5703125" style="6" customWidth="1"/>
    <col min="4620" max="4620" width="13.42578125" style="6" customWidth="1"/>
    <col min="4621" max="4867" width="9.140625" style="6"/>
    <col min="4868" max="4868" width="12.7109375" style="6" customWidth="1"/>
    <col min="4869" max="4870" width="9.140625" style="6"/>
    <col min="4871" max="4872" width="9.5703125" style="6" bestFit="1" customWidth="1"/>
    <col min="4873" max="4874" width="9.140625" style="6"/>
    <col min="4875" max="4875" width="39.5703125" style="6" customWidth="1"/>
    <col min="4876" max="4876" width="13.42578125" style="6" customWidth="1"/>
    <col min="4877" max="5123" width="9.140625" style="6"/>
    <col min="5124" max="5124" width="12.7109375" style="6" customWidth="1"/>
    <col min="5125" max="5126" width="9.140625" style="6"/>
    <col min="5127" max="5128" width="9.5703125" style="6" bestFit="1" customWidth="1"/>
    <col min="5129" max="5130" width="9.140625" style="6"/>
    <col min="5131" max="5131" width="39.5703125" style="6" customWidth="1"/>
    <col min="5132" max="5132" width="13.42578125" style="6" customWidth="1"/>
    <col min="5133" max="5379" width="9.140625" style="6"/>
    <col min="5380" max="5380" width="12.7109375" style="6" customWidth="1"/>
    <col min="5381" max="5382" width="9.140625" style="6"/>
    <col min="5383" max="5384" width="9.5703125" style="6" bestFit="1" customWidth="1"/>
    <col min="5385" max="5386" width="9.140625" style="6"/>
    <col min="5387" max="5387" width="39.5703125" style="6" customWidth="1"/>
    <col min="5388" max="5388" width="13.42578125" style="6" customWidth="1"/>
    <col min="5389" max="5635" width="9.140625" style="6"/>
    <col min="5636" max="5636" width="12.7109375" style="6" customWidth="1"/>
    <col min="5637" max="5638" width="9.140625" style="6"/>
    <col min="5639" max="5640" width="9.5703125" style="6" bestFit="1" customWidth="1"/>
    <col min="5641" max="5642" width="9.140625" style="6"/>
    <col min="5643" max="5643" width="39.5703125" style="6" customWidth="1"/>
    <col min="5644" max="5644" width="13.42578125" style="6" customWidth="1"/>
    <col min="5645" max="5891" width="9.140625" style="6"/>
    <col min="5892" max="5892" width="12.7109375" style="6" customWidth="1"/>
    <col min="5893" max="5894" width="9.140625" style="6"/>
    <col min="5895" max="5896" width="9.5703125" style="6" bestFit="1" customWidth="1"/>
    <col min="5897" max="5898" width="9.140625" style="6"/>
    <col min="5899" max="5899" width="39.5703125" style="6" customWidth="1"/>
    <col min="5900" max="5900" width="13.42578125" style="6" customWidth="1"/>
    <col min="5901" max="6147" width="9.140625" style="6"/>
    <col min="6148" max="6148" width="12.7109375" style="6" customWidth="1"/>
    <col min="6149" max="6150" width="9.140625" style="6"/>
    <col min="6151" max="6152" width="9.5703125" style="6" bestFit="1" customWidth="1"/>
    <col min="6153" max="6154" width="9.140625" style="6"/>
    <col min="6155" max="6155" width="39.5703125" style="6" customWidth="1"/>
    <col min="6156" max="6156" width="13.42578125" style="6" customWidth="1"/>
    <col min="6157" max="6403" width="9.140625" style="6"/>
    <col min="6404" max="6404" width="12.7109375" style="6" customWidth="1"/>
    <col min="6405" max="6406" width="9.140625" style="6"/>
    <col min="6407" max="6408" width="9.5703125" style="6" bestFit="1" customWidth="1"/>
    <col min="6409" max="6410" width="9.140625" style="6"/>
    <col min="6411" max="6411" width="39.5703125" style="6" customWidth="1"/>
    <col min="6412" max="6412" width="13.42578125" style="6" customWidth="1"/>
    <col min="6413" max="6659" width="9.140625" style="6"/>
    <col min="6660" max="6660" width="12.7109375" style="6" customWidth="1"/>
    <col min="6661" max="6662" width="9.140625" style="6"/>
    <col min="6663" max="6664" width="9.5703125" style="6" bestFit="1" customWidth="1"/>
    <col min="6665" max="6666" width="9.140625" style="6"/>
    <col min="6667" max="6667" width="39.5703125" style="6" customWidth="1"/>
    <col min="6668" max="6668" width="13.42578125" style="6" customWidth="1"/>
    <col min="6669" max="6915" width="9.140625" style="6"/>
    <col min="6916" max="6916" width="12.7109375" style="6" customWidth="1"/>
    <col min="6917" max="6918" width="9.140625" style="6"/>
    <col min="6919" max="6920" width="9.5703125" style="6" bestFit="1" customWidth="1"/>
    <col min="6921" max="6922" width="9.140625" style="6"/>
    <col min="6923" max="6923" width="39.5703125" style="6" customWidth="1"/>
    <col min="6924" max="6924" width="13.42578125" style="6" customWidth="1"/>
    <col min="6925" max="7171" width="9.140625" style="6"/>
    <col min="7172" max="7172" width="12.7109375" style="6" customWidth="1"/>
    <col min="7173" max="7174" width="9.140625" style="6"/>
    <col min="7175" max="7176" width="9.5703125" style="6" bestFit="1" customWidth="1"/>
    <col min="7177" max="7178" width="9.140625" style="6"/>
    <col min="7179" max="7179" width="39.5703125" style="6" customWidth="1"/>
    <col min="7180" max="7180" width="13.42578125" style="6" customWidth="1"/>
    <col min="7181" max="7427" width="9.140625" style="6"/>
    <col min="7428" max="7428" width="12.7109375" style="6" customWidth="1"/>
    <col min="7429" max="7430" width="9.140625" style="6"/>
    <col min="7431" max="7432" width="9.5703125" style="6" bestFit="1" customWidth="1"/>
    <col min="7433" max="7434" width="9.140625" style="6"/>
    <col min="7435" max="7435" width="39.5703125" style="6" customWidth="1"/>
    <col min="7436" max="7436" width="13.42578125" style="6" customWidth="1"/>
    <col min="7437" max="7683" width="9.140625" style="6"/>
    <col min="7684" max="7684" width="12.7109375" style="6" customWidth="1"/>
    <col min="7685" max="7686" width="9.140625" style="6"/>
    <col min="7687" max="7688" width="9.5703125" style="6" bestFit="1" customWidth="1"/>
    <col min="7689" max="7690" width="9.140625" style="6"/>
    <col min="7691" max="7691" width="39.5703125" style="6" customWidth="1"/>
    <col min="7692" max="7692" width="13.42578125" style="6" customWidth="1"/>
    <col min="7693" max="7939" width="9.140625" style="6"/>
    <col min="7940" max="7940" width="12.7109375" style="6" customWidth="1"/>
    <col min="7941" max="7942" width="9.140625" style="6"/>
    <col min="7943" max="7944" width="9.5703125" style="6" bestFit="1" customWidth="1"/>
    <col min="7945" max="7946" width="9.140625" style="6"/>
    <col min="7947" max="7947" width="39.5703125" style="6" customWidth="1"/>
    <col min="7948" max="7948" width="13.42578125" style="6" customWidth="1"/>
    <col min="7949" max="8195" width="9.140625" style="6"/>
    <col min="8196" max="8196" width="12.7109375" style="6" customWidth="1"/>
    <col min="8197" max="8198" width="9.140625" style="6"/>
    <col min="8199" max="8200" width="9.5703125" style="6" bestFit="1" customWidth="1"/>
    <col min="8201" max="8202" width="9.140625" style="6"/>
    <col min="8203" max="8203" width="39.5703125" style="6" customWidth="1"/>
    <col min="8204" max="8204" width="13.42578125" style="6" customWidth="1"/>
    <col min="8205" max="8451" width="9.140625" style="6"/>
    <col min="8452" max="8452" width="12.7109375" style="6" customWidth="1"/>
    <col min="8453" max="8454" width="9.140625" style="6"/>
    <col min="8455" max="8456" width="9.5703125" style="6" bestFit="1" customWidth="1"/>
    <col min="8457" max="8458" width="9.140625" style="6"/>
    <col min="8459" max="8459" width="39.5703125" style="6" customWidth="1"/>
    <col min="8460" max="8460" width="13.42578125" style="6" customWidth="1"/>
    <col min="8461" max="8707" width="9.140625" style="6"/>
    <col min="8708" max="8708" width="12.7109375" style="6" customWidth="1"/>
    <col min="8709" max="8710" width="9.140625" style="6"/>
    <col min="8711" max="8712" width="9.5703125" style="6" bestFit="1" customWidth="1"/>
    <col min="8713" max="8714" width="9.140625" style="6"/>
    <col min="8715" max="8715" width="39.5703125" style="6" customWidth="1"/>
    <col min="8716" max="8716" width="13.42578125" style="6" customWidth="1"/>
    <col min="8717" max="8963" width="9.140625" style="6"/>
    <col min="8964" max="8964" width="12.7109375" style="6" customWidth="1"/>
    <col min="8965" max="8966" width="9.140625" style="6"/>
    <col min="8967" max="8968" width="9.5703125" style="6" bestFit="1" customWidth="1"/>
    <col min="8969" max="8970" width="9.140625" style="6"/>
    <col min="8971" max="8971" width="39.5703125" style="6" customWidth="1"/>
    <col min="8972" max="8972" width="13.42578125" style="6" customWidth="1"/>
    <col min="8973" max="9219" width="9.140625" style="6"/>
    <col min="9220" max="9220" width="12.7109375" style="6" customWidth="1"/>
    <col min="9221" max="9222" width="9.140625" style="6"/>
    <col min="9223" max="9224" width="9.5703125" style="6" bestFit="1" customWidth="1"/>
    <col min="9225" max="9226" width="9.140625" style="6"/>
    <col min="9227" max="9227" width="39.5703125" style="6" customWidth="1"/>
    <col min="9228" max="9228" width="13.42578125" style="6" customWidth="1"/>
    <col min="9229" max="9475" width="9.140625" style="6"/>
    <col min="9476" max="9476" width="12.7109375" style="6" customWidth="1"/>
    <col min="9477" max="9478" width="9.140625" style="6"/>
    <col min="9479" max="9480" width="9.5703125" style="6" bestFit="1" customWidth="1"/>
    <col min="9481" max="9482" width="9.140625" style="6"/>
    <col min="9483" max="9483" width="39.5703125" style="6" customWidth="1"/>
    <col min="9484" max="9484" width="13.42578125" style="6" customWidth="1"/>
    <col min="9485" max="9731" width="9.140625" style="6"/>
    <col min="9732" max="9732" width="12.7109375" style="6" customWidth="1"/>
    <col min="9733" max="9734" width="9.140625" style="6"/>
    <col min="9735" max="9736" width="9.5703125" style="6" bestFit="1" customWidth="1"/>
    <col min="9737" max="9738" width="9.140625" style="6"/>
    <col min="9739" max="9739" width="39.5703125" style="6" customWidth="1"/>
    <col min="9740" max="9740" width="13.42578125" style="6" customWidth="1"/>
    <col min="9741" max="9987" width="9.140625" style="6"/>
    <col min="9988" max="9988" width="12.7109375" style="6" customWidth="1"/>
    <col min="9989" max="9990" width="9.140625" style="6"/>
    <col min="9991" max="9992" width="9.5703125" style="6" bestFit="1" customWidth="1"/>
    <col min="9993" max="9994" width="9.140625" style="6"/>
    <col min="9995" max="9995" width="39.5703125" style="6" customWidth="1"/>
    <col min="9996" max="9996" width="13.42578125" style="6" customWidth="1"/>
    <col min="9997" max="10243" width="9.140625" style="6"/>
    <col min="10244" max="10244" width="12.7109375" style="6" customWidth="1"/>
    <col min="10245" max="10246" width="9.140625" style="6"/>
    <col min="10247" max="10248" width="9.5703125" style="6" bestFit="1" customWidth="1"/>
    <col min="10249" max="10250" width="9.140625" style="6"/>
    <col min="10251" max="10251" width="39.5703125" style="6" customWidth="1"/>
    <col min="10252" max="10252" width="13.42578125" style="6" customWidth="1"/>
    <col min="10253" max="10499" width="9.140625" style="6"/>
    <col min="10500" max="10500" width="12.7109375" style="6" customWidth="1"/>
    <col min="10501" max="10502" width="9.140625" style="6"/>
    <col min="10503" max="10504" width="9.5703125" style="6" bestFit="1" customWidth="1"/>
    <col min="10505" max="10506" width="9.140625" style="6"/>
    <col min="10507" max="10507" width="39.5703125" style="6" customWidth="1"/>
    <col min="10508" max="10508" width="13.42578125" style="6" customWidth="1"/>
    <col min="10509" max="10755" width="9.140625" style="6"/>
    <col min="10756" max="10756" width="12.7109375" style="6" customWidth="1"/>
    <col min="10757" max="10758" width="9.140625" style="6"/>
    <col min="10759" max="10760" width="9.5703125" style="6" bestFit="1" customWidth="1"/>
    <col min="10761" max="10762" width="9.140625" style="6"/>
    <col min="10763" max="10763" width="39.5703125" style="6" customWidth="1"/>
    <col min="10764" max="10764" width="13.42578125" style="6" customWidth="1"/>
    <col min="10765" max="11011" width="9.140625" style="6"/>
    <col min="11012" max="11012" width="12.7109375" style="6" customWidth="1"/>
    <col min="11013" max="11014" width="9.140625" style="6"/>
    <col min="11015" max="11016" width="9.5703125" style="6" bestFit="1" customWidth="1"/>
    <col min="11017" max="11018" width="9.140625" style="6"/>
    <col min="11019" max="11019" width="39.5703125" style="6" customWidth="1"/>
    <col min="11020" max="11020" width="13.42578125" style="6" customWidth="1"/>
    <col min="11021" max="11267" width="9.140625" style="6"/>
    <col min="11268" max="11268" width="12.7109375" style="6" customWidth="1"/>
    <col min="11269" max="11270" width="9.140625" style="6"/>
    <col min="11271" max="11272" width="9.5703125" style="6" bestFit="1" customWidth="1"/>
    <col min="11273" max="11274" width="9.140625" style="6"/>
    <col min="11275" max="11275" width="39.5703125" style="6" customWidth="1"/>
    <col min="11276" max="11276" width="13.42578125" style="6" customWidth="1"/>
    <col min="11277" max="11523" width="9.140625" style="6"/>
    <col min="11524" max="11524" width="12.7109375" style="6" customWidth="1"/>
    <col min="11525" max="11526" width="9.140625" style="6"/>
    <col min="11527" max="11528" width="9.5703125" style="6" bestFit="1" customWidth="1"/>
    <col min="11529" max="11530" width="9.140625" style="6"/>
    <col min="11531" max="11531" width="39.5703125" style="6" customWidth="1"/>
    <col min="11532" max="11532" width="13.42578125" style="6" customWidth="1"/>
    <col min="11533" max="11779" width="9.140625" style="6"/>
    <col min="11780" max="11780" width="12.7109375" style="6" customWidth="1"/>
    <col min="11781" max="11782" width="9.140625" style="6"/>
    <col min="11783" max="11784" width="9.5703125" style="6" bestFit="1" customWidth="1"/>
    <col min="11785" max="11786" width="9.140625" style="6"/>
    <col min="11787" max="11787" width="39.5703125" style="6" customWidth="1"/>
    <col min="11788" max="11788" width="13.42578125" style="6" customWidth="1"/>
    <col min="11789" max="12035" width="9.140625" style="6"/>
    <col min="12036" max="12036" width="12.7109375" style="6" customWidth="1"/>
    <col min="12037" max="12038" width="9.140625" style="6"/>
    <col min="12039" max="12040" width="9.5703125" style="6" bestFit="1" customWidth="1"/>
    <col min="12041" max="12042" width="9.140625" style="6"/>
    <col min="12043" max="12043" width="39.5703125" style="6" customWidth="1"/>
    <col min="12044" max="12044" width="13.42578125" style="6" customWidth="1"/>
    <col min="12045" max="12291" width="9.140625" style="6"/>
    <col min="12292" max="12292" width="12.7109375" style="6" customWidth="1"/>
    <col min="12293" max="12294" width="9.140625" style="6"/>
    <col min="12295" max="12296" width="9.5703125" style="6" bestFit="1" customWidth="1"/>
    <col min="12297" max="12298" width="9.140625" style="6"/>
    <col min="12299" max="12299" width="39.5703125" style="6" customWidth="1"/>
    <col min="12300" max="12300" width="13.42578125" style="6" customWidth="1"/>
    <col min="12301" max="12547" width="9.140625" style="6"/>
    <col min="12548" max="12548" width="12.7109375" style="6" customWidth="1"/>
    <col min="12549" max="12550" width="9.140625" style="6"/>
    <col min="12551" max="12552" width="9.5703125" style="6" bestFit="1" customWidth="1"/>
    <col min="12553" max="12554" width="9.140625" style="6"/>
    <col min="12555" max="12555" width="39.5703125" style="6" customWidth="1"/>
    <col min="12556" max="12556" width="13.42578125" style="6" customWidth="1"/>
    <col min="12557" max="12803" width="9.140625" style="6"/>
    <col min="12804" max="12804" width="12.7109375" style="6" customWidth="1"/>
    <col min="12805" max="12806" width="9.140625" style="6"/>
    <col min="12807" max="12808" width="9.5703125" style="6" bestFit="1" customWidth="1"/>
    <col min="12809" max="12810" width="9.140625" style="6"/>
    <col min="12811" max="12811" width="39.5703125" style="6" customWidth="1"/>
    <col min="12812" max="12812" width="13.42578125" style="6" customWidth="1"/>
    <col min="12813" max="13059" width="9.140625" style="6"/>
    <col min="13060" max="13060" width="12.7109375" style="6" customWidth="1"/>
    <col min="13061" max="13062" width="9.140625" style="6"/>
    <col min="13063" max="13064" width="9.5703125" style="6" bestFit="1" customWidth="1"/>
    <col min="13065" max="13066" width="9.140625" style="6"/>
    <col min="13067" max="13067" width="39.5703125" style="6" customWidth="1"/>
    <col min="13068" max="13068" width="13.42578125" style="6" customWidth="1"/>
    <col min="13069" max="13315" width="9.140625" style="6"/>
    <col min="13316" max="13316" width="12.7109375" style="6" customWidth="1"/>
    <col min="13317" max="13318" width="9.140625" style="6"/>
    <col min="13319" max="13320" width="9.5703125" style="6" bestFit="1" customWidth="1"/>
    <col min="13321" max="13322" width="9.140625" style="6"/>
    <col min="13323" max="13323" width="39.5703125" style="6" customWidth="1"/>
    <col min="13324" max="13324" width="13.42578125" style="6" customWidth="1"/>
    <col min="13325" max="13571" width="9.140625" style="6"/>
    <col min="13572" max="13572" width="12.7109375" style="6" customWidth="1"/>
    <col min="13573" max="13574" width="9.140625" style="6"/>
    <col min="13575" max="13576" width="9.5703125" style="6" bestFit="1" customWidth="1"/>
    <col min="13577" max="13578" width="9.140625" style="6"/>
    <col min="13579" max="13579" width="39.5703125" style="6" customWidth="1"/>
    <col min="13580" max="13580" width="13.42578125" style="6" customWidth="1"/>
    <col min="13581" max="13827" width="9.140625" style="6"/>
    <col min="13828" max="13828" width="12.7109375" style="6" customWidth="1"/>
    <col min="13829" max="13830" width="9.140625" style="6"/>
    <col min="13831" max="13832" width="9.5703125" style="6" bestFit="1" customWidth="1"/>
    <col min="13833" max="13834" width="9.140625" style="6"/>
    <col min="13835" max="13835" width="39.5703125" style="6" customWidth="1"/>
    <col min="13836" max="13836" width="13.42578125" style="6" customWidth="1"/>
    <col min="13837" max="14083" width="9.140625" style="6"/>
    <col min="14084" max="14084" width="12.7109375" style="6" customWidth="1"/>
    <col min="14085" max="14086" width="9.140625" style="6"/>
    <col min="14087" max="14088" width="9.5703125" style="6" bestFit="1" customWidth="1"/>
    <col min="14089" max="14090" width="9.140625" style="6"/>
    <col min="14091" max="14091" width="39.5703125" style="6" customWidth="1"/>
    <col min="14092" max="14092" width="13.42578125" style="6" customWidth="1"/>
    <col min="14093" max="14339" width="9.140625" style="6"/>
    <col min="14340" max="14340" width="12.7109375" style="6" customWidth="1"/>
    <col min="14341" max="14342" width="9.140625" style="6"/>
    <col min="14343" max="14344" width="9.5703125" style="6" bestFit="1" customWidth="1"/>
    <col min="14345" max="14346" width="9.140625" style="6"/>
    <col min="14347" max="14347" width="39.5703125" style="6" customWidth="1"/>
    <col min="14348" max="14348" width="13.42578125" style="6" customWidth="1"/>
    <col min="14349" max="14595" width="9.140625" style="6"/>
    <col min="14596" max="14596" width="12.7109375" style="6" customWidth="1"/>
    <col min="14597" max="14598" width="9.140625" style="6"/>
    <col min="14599" max="14600" width="9.5703125" style="6" bestFit="1" customWidth="1"/>
    <col min="14601" max="14602" width="9.140625" style="6"/>
    <col min="14603" max="14603" width="39.5703125" style="6" customWidth="1"/>
    <col min="14604" max="14604" width="13.42578125" style="6" customWidth="1"/>
    <col min="14605" max="14851" width="9.140625" style="6"/>
    <col min="14852" max="14852" width="12.7109375" style="6" customWidth="1"/>
    <col min="14853" max="14854" width="9.140625" style="6"/>
    <col min="14855" max="14856" width="9.5703125" style="6" bestFit="1" customWidth="1"/>
    <col min="14857" max="14858" width="9.140625" style="6"/>
    <col min="14859" max="14859" width="39.5703125" style="6" customWidth="1"/>
    <col min="14860" max="14860" width="13.42578125" style="6" customWidth="1"/>
    <col min="14861" max="15107" width="9.140625" style="6"/>
    <col min="15108" max="15108" width="12.7109375" style="6" customWidth="1"/>
    <col min="15109" max="15110" width="9.140625" style="6"/>
    <col min="15111" max="15112" width="9.5703125" style="6" bestFit="1" customWidth="1"/>
    <col min="15113" max="15114" width="9.140625" style="6"/>
    <col min="15115" max="15115" width="39.5703125" style="6" customWidth="1"/>
    <col min="15116" max="15116" width="13.42578125" style="6" customWidth="1"/>
    <col min="15117" max="15363" width="9.140625" style="6"/>
    <col min="15364" max="15364" width="12.7109375" style="6" customWidth="1"/>
    <col min="15365" max="15366" width="9.140625" style="6"/>
    <col min="15367" max="15368" width="9.5703125" style="6" bestFit="1" customWidth="1"/>
    <col min="15369" max="15370" width="9.140625" style="6"/>
    <col min="15371" max="15371" width="39.5703125" style="6" customWidth="1"/>
    <col min="15372" max="15372" width="13.42578125" style="6" customWidth="1"/>
    <col min="15373" max="15619" width="9.140625" style="6"/>
    <col min="15620" max="15620" width="12.7109375" style="6" customWidth="1"/>
    <col min="15621" max="15622" width="9.140625" style="6"/>
    <col min="15623" max="15624" width="9.5703125" style="6" bestFit="1" customWidth="1"/>
    <col min="15625" max="15626" width="9.140625" style="6"/>
    <col min="15627" max="15627" width="39.5703125" style="6" customWidth="1"/>
    <col min="15628" max="15628" width="13.42578125" style="6" customWidth="1"/>
    <col min="15629" max="15875" width="9.140625" style="6"/>
    <col min="15876" max="15876" width="12.7109375" style="6" customWidth="1"/>
    <col min="15877" max="15878" width="9.140625" style="6"/>
    <col min="15879" max="15880" width="9.5703125" style="6" bestFit="1" customWidth="1"/>
    <col min="15881" max="15882" width="9.140625" style="6"/>
    <col min="15883" max="15883" width="39.5703125" style="6" customWidth="1"/>
    <col min="15884" max="15884" width="13.42578125" style="6" customWidth="1"/>
    <col min="15885" max="16131" width="9.140625" style="6"/>
    <col min="16132" max="16132" width="12.7109375" style="6" customWidth="1"/>
    <col min="16133" max="16134" width="9.140625" style="6"/>
    <col min="16135" max="16136" width="9.5703125" style="6" bestFit="1" customWidth="1"/>
    <col min="16137" max="16138" width="9.140625" style="6"/>
    <col min="16139" max="16139" width="39.5703125" style="6" customWidth="1"/>
    <col min="16140" max="16140" width="13.42578125" style="6" customWidth="1"/>
    <col min="16141" max="16384" width="9.140625" style="6"/>
  </cols>
  <sheetData>
    <row r="1" spans="1:17" s="1" customFormat="1" ht="15" customHeight="1" x14ac:dyDescent="0.2">
      <c r="A1" s="27"/>
      <c r="B1" s="70" t="s">
        <v>6</v>
      </c>
      <c r="C1" s="70"/>
      <c r="D1" s="70"/>
      <c r="E1" s="70"/>
      <c r="F1" s="70"/>
      <c r="G1" s="70"/>
      <c r="H1" s="70"/>
      <c r="I1" s="70"/>
      <c r="J1" s="15"/>
      <c r="K1" s="28"/>
      <c r="L1" s="66" t="s">
        <v>26</v>
      </c>
      <c r="M1" s="67"/>
      <c r="N1" s="67"/>
      <c r="O1" s="67"/>
      <c r="P1" s="67"/>
      <c r="Q1" s="29"/>
    </row>
    <row r="2" spans="1:17" s="1" customFormat="1" ht="15" customHeight="1" x14ac:dyDescent="0.2">
      <c r="A2" s="27"/>
      <c r="B2" s="26" t="s">
        <v>7</v>
      </c>
      <c r="C2" s="26" t="s">
        <v>8</v>
      </c>
      <c r="D2" s="70" t="s">
        <v>9</v>
      </c>
      <c r="E2" s="70"/>
      <c r="F2" s="70" t="s">
        <v>10</v>
      </c>
      <c r="G2" s="70"/>
      <c r="H2" s="70" t="s">
        <v>11</v>
      </c>
      <c r="I2" s="70"/>
      <c r="J2" s="15"/>
      <c r="K2" s="28"/>
      <c r="L2" s="30" t="s">
        <v>7</v>
      </c>
      <c r="M2" s="26" t="s">
        <v>8</v>
      </c>
      <c r="N2" s="31" t="s">
        <v>20</v>
      </c>
      <c r="O2" s="31" t="s">
        <v>19</v>
      </c>
      <c r="P2" s="31" t="s">
        <v>19</v>
      </c>
      <c r="Q2" s="32"/>
    </row>
    <row r="3" spans="1:17" s="1" customFormat="1" ht="15" customHeight="1" x14ac:dyDescent="0.2">
      <c r="A3" s="27"/>
      <c r="B3" s="16"/>
      <c r="C3" s="16"/>
      <c r="D3" s="16" t="s">
        <v>12</v>
      </c>
      <c r="E3" s="33" t="s">
        <v>13</v>
      </c>
      <c r="F3" s="16" t="s">
        <v>12</v>
      </c>
      <c r="G3" s="33" t="s">
        <v>13</v>
      </c>
      <c r="H3" s="16" t="s">
        <v>14</v>
      </c>
      <c r="I3" s="16" t="s">
        <v>15</v>
      </c>
      <c r="J3" s="13"/>
      <c r="K3" s="28"/>
      <c r="L3" s="34"/>
      <c r="M3" s="34"/>
      <c r="N3" s="31" t="s">
        <v>21</v>
      </c>
      <c r="O3" s="35"/>
      <c r="P3" s="31" t="s">
        <v>27</v>
      </c>
      <c r="Q3" s="32"/>
    </row>
    <row r="4" spans="1:17" s="1" customFormat="1" ht="15" customHeight="1" x14ac:dyDescent="0.2">
      <c r="A4" s="27"/>
      <c r="B4" s="16"/>
      <c r="C4" s="16"/>
      <c r="D4" s="16" t="s">
        <v>16</v>
      </c>
      <c r="E4" s="33" t="s">
        <v>16</v>
      </c>
      <c r="F4" s="16" t="s">
        <v>1</v>
      </c>
      <c r="G4" s="16" t="s">
        <v>1</v>
      </c>
      <c r="H4" s="16" t="s">
        <v>1</v>
      </c>
      <c r="I4" s="16" t="s">
        <v>1</v>
      </c>
      <c r="J4" s="13"/>
      <c r="K4" s="28"/>
      <c r="L4" s="34"/>
      <c r="M4" s="34"/>
      <c r="N4" s="35" t="s">
        <v>22</v>
      </c>
      <c r="O4" s="35" t="s">
        <v>23</v>
      </c>
      <c r="P4" s="35" t="s">
        <v>23</v>
      </c>
      <c r="Q4" s="32"/>
    </row>
    <row r="5" spans="1:17" s="1" customFormat="1" ht="15" customHeight="1" x14ac:dyDescent="0.2">
      <c r="A5" s="27"/>
      <c r="B5" s="16"/>
      <c r="C5" s="36"/>
      <c r="D5" s="33"/>
      <c r="E5" s="33"/>
      <c r="F5" s="33"/>
      <c r="G5" s="33"/>
      <c r="H5" s="26"/>
      <c r="I5" s="26"/>
      <c r="J5" s="15"/>
      <c r="K5" s="28"/>
      <c r="L5" s="16"/>
      <c r="M5" s="36"/>
      <c r="N5" s="37"/>
      <c r="O5" s="37"/>
      <c r="P5" s="35"/>
      <c r="Q5" s="32"/>
    </row>
    <row r="6" spans="1:17" s="1" customFormat="1" ht="15" customHeight="1" x14ac:dyDescent="0.2">
      <c r="A6" s="27"/>
      <c r="B6" s="16"/>
      <c r="C6" s="36">
        <v>4055</v>
      </c>
      <c r="D6" s="52" t="s">
        <v>38</v>
      </c>
      <c r="E6" s="52" t="s">
        <v>38</v>
      </c>
      <c r="F6" s="33"/>
      <c r="G6" s="33"/>
      <c r="H6" s="17"/>
      <c r="I6" s="17"/>
      <c r="J6" s="15"/>
      <c r="K6" s="27"/>
      <c r="L6" s="16"/>
      <c r="M6" s="36">
        <v>4055</v>
      </c>
      <c r="N6" s="37"/>
      <c r="O6" s="37"/>
      <c r="P6" s="38"/>
      <c r="Q6" s="39"/>
    </row>
    <row r="7" spans="1:17" s="1" customFormat="1" ht="15" customHeight="1" x14ac:dyDescent="0.2">
      <c r="A7" s="27"/>
      <c r="B7" s="16"/>
      <c r="C7" s="36">
        <v>4060</v>
      </c>
      <c r="D7" s="33">
        <v>48</v>
      </c>
      <c r="E7" s="33">
        <v>0</v>
      </c>
      <c r="F7" s="33"/>
      <c r="G7" s="33"/>
      <c r="H7" s="17"/>
      <c r="I7" s="17"/>
      <c r="J7" s="18"/>
      <c r="K7" s="27"/>
      <c r="L7" s="16"/>
      <c r="M7" s="36">
        <v>4060</v>
      </c>
      <c r="N7" s="37">
        <v>20</v>
      </c>
      <c r="O7" s="37"/>
      <c r="P7" s="38"/>
      <c r="Q7" s="39"/>
    </row>
    <row r="8" spans="1:17" s="1" customFormat="1" ht="15" customHeight="1" x14ac:dyDescent="0.2">
      <c r="A8" s="27" t="s">
        <v>32</v>
      </c>
      <c r="B8" s="16"/>
      <c r="C8" s="36">
        <v>4099.4399999999996</v>
      </c>
      <c r="D8" s="33">
        <v>68</v>
      </c>
      <c r="E8" s="33">
        <v>0</v>
      </c>
      <c r="F8" s="33">
        <f t="shared" ref="F8:F13" si="0">ROUNDUP(((((D7+D8)/2)*(C8-C7))/27),0)</f>
        <v>85</v>
      </c>
      <c r="G8" s="33">
        <f t="shared" ref="G8:G13" si="1">ROUNDUP((((E8+E7)/2)*(C8-C7)/27),0)</f>
        <v>0</v>
      </c>
      <c r="H8" s="17">
        <f>SUM(F6:F8)</f>
        <v>85</v>
      </c>
      <c r="I8" s="17">
        <f>SUM(G6:G8)</f>
        <v>0</v>
      </c>
      <c r="J8" s="18"/>
      <c r="K8" s="27" t="s">
        <v>32</v>
      </c>
      <c r="L8" s="16"/>
      <c r="M8" s="36">
        <v>4099.4399999999996</v>
      </c>
      <c r="N8" s="37">
        <v>20</v>
      </c>
      <c r="O8" s="37">
        <f t="shared" ref="O8:O16" si="2">ROUND(((((N7+N8)/2)*(M8-M7))/9),0)</f>
        <v>88</v>
      </c>
      <c r="P8" s="38">
        <f>SUM(O6:O8)</f>
        <v>88</v>
      </c>
      <c r="Q8" s="39"/>
    </row>
    <row r="9" spans="1:17" s="1" customFormat="1" ht="15" customHeight="1" x14ac:dyDescent="0.2">
      <c r="A9" s="27" t="s">
        <v>33</v>
      </c>
      <c r="B9" s="16"/>
      <c r="C9" s="36">
        <v>4099.4399999999996</v>
      </c>
      <c r="D9" s="33">
        <v>80</v>
      </c>
      <c r="E9" s="33">
        <v>0</v>
      </c>
      <c r="F9" s="33"/>
      <c r="G9" s="33"/>
      <c r="H9" s="17"/>
      <c r="I9" s="17"/>
      <c r="J9" s="18"/>
      <c r="K9" s="27" t="s">
        <v>33</v>
      </c>
      <c r="L9" s="16"/>
      <c r="M9" s="36">
        <v>4099.4399999999996</v>
      </c>
      <c r="N9" s="37">
        <v>20</v>
      </c>
      <c r="O9" s="37"/>
      <c r="P9" s="38"/>
      <c r="Q9" s="39"/>
    </row>
    <row r="10" spans="1:17" s="1" customFormat="1" ht="15" customHeight="1" x14ac:dyDescent="0.2">
      <c r="A10" s="27"/>
      <c r="B10" s="16"/>
      <c r="C10" s="36">
        <v>4119.4399999999996</v>
      </c>
      <c r="D10" s="33">
        <v>80</v>
      </c>
      <c r="E10" s="33">
        <v>0</v>
      </c>
      <c r="F10" s="33">
        <f>ROUNDUP(((((D9+D10)/2)*(C10-C9))/27),0)</f>
        <v>60</v>
      </c>
      <c r="G10" s="33">
        <f>ROUNDUP((((E10+E9)/2)*(C10-C9)/27),0)</f>
        <v>0</v>
      </c>
      <c r="H10" s="17"/>
      <c r="I10" s="17"/>
      <c r="J10" s="15"/>
      <c r="K10" s="27"/>
      <c r="L10" s="16"/>
      <c r="M10" s="36">
        <v>4119.4399999999996</v>
      </c>
      <c r="N10" s="37">
        <v>20</v>
      </c>
      <c r="O10" s="37">
        <f t="shared" si="2"/>
        <v>44</v>
      </c>
      <c r="P10" s="38"/>
      <c r="Q10" s="39"/>
    </row>
    <row r="11" spans="1:17" s="1" customFormat="1" ht="15" customHeight="1" x14ac:dyDescent="0.2">
      <c r="A11" s="27"/>
      <c r="B11" s="16"/>
      <c r="C11" s="36" t="s">
        <v>37</v>
      </c>
      <c r="D11" s="33"/>
      <c r="E11" s="33"/>
      <c r="F11" s="33"/>
      <c r="G11" s="33"/>
      <c r="H11" s="17"/>
      <c r="I11" s="17"/>
      <c r="J11" s="18"/>
      <c r="K11" s="27"/>
      <c r="L11" s="16"/>
      <c r="M11" s="36" t="s">
        <v>37</v>
      </c>
      <c r="N11" s="37"/>
      <c r="O11" s="37"/>
      <c r="P11" s="38"/>
      <c r="Q11" s="39"/>
    </row>
    <row r="12" spans="1:17" s="1" customFormat="1" ht="15" customHeight="1" x14ac:dyDescent="0.2">
      <c r="A12" s="27"/>
      <c r="B12" s="16"/>
      <c r="C12" s="36">
        <v>4151.9399999999996</v>
      </c>
      <c r="D12" s="33">
        <v>80</v>
      </c>
      <c r="E12" s="33">
        <v>0</v>
      </c>
      <c r="F12" s="33"/>
      <c r="G12" s="33"/>
      <c r="H12" s="17"/>
      <c r="I12" s="17"/>
      <c r="J12" s="15"/>
      <c r="K12" s="27"/>
      <c r="L12" s="16"/>
      <c r="M12" s="36">
        <v>4151.9399999999996</v>
      </c>
      <c r="N12" s="37">
        <v>20</v>
      </c>
      <c r="O12" s="37"/>
      <c r="P12" s="38"/>
      <c r="Q12" s="39"/>
    </row>
    <row r="13" spans="1:17" s="1" customFormat="1" ht="15" customHeight="1" x14ac:dyDescent="0.2">
      <c r="A13" s="27" t="s">
        <v>32</v>
      </c>
      <c r="B13" s="16"/>
      <c r="C13" s="36">
        <v>4171.9399999999996</v>
      </c>
      <c r="D13" s="33">
        <v>80</v>
      </c>
      <c r="E13" s="33">
        <v>0</v>
      </c>
      <c r="F13" s="33">
        <f t="shared" si="0"/>
        <v>60</v>
      </c>
      <c r="G13" s="33">
        <f t="shared" si="1"/>
        <v>0</v>
      </c>
      <c r="H13" s="17">
        <f>SUM(F9:F13)</f>
        <v>120</v>
      </c>
      <c r="I13" s="17">
        <f>SUM(G9:G13)</f>
        <v>0</v>
      </c>
      <c r="J13" s="18"/>
      <c r="K13" s="27" t="s">
        <v>32</v>
      </c>
      <c r="L13" s="16"/>
      <c r="M13" s="36">
        <v>4171.9399999999996</v>
      </c>
      <c r="N13" s="37">
        <v>20</v>
      </c>
      <c r="O13" s="37">
        <f t="shared" si="2"/>
        <v>44</v>
      </c>
      <c r="P13" s="38">
        <f>SUM(O9:O13)</f>
        <v>88</v>
      </c>
      <c r="Q13" s="39"/>
    </row>
    <row r="14" spans="1:17" s="1" customFormat="1" ht="15" customHeight="1" x14ac:dyDescent="0.2">
      <c r="A14" s="27" t="s">
        <v>33</v>
      </c>
      <c r="B14" s="16"/>
      <c r="C14" s="36">
        <v>4171.9399999999996</v>
      </c>
      <c r="D14" s="33">
        <v>68</v>
      </c>
      <c r="E14" s="33">
        <v>0</v>
      </c>
      <c r="F14" s="33"/>
      <c r="G14" s="33"/>
      <c r="H14" s="17"/>
      <c r="I14" s="17"/>
      <c r="J14" s="18"/>
      <c r="K14" s="27" t="s">
        <v>33</v>
      </c>
      <c r="L14" s="16"/>
      <c r="M14" s="36">
        <v>4171.9399999999996</v>
      </c>
      <c r="N14" s="37">
        <v>20</v>
      </c>
      <c r="O14" s="37"/>
      <c r="P14" s="38"/>
      <c r="Q14" s="39"/>
    </row>
    <row r="15" spans="1:17" s="1" customFormat="1" ht="15" customHeight="1" x14ac:dyDescent="0.2">
      <c r="A15" s="27"/>
      <c r="B15" s="16"/>
      <c r="C15" s="36">
        <v>4200</v>
      </c>
      <c r="D15" s="33">
        <v>48</v>
      </c>
      <c r="E15" s="33">
        <v>0</v>
      </c>
      <c r="F15" s="33">
        <f>ROUNDUP(((((D14+D15)/2)*(C15-C14))/27),0)</f>
        <v>61</v>
      </c>
      <c r="G15" s="33">
        <f>ROUNDUP((((E15+E14)/2)*(C15-C14)/27),0)</f>
        <v>0</v>
      </c>
      <c r="H15" s="17"/>
      <c r="I15" s="17"/>
      <c r="J15" s="15"/>
      <c r="K15" s="27"/>
      <c r="L15" s="16"/>
      <c r="M15" s="36">
        <v>4200</v>
      </c>
      <c r="N15" s="37">
        <v>20</v>
      </c>
      <c r="O15" s="37">
        <f t="shared" si="2"/>
        <v>62</v>
      </c>
      <c r="P15" s="38"/>
      <c r="Q15" s="39"/>
    </row>
    <row r="16" spans="1:17" s="1" customFormat="1" ht="15" customHeight="1" x14ac:dyDescent="0.2">
      <c r="A16" s="27"/>
      <c r="B16" s="16"/>
      <c r="C16" s="36">
        <v>4205</v>
      </c>
      <c r="D16" s="33">
        <v>48</v>
      </c>
      <c r="E16" s="33">
        <v>0</v>
      </c>
      <c r="F16" s="33">
        <f t="shared" ref="F16" si="3">ROUNDUP(((((D15+D16)/2)*(C16-C15))/27),0)</f>
        <v>9</v>
      </c>
      <c r="G16" s="33">
        <f t="shared" ref="G16" si="4">ROUNDUP((((E16+E15)/2)*(C16-C15)/27),0)</f>
        <v>0</v>
      </c>
      <c r="H16" s="26"/>
      <c r="I16" s="26"/>
      <c r="J16" s="15"/>
      <c r="K16" s="27"/>
      <c r="L16" s="16"/>
      <c r="M16" s="36">
        <v>4205</v>
      </c>
      <c r="N16" s="37">
        <v>20</v>
      </c>
      <c r="O16" s="37">
        <f t="shared" si="2"/>
        <v>11</v>
      </c>
      <c r="P16" s="38"/>
      <c r="Q16" s="39"/>
    </row>
    <row r="17" spans="1:17" s="1" customFormat="1" ht="15" customHeight="1" x14ac:dyDescent="0.2">
      <c r="A17" s="27"/>
      <c r="B17" s="16"/>
      <c r="C17" s="36">
        <v>4210</v>
      </c>
      <c r="D17" s="52" t="s">
        <v>38</v>
      </c>
      <c r="E17" s="52" t="s">
        <v>38</v>
      </c>
      <c r="F17" s="33"/>
      <c r="G17" s="33"/>
      <c r="H17" s="17">
        <f>SUM(F14:F17)</f>
        <v>70</v>
      </c>
      <c r="I17" s="17">
        <f>SUM(G14:G17)</f>
        <v>0</v>
      </c>
      <c r="J17" s="15"/>
      <c r="K17" s="27"/>
      <c r="L17" s="16"/>
      <c r="M17" s="36">
        <v>4210</v>
      </c>
      <c r="N17" s="37"/>
      <c r="O17" s="37"/>
      <c r="P17" s="38">
        <f>SUM(O15:O17)</f>
        <v>73</v>
      </c>
      <c r="Q17" s="39"/>
    </row>
    <row r="18" spans="1:17" s="1" customFormat="1" ht="15" customHeight="1" thickBot="1" x14ac:dyDescent="0.25">
      <c r="E18" s="40"/>
      <c r="K18" s="41"/>
      <c r="L18" s="6"/>
      <c r="M18" s="6"/>
      <c r="N18" s="42"/>
      <c r="O18" s="42"/>
      <c r="P18" s="43"/>
      <c r="Q18" s="6"/>
    </row>
    <row r="19" spans="1:17" s="1" customFormat="1" ht="15" customHeight="1" thickTop="1" x14ac:dyDescent="0.25">
      <c r="E19" s="40"/>
      <c r="F19" s="64" t="s">
        <v>17</v>
      </c>
      <c r="G19" s="65"/>
      <c r="H19" s="2">
        <f>SUM(H6:H17)</f>
        <v>275</v>
      </c>
      <c r="I19" s="3">
        <f>SUM(I6:I17)</f>
        <v>0</v>
      </c>
      <c r="K19" s="41"/>
      <c r="L19" s="6"/>
      <c r="M19" s="6"/>
      <c r="N19" s="68" t="s">
        <v>24</v>
      </c>
      <c r="O19" s="69"/>
      <c r="P19" s="44">
        <f>SUM(P6:P17)</f>
        <v>249</v>
      </c>
      <c r="Q19" s="45" t="s">
        <v>25</v>
      </c>
    </row>
    <row r="20" spans="1:17" s="1" customFormat="1" ht="15" customHeight="1" x14ac:dyDescent="0.2">
      <c r="E20" s="40"/>
      <c r="F20" s="46"/>
      <c r="G20" s="47"/>
      <c r="H20" s="4" t="s">
        <v>14</v>
      </c>
      <c r="I20" s="5" t="s">
        <v>15</v>
      </c>
      <c r="K20" s="41"/>
    </row>
    <row r="21" spans="1:17" s="1" customFormat="1" ht="15" customHeight="1" thickBot="1" x14ac:dyDescent="0.25">
      <c r="E21" s="40"/>
      <c r="F21" s="48"/>
      <c r="G21" s="49"/>
      <c r="H21" s="9" t="s">
        <v>18</v>
      </c>
      <c r="I21" s="10" t="s">
        <v>18</v>
      </c>
      <c r="J21" s="8"/>
      <c r="K21" s="41"/>
    </row>
    <row r="22" spans="1:17" s="1" customFormat="1" ht="15" customHeight="1" thickTop="1" x14ac:dyDescent="0.2">
      <c r="E22" s="40"/>
      <c r="J22" s="7"/>
      <c r="K22" s="41"/>
    </row>
    <row r="23" spans="1:17" s="1" customFormat="1" ht="15" customHeight="1" x14ac:dyDescent="0.2">
      <c r="A23" s="6"/>
      <c r="B23" s="6"/>
      <c r="C23" s="6"/>
      <c r="D23" s="42"/>
      <c r="E23" s="50"/>
      <c r="F23" s="42"/>
      <c r="G23" s="42"/>
      <c r="H23" s="6"/>
      <c r="I23" s="6"/>
      <c r="K23" s="41"/>
    </row>
    <row r="24" spans="1:17" s="1" customFormat="1" ht="15" customHeight="1" x14ac:dyDescent="0.2">
      <c r="A24" s="6"/>
      <c r="B24" s="6"/>
      <c r="C24" s="6"/>
      <c r="D24" s="42"/>
      <c r="E24" s="50"/>
      <c r="F24" s="42"/>
      <c r="G24" s="42"/>
      <c r="H24" s="6"/>
      <c r="I24" s="6"/>
      <c r="K24" s="41"/>
    </row>
  </sheetData>
  <mergeCells count="7">
    <mergeCell ref="F19:G19"/>
    <mergeCell ref="L1:P1"/>
    <mergeCell ref="N19:O19"/>
    <mergeCell ref="B1:I1"/>
    <mergeCell ref="D2:E2"/>
    <mergeCell ref="F2:G2"/>
    <mergeCell ref="H2:I2"/>
  </mergeCells>
  <pageMargins left="0.25" right="0.25" top="0.75" bottom="0.75" header="0.3" footer="0.3"/>
  <pageSetup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workbookViewId="0">
      <selection activeCell="A10" sqref="A1:F11"/>
    </sheetView>
  </sheetViews>
  <sheetFormatPr defaultColWidth="9.7109375" defaultRowHeight="12.75" customHeight="1" x14ac:dyDescent="0.2"/>
  <cols>
    <col min="1" max="3" width="9.7109375" style="22"/>
    <col min="4" max="5" width="9.7109375" style="21"/>
    <col min="6" max="6" width="3.7109375" style="21" customWidth="1"/>
    <col min="7" max="8" width="9.7109375" style="21"/>
    <col min="9" max="16384" width="9.7109375" style="22"/>
  </cols>
  <sheetData>
    <row r="1" spans="1:6" ht="12.75" customHeight="1" x14ac:dyDescent="0.2">
      <c r="A1" s="71" t="s">
        <v>34</v>
      </c>
      <c r="B1" s="72"/>
      <c r="C1" s="72"/>
      <c r="D1" s="72"/>
      <c r="E1" s="72"/>
      <c r="F1" s="73"/>
    </row>
    <row r="2" spans="1:6" ht="12.75" customHeight="1" thickBot="1" x14ac:dyDescent="0.25">
      <c r="A2" s="74"/>
      <c r="B2" s="75"/>
      <c r="C2" s="75"/>
      <c r="D2" s="75"/>
      <c r="E2" s="75"/>
      <c r="F2" s="76"/>
    </row>
    <row r="3" spans="1:6" ht="12.75" customHeight="1" x14ac:dyDescent="0.2">
      <c r="A3" s="23"/>
      <c r="B3" s="19"/>
      <c r="C3" s="19"/>
      <c r="D3" s="20"/>
      <c r="E3" s="20"/>
      <c r="F3" s="24"/>
    </row>
    <row r="4" spans="1:6" ht="12.75" customHeight="1" x14ac:dyDescent="0.2">
      <c r="A4" s="23" t="s">
        <v>28</v>
      </c>
      <c r="B4" s="19" t="s">
        <v>29</v>
      </c>
      <c r="C4" s="19"/>
      <c r="D4" s="20"/>
      <c r="E4" s="25">
        <f>Earthwork!H19</f>
        <v>275</v>
      </c>
      <c r="F4" s="24" t="s">
        <v>1</v>
      </c>
    </row>
    <row r="5" spans="1:6" ht="12.75" customHeight="1" x14ac:dyDescent="0.2">
      <c r="A5" s="23"/>
      <c r="B5" s="19"/>
      <c r="C5" s="19"/>
      <c r="D5" s="20"/>
      <c r="E5" s="20"/>
      <c r="F5" s="24"/>
    </row>
    <row r="6" spans="1:6" ht="12.75" customHeight="1" x14ac:dyDescent="0.2">
      <c r="A6" s="23" t="s">
        <v>28</v>
      </c>
      <c r="B6" s="19" t="s">
        <v>35</v>
      </c>
      <c r="C6" s="19"/>
      <c r="D6" s="20"/>
      <c r="E6" s="25">
        <f>Earthwork!I19</f>
        <v>0</v>
      </c>
      <c r="F6" s="24" t="s">
        <v>1</v>
      </c>
    </row>
    <row r="7" spans="1:6" ht="12.75" customHeight="1" x14ac:dyDescent="0.2">
      <c r="A7" s="23"/>
      <c r="B7" s="19"/>
      <c r="C7" s="19"/>
      <c r="D7" s="20"/>
      <c r="E7" s="20"/>
      <c r="F7" s="24"/>
    </row>
    <row r="8" spans="1:6" ht="12.75" customHeight="1" x14ac:dyDescent="0.2">
      <c r="A8" s="23" t="s">
        <v>30</v>
      </c>
      <c r="B8" s="19" t="s">
        <v>36</v>
      </c>
      <c r="C8" s="19"/>
      <c r="D8" s="20"/>
      <c r="E8" s="25">
        <f>Earthwork!P19</f>
        <v>249</v>
      </c>
      <c r="F8" s="24" t="s">
        <v>0</v>
      </c>
    </row>
    <row r="9" spans="1:6" ht="12.75" customHeight="1" thickBot="1" x14ac:dyDescent="0.25">
      <c r="A9" s="23"/>
      <c r="B9" s="19"/>
      <c r="C9" s="19"/>
      <c r="D9" s="20"/>
      <c r="E9" s="20"/>
      <c r="F9" s="24"/>
    </row>
    <row r="10" spans="1:6" ht="12.75" customHeight="1" x14ac:dyDescent="0.2">
      <c r="A10" s="71" t="s">
        <v>31</v>
      </c>
      <c r="B10" s="72"/>
      <c r="C10" s="72"/>
      <c r="D10" s="72"/>
      <c r="E10" s="72"/>
      <c r="F10" s="73"/>
    </row>
    <row r="11" spans="1:6" ht="12.75" customHeight="1" thickBot="1" x14ac:dyDescent="0.25">
      <c r="A11" s="74"/>
      <c r="B11" s="75"/>
      <c r="C11" s="75"/>
      <c r="D11" s="75"/>
      <c r="E11" s="75"/>
      <c r="F11" s="76"/>
    </row>
    <row r="16" spans="1:6" ht="12.75" customHeight="1" x14ac:dyDescent="0.2">
      <c r="D16" s="22"/>
      <c r="E16" s="22"/>
      <c r="F16" s="22"/>
    </row>
    <row r="17" spans="4:6" ht="12.75" customHeight="1" x14ac:dyDescent="0.2">
      <c r="D17" s="22"/>
      <c r="E17" s="22"/>
      <c r="F17" s="22"/>
    </row>
    <row r="18" spans="4:6" ht="12.75" customHeight="1" x14ac:dyDescent="0.2">
      <c r="D18" s="22"/>
      <c r="E18" s="22"/>
      <c r="F18" s="22"/>
    </row>
    <row r="19" spans="4:6" ht="12.75" customHeight="1" x14ac:dyDescent="0.2">
      <c r="D19" s="22"/>
      <c r="E19" s="22"/>
      <c r="F19" s="22"/>
    </row>
    <row r="20" spans="4:6" ht="12.75" customHeight="1" x14ac:dyDescent="0.2">
      <c r="D20" s="22"/>
      <c r="E20" s="22"/>
      <c r="F20" s="22"/>
    </row>
    <row r="22" spans="4:6" ht="12.75" customHeight="1" x14ac:dyDescent="0.2">
      <c r="D22" s="22"/>
      <c r="E22" s="22"/>
      <c r="F22" s="22"/>
    </row>
    <row r="23" spans="4:6" ht="12.75" customHeight="1" x14ac:dyDescent="0.2">
      <c r="D23" s="22"/>
      <c r="E23" s="22"/>
      <c r="F23" s="22"/>
    </row>
    <row r="24" spans="4:6" ht="12.75" customHeight="1" x14ac:dyDescent="0.2">
      <c r="D24" s="22"/>
      <c r="E24" s="22"/>
      <c r="F24" s="22"/>
    </row>
  </sheetData>
  <mergeCells count="2">
    <mergeCell ref="A1:F2"/>
    <mergeCell ref="A10:F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83A8-18BD-4A58-8706-0F3ADD62C9DE}">
  <dimension ref="A2:I7"/>
  <sheetViews>
    <sheetView workbookViewId="0">
      <selection activeCell="I10" sqref="I10"/>
    </sheetView>
  </sheetViews>
  <sheetFormatPr defaultColWidth="9.140625" defaultRowHeight="12.75" x14ac:dyDescent="0.2"/>
  <cols>
    <col min="1" max="1" width="9.140625" style="19"/>
    <col min="2" max="2" width="9.140625" style="20"/>
    <col min="3" max="16384" width="9.140625" style="19"/>
  </cols>
  <sheetData>
    <row r="2" spans="1:9" x14ac:dyDescent="0.2">
      <c r="A2" s="77" t="s">
        <v>40</v>
      </c>
      <c r="B2" s="77"/>
      <c r="C2" s="77"/>
      <c r="D2" s="77"/>
      <c r="E2" s="77"/>
      <c r="F2" s="77"/>
      <c r="G2" s="60"/>
      <c r="H2" s="60"/>
      <c r="I2" s="60"/>
    </row>
    <row r="4" spans="1:9" x14ac:dyDescent="0.2">
      <c r="A4" s="19" t="s">
        <v>41</v>
      </c>
      <c r="E4" s="19">
        <v>15530</v>
      </c>
      <c r="F4" s="19" t="s">
        <v>0</v>
      </c>
      <c r="G4" s="19" t="s">
        <v>43</v>
      </c>
      <c r="H4" s="19">
        <f>E4*0.1</f>
        <v>1553</v>
      </c>
    </row>
    <row r="6" spans="1:9" x14ac:dyDescent="0.2">
      <c r="H6" s="19">
        <f>SUM(H4:H5)</f>
        <v>1553</v>
      </c>
      <c r="I6" s="19" t="s">
        <v>0</v>
      </c>
    </row>
    <row r="7" spans="1:9" x14ac:dyDescent="0.2">
      <c r="E7" s="61"/>
      <c r="F7" s="61"/>
      <c r="H7" s="59">
        <f>ROUNDUP(H6,0)</f>
        <v>1553</v>
      </c>
      <c r="I7" s="59" t="s">
        <v>0</v>
      </c>
    </row>
  </sheetData>
  <mergeCells count="1"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AA18-0828-4D4B-8730-CDDCB33AD2C7}">
  <dimension ref="A2:L25"/>
  <sheetViews>
    <sheetView tabSelected="1" workbookViewId="0">
      <selection activeCell="G17" sqref="G17"/>
    </sheetView>
  </sheetViews>
  <sheetFormatPr defaultColWidth="9.140625" defaultRowHeight="12.75" x14ac:dyDescent="0.2"/>
  <cols>
    <col min="1" max="1" width="9.140625" style="80"/>
    <col min="2" max="2" width="9.140625" style="81"/>
    <col min="3" max="12" width="9.140625" style="80"/>
    <col min="13" max="16384" width="9.140625" style="19"/>
  </cols>
  <sheetData>
    <row r="2" spans="1:12" x14ac:dyDescent="0.2">
      <c r="A2" s="59" t="s">
        <v>47</v>
      </c>
      <c r="B2" s="63"/>
      <c r="C2" s="59"/>
      <c r="D2" s="59"/>
      <c r="E2" s="59"/>
      <c r="F2" s="59"/>
      <c r="G2" s="78"/>
      <c r="H2" s="78"/>
      <c r="I2" s="78"/>
    </row>
    <row r="3" spans="1:12" x14ac:dyDescent="0.2">
      <c r="A3" s="82"/>
      <c r="B3" s="82"/>
      <c r="C3" s="82"/>
      <c r="D3" s="82"/>
      <c r="E3" s="82"/>
      <c r="F3" s="82"/>
    </row>
    <row r="4" spans="1:12" x14ac:dyDescent="0.2">
      <c r="A4" s="80" t="s">
        <v>48</v>
      </c>
      <c r="C4" s="80">
        <f>(4*4)/9</f>
        <v>1.7777777777777777</v>
      </c>
      <c r="D4" s="80" t="s">
        <v>51</v>
      </c>
      <c r="E4" s="80">
        <f>ROUNDUP(C4,0)</f>
        <v>2</v>
      </c>
      <c r="F4" s="80" t="s">
        <v>0</v>
      </c>
    </row>
    <row r="5" spans="1:12" x14ac:dyDescent="0.2">
      <c r="A5" s="80" t="s">
        <v>49</v>
      </c>
      <c r="C5" s="80">
        <v>14</v>
      </c>
      <c r="D5" s="80" t="s">
        <v>50</v>
      </c>
    </row>
    <row r="7" spans="1:12" x14ac:dyDescent="0.2">
      <c r="A7" s="59" t="s">
        <v>61</v>
      </c>
      <c r="B7" s="62"/>
      <c r="C7" s="60"/>
      <c r="D7" s="60"/>
      <c r="E7" s="60"/>
      <c r="F7" s="60"/>
    </row>
    <row r="8" spans="1:12" x14ac:dyDescent="0.2">
      <c r="E8" s="78"/>
      <c r="F8" s="78"/>
      <c r="H8" s="78"/>
      <c r="I8" s="78"/>
      <c r="K8" s="78"/>
      <c r="L8" s="78"/>
    </row>
    <row r="9" spans="1:12" x14ac:dyDescent="0.2">
      <c r="A9" s="80" t="s">
        <v>52</v>
      </c>
      <c r="E9" s="59">
        <f>E4*C5</f>
        <v>28</v>
      </c>
      <c r="F9" s="59" t="s">
        <v>0</v>
      </c>
    </row>
    <row r="10" spans="1:12" x14ac:dyDescent="0.2">
      <c r="A10" s="78"/>
    </row>
    <row r="11" spans="1:12" x14ac:dyDescent="0.2">
      <c r="A11" s="83" t="s">
        <v>53</v>
      </c>
      <c r="B11" s="62"/>
      <c r="C11" s="60"/>
      <c r="D11" s="60"/>
      <c r="E11" s="60"/>
      <c r="F11" s="60"/>
    </row>
    <row r="12" spans="1:12" x14ac:dyDescent="0.2">
      <c r="D12" s="78"/>
      <c r="E12" s="78"/>
    </row>
    <row r="13" spans="1:12" x14ac:dyDescent="0.2">
      <c r="A13" s="80" t="s">
        <v>54</v>
      </c>
      <c r="B13" s="63">
        <f>ROUNDUP(E9*(1.5/36),0)</f>
        <v>2</v>
      </c>
      <c r="C13" s="59" t="s">
        <v>1</v>
      </c>
    </row>
    <row r="14" spans="1:12" x14ac:dyDescent="0.2">
      <c r="A14" s="78"/>
      <c r="B14" s="79"/>
      <c r="C14" s="78"/>
      <c r="D14" s="78"/>
      <c r="E14" s="78"/>
    </row>
    <row r="15" spans="1:12" x14ac:dyDescent="0.2">
      <c r="A15" s="83" t="s">
        <v>55</v>
      </c>
      <c r="B15" s="63"/>
      <c r="C15" s="59"/>
      <c r="D15" s="59"/>
      <c r="E15" s="59"/>
      <c r="F15" s="59"/>
    </row>
    <row r="16" spans="1:12" x14ac:dyDescent="0.2">
      <c r="D16" s="78"/>
      <c r="E16" s="78"/>
    </row>
    <row r="17" spans="1:6" x14ac:dyDescent="0.2">
      <c r="A17" s="80" t="s">
        <v>56</v>
      </c>
      <c r="B17" s="63">
        <f>ROUNDUP(E9*0.08,0)</f>
        <v>3</v>
      </c>
      <c r="C17" s="59" t="s">
        <v>57</v>
      </c>
    </row>
    <row r="19" spans="1:6" x14ac:dyDescent="0.2">
      <c r="A19" s="83" t="s">
        <v>58</v>
      </c>
      <c r="B19" s="62"/>
      <c r="C19" s="60"/>
      <c r="D19" s="60"/>
      <c r="E19" s="60"/>
      <c r="F19" s="60"/>
    </row>
    <row r="20" spans="1:6" x14ac:dyDescent="0.2">
      <c r="D20" s="78"/>
      <c r="E20" s="78"/>
    </row>
    <row r="21" spans="1:6" x14ac:dyDescent="0.2">
      <c r="A21" s="80" t="s">
        <v>60</v>
      </c>
      <c r="B21" s="63">
        <f>ROUNDUP(E9*(6/36),0)</f>
        <v>5</v>
      </c>
      <c r="C21" s="59" t="s">
        <v>1</v>
      </c>
    </row>
    <row r="23" spans="1:6" x14ac:dyDescent="0.2">
      <c r="A23" s="83" t="s">
        <v>59</v>
      </c>
      <c r="B23" s="62"/>
      <c r="C23" s="60"/>
      <c r="D23" s="60"/>
      <c r="E23" s="60"/>
      <c r="F23" s="60"/>
    </row>
    <row r="24" spans="1:6" x14ac:dyDescent="0.2">
      <c r="D24" s="78"/>
      <c r="E24" s="78"/>
    </row>
    <row r="25" spans="1:6" x14ac:dyDescent="0.2">
      <c r="A25" s="80" t="s">
        <v>60</v>
      </c>
      <c r="B25" s="63">
        <f>ROUNDUP(E9*(6/36),0)</f>
        <v>5</v>
      </c>
      <c r="C25" s="59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QMS COVER</vt:lpstr>
      <vt:lpstr>Earthwork</vt:lpstr>
      <vt:lpstr>XS101 Earthwork Table</vt:lpstr>
      <vt:lpstr>251</vt:lpstr>
      <vt:lpstr>CURB RAMP GN</vt:lpstr>
      <vt:lpstr>Earthwork!Print_Area</vt:lpstr>
      <vt:lpstr>'QMS COVER'!Print_Area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Neider</dc:creator>
  <cp:lastModifiedBy>Kuczynski, Justin</cp:lastModifiedBy>
  <cp:lastPrinted>2021-02-15T13:23:12Z</cp:lastPrinted>
  <dcterms:created xsi:type="dcterms:W3CDTF">2006-03-16T14:41:48Z</dcterms:created>
  <dcterms:modified xsi:type="dcterms:W3CDTF">2025-02-28T13:36:14Z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