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2025\2500861\CAD\ODOT\WAR\122838\400-Engineering\Roadway\EngData\"/>
    </mc:Choice>
  </mc:AlternateContent>
  <xr:revisionPtr revIDLastSave="0" documentId="13_ncr:1_{A7845B05-BABB-4736-9B21-9285FFCD89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UBSUMMARY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9" i="1" l="1"/>
  <c r="P29" i="1"/>
  <c r="Q29" i="1"/>
  <c r="R29" i="1"/>
  <c r="S29" i="1"/>
  <c r="T29" i="1"/>
  <c r="O46" i="1"/>
  <c r="O47" i="1" s="1"/>
  <c r="L46" i="1"/>
  <c r="L47" i="1" s="1"/>
  <c r="K46" i="1"/>
  <c r="K47" i="1" s="1"/>
  <c r="T25" i="1"/>
  <c r="T26" i="1"/>
  <c r="T27" i="1"/>
  <c r="T28" i="1"/>
  <c r="T24" i="1"/>
  <c r="T46" i="1" s="1"/>
  <c r="S25" i="1"/>
  <c r="S26" i="1"/>
  <c r="S27" i="1"/>
  <c r="S28" i="1"/>
  <c r="S24" i="1"/>
  <c r="R25" i="1"/>
  <c r="R26" i="1"/>
  <c r="R27" i="1"/>
  <c r="R28" i="1"/>
  <c r="R24" i="1"/>
  <c r="Q25" i="1"/>
  <c r="Q26" i="1"/>
  <c r="Q27" i="1"/>
  <c r="Q28" i="1"/>
  <c r="Q24" i="1"/>
  <c r="P25" i="1"/>
  <c r="P26" i="1"/>
  <c r="P27" i="1"/>
  <c r="P28" i="1"/>
  <c r="P24" i="1"/>
  <c r="N25" i="1"/>
  <c r="N26" i="1"/>
  <c r="N27" i="1"/>
  <c r="N28" i="1"/>
  <c r="N24" i="1"/>
  <c r="Q46" i="1" l="1"/>
  <c r="Q47" i="1" s="1"/>
  <c r="R46" i="1"/>
  <c r="R47" i="1" s="1"/>
  <c r="N46" i="1"/>
  <c r="N47" i="1" s="1"/>
  <c r="S46" i="1"/>
  <c r="S47" i="1" s="1"/>
  <c r="P46" i="1"/>
  <c r="P47" i="1" s="1"/>
  <c r="AE137" i="1"/>
  <c r="AD137" i="1"/>
  <c r="AC137" i="1"/>
  <c r="AB137" i="1"/>
  <c r="AA137" i="1"/>
  <c r="Z137" i="1"/>
  <c r="Y137" i="1"/>
  <c r="X137" i="1"/>
  <c r="W137" i="1"/>
  <c r="V137" i="1"/>
  <c r="U137" i="1"/>
  <c r="T137" i="1"/>
  <c r="S137" i="1"/>
  <c r="R137" i="1"/>
  <c r="Q137" i="1"/>
  <c r="P137" i="1"/>
  <c r="O137" i="1"/>
  <c r="N137" i="1"/>
  <c r="M137" i="1"/>
  <c r="L137" i="1"/>
  <c r="K137" i="1"/>
  <c r="AE95" i="1"/>
  <c r="AD95" i="1"/>
  <c r="AC95" i="1"/>
  <c r="AB95" i="1"/>
  <c r="AA95" i="1"/>
  <c r="Z95" i="1"/>
  <c r="Y95" i="1"/>
  <c r="X95" i="1"/>
  <c r="W95" i="1"/>
  <c r="V95" i="1"/>
  <c r="U95" i="1"/>
  <c r="T95" i="1"/>
  <c r="S95" i="1"/>
  <c r="R95" i="1"/>
  <c r="Q95" i="1"/>
  <c r="P95" i="1"/>
  <c r="O95" i="1"/>
  <c r="N95" i="1"/>
  <c r="M95" i="1"/>
  <c r="L95" i="1"/>
  <c r="K95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D173" i="1"/>
  <c r="AC173" i="1"/>
  <c r="AB173" i="1"/>
  <c r="AA173" i="1"/>
  <c r="Z173" i="1"/>
  <c r="Y173" i="1"/>
  <c r="X173" i="1"/>
  <c r="W173" i="1"/>
  <c r="V173" i="1"/>
  <c r="U173" i="1"/>
  <c r="T173" i="1"/>
  <c r="S173" i="1"/>
  <c r="R173" i="1"/>
  <c r="Q173" i="1"/>
  <c r="P173" i="1"/>
  <c r="O173" i="1"/>
  <c r="N173" i="1"/>
  <c r="M173" i="1"/>
  <c r="L173" i="1"/>
  <c r="K173" i="1"/>
  <c r="AE131" i="1"/>
  <c r="AD131" i="1"/>
  <c r="AC131" i="1"/>
  <c r="AB131" i="1"/>
  <c r="AA131" i="1"/>
  <c r="Z131" i="1"/>
  <c r="Y131" i="1"/>
  <c r="X131" i="1"/>
  <c r="W131" i="1"/>
  <c r="V131" i="1"/>
  <c r="U131" i="1"/>
  <c r="T131" i="1"/>
  <c r="S131" i="1"/>
  <c r="R131" i="1"/>
  <c r="Q131" i="1"/>
  <c r="P131" i="1"/>
  <c r="O131" i="1"/>
  <c r="N131" i="1"/>
  <c r="M131" i="1"/>
  <c r="L131" i="1"/>
  <c r="K131" i="1"/>
  <c r="AE89" i="1"/>
  <c r="AD89" i="1"/>
  <c r="AC89" i="1"/>
  <c r="AB89" i="1"/>
  <c r="AA89" i="1"/>
  <c r="Z89" i="1"/>
  <c r="Y89" i="1"/>
  <c r="X89" i="1"/>
  <c r="W89" i="1"/>
  <c r="V89" i="1"/>
  <c r="U89" i="1"/>
  <c r="T89" i="1"/>
  <c r="S89" i="1"/>
  <c r="R89" i="1"/>
  <c r="Q89" i="1"/>
  <c r="P89" i="1"/>
  <c r="O89" i="1"/>
  <c r="N89" i="1"/>
  <c r="M89" i="1"/>
  <c r="L89" i="1"/>
  <c r="K89" i="1"/>
  <c r="AE47" i="1"/>
  <c r="AD47" i="1"/>
  <c r="AC47" i="1"/>
  <c r="AB47" i="1"/>
  <c r="AA47" i="1"/>
  <c r="Z47" i="1"/>
  <c r="Y47" i="1"/>
  <c r="X47" i="1"/>
  <c r="W47" i="1"/>
  <c r="V47" i="1"/>
  <c r="U47" i="1"/>
  <c r="M47" i="1"/>
  <c r="D133" i="1" l="1"/>
  <c r="D91" i="1"/>
  <c r="D49" i="1"/>
  <c r="D7" i="1" l="1"/>
  <c r="M149" i="1"/>
  <c r="N149" i="1"/>
  <c r="O149" i="1"/>
  <c r="P149" i="1"/>
  <c r="Q149" i="1"/>
  <c r="R149" i="1"/>
  <c r="S149" i="1"/>
  <c r="T149" i="1"/>
  <c r="U149" i="1"/>
  <c r="V149" i="1"/>
  <c r="W149" i="1"/>
  <c r="X149" i="1"/>
  <c r="Y149" i="1"/>
  <c r="Z149" i="1"/>
  <c r="AA149" i="1"/>
  <c r="AB149" i="1"/>
  <c r="AC149" i="1"/>
  <c r="AD149" i="1"/>
  <c r="AE149" i="1"/>
  <c r="AE173" i="1" s="1"/>
  <c r="L149" i="1"/>
  <c r="K149" i="1"/>
  <c r="M107" i="1"/>
  <c r="N107" i="1"/>
  <c r="O107" i="1"/>
  <c r="P107" i="1"/>
  <c r="Q107" i="1"/>
  <c r="R107" i="1"/>
  <c r="S107" i="1"/>
  <c r="T107" i="1"/>
  <c r="U107" i="1"/>
  <c r="V107" i="1"/>
  <c r="W107" i="1"/>
  <c r="X107" i="1"/>
  <c r="Y107" i="1"/>
  <c r="Z107" i="1"/>
  <c r="AA107" i="1"/>
  <c r="AB107" i="1"/>
  <c r="AC107" i="1"/>
  <c r="AD107" i="1"/>
  <c r="AE107" i="1"/>
  <c r="L107" i="1"/>
  <c r="K107" i="1"/>
  <c r="M65" i="1"/>
  <c r="N65" i="1"/>
  <c r="O65" i="1"/>
  <c r="P65" i="1"/>
  <c r="Q65" i="1"/>
  <c r="R65" i="1"/>
  <c r="S65" i="1"/>
  <c r="T65" i="1"/>
  <c r="U65" i="1"/>
  <c r="V65" i="1"/>
  <c r="W65" i="1"/>
  <c r="X65" i="1"/>
  <c r="Y65" i="1"/>
  <c r="Z65" i="1"/>
  <c r="AA65" i="1"/>
  <c r="AB65" i="1"/>
  <c r="AC65" i="1"/>
  <c r="AD65" i="1"/>
  <c r="AE65" i="1"/>
  <c r="L65" i="1"/>
  <c r="K65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L23" i="1"/>
  <c r="K23" i="1"/>
  <c r="K10" i="1" l="1"/>
  <c r="L10" i="1"/>
  <c r="AE136" i="1" l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</calcChain>
</file>

<file path=xl/sharedStrings.xml><?xml version="1.0" encoding="utf-8"?>
<sst xmlns="http://schemas.openxmlformats.org/spreadsheetml/2006/main" count="70" uniqueCount="40">
  <si>
    <t>STATION TO STATION</t>
  </si>
  <si>
    <t>TO</t>
  </si>
  <si>
    <t xml:space="preserve">TOTALS CARRIED TO GENERAL SUMMARY  </t>
  </si>
  <si>
    <t>INSTRUCTIONS:</t>
  </si>
  <si>
    <t>ENTER ITEM CODE (FOR EXAMPLE: 201E11000) AND ADDITIONAL DESCRIPTION INTO THE BLUE CELLS</t>
  </si>
  <si>
    <t>DO NOT ENTER ANY DATA INTO THE ITEM NUMBER, ITEM DESCRIPTION &amp; ITEM UNITS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</si>
  <si>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</si>
  <si>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</si>
  <si>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</si>
  <si>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</si>
  <si>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</si>
  <si>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</si>
  <si>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</si>
  <si>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</si>
  <si>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</si>
  <si>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</si>
  <si>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</si>
  <si>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</si>
  <si>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</si>
  <si>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5)</t>
  </si>
  <si>
    <t>REF
NO.</t>
  </si>
  <si>
    <t>SHEET
NO.</t>
  </si>
  <si>
    <t>&lt;--- ENTER STARTING SHEET NUMBER</t>
  </si>
  <si>
    <t>203e10000</t>
  </si>
  <si>
    <t>203e20000</t>
  </si>
  <si>
    <t>659E00300</t>
  </si>
  <si>
    <t>659E10000</t>
  </si>
  <si>
    <t>659E14000</t>
  </si>
  <si>
    <t>659E15000</t>
  </si>
  <si>
    <t>659e31000</t>
  </si>
  <si>
    <t>659e20000</t>
  </si>
  <si>
    <t>659e35000</t>
  </si>
  <si>
    <t>SUBTOTALS</t>
  </si>
  <si>
    <t>P.10</t>
  </si>
  <si>
    <t>P.12</t>
  </si>
  <si>
    <t>P.13</t>
  </si>
  <si>
    <t>P.15</t>
  </si>
  <si>
    <t>P.16</t>
  </si>
  <si>
    <t>P.14</t>
  </si>
  <si>
    <t>P.17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</si>
</sst>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\ ???/???"/>
    <numFmt numFmtId="165" formatCode="0&quot;+&quot;00.00"/>
    <numFmt numFmtId="166" formatCode="0\)"/>
    <numFmt numFmtId="167" formatCode="0.0"/>
    <numFmt numFmtId="168" formatCode="0.000"/>
  </numFmts>
  <fonts count="7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75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167" fontId="4" fillId="0" borderId="2" xfId="0" applyNumberFormat="1" applyFont="1" applyBorder="1" applyAlignment="1" applyProtection="1">
      <alignment horizontal="center" vertical="center"/>
      <protection locked="0"/>
    </xf>
    <xf numFmtId="2" fontId="4" fillId="0" borderId="5" xfId="0" applyNumberFormat="1" applyFont="1" applyBorder="1" applyAlignment="1">
      <alignment horizontal="center" vertical="center"/>
    </xf>
    <xf numFmtId="168" fontId="4" fillId="0" borderId="2" xfId="0" applyNumberFormat="1" applyFont="1" applyBorder="1" applyAlignment="1" applyProtection="1">
      <alignment horizontal="center" vertical="center"/>
      <protection locked="0"/>
    </xf>
    <xf numFmtId="167" fontId="4" fillId="0" borderId="5" xfId="0" applyNumberFormat="1" applyFont="1" applyBorder="1" applyAlignment="1" applyProtection="1">
      <alignment horizontal="center" vertical="center"/>
      <protection locked="0"/>
    </xf>
    <xf numFmtId="168" fontId="4" fillId="0" borderId="5" xfId="0" applyNumberFormat="1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165" fontId="4" fillId="0" borderId="16" xfId="0" applyNumberFormat="1" applyFont="1" applyBorder="1" applyAlignment="1" applyProtection="1">
      <alignment horizontal="center" vertical="center"/>
      <protection locked="0"/>
    </xf>
    <xf numFmtId="0" fontId="4" fillId="0" borderId="32" xfId="0" applyFont="1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168" fontId="4" fillId="0" borderId="36" xfId="0" applyNumberFormat="1" applyFont="1" applyBorder="1" applyAlignment="1" applyProtection="1">
      <alignment horizontal="center" vertical="center"/>
      <protection locked="0"/>
    </xf>
    <xf numFmtId="167" fontId="4" fillId="0" borderId="36" xfId="0" applyNumberFormat="1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vertical="center"/>
    </xf>
    <xf numFmtId="0" fontId="4" fillId="0" borderId="24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0" fontId="3" fillId="4" borderId="0" xfId="0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25" xfId="0" applyNumberFormat="1" applyFont="1" applyBorder="1" applyAlignment="1">
      <alignment horizontal="center" vertical="center" textRotation="90" wrapText="1"/>
    </xf>
    <xf numFmtId="0" fontId="4" fillId="0" borderId="33" xfId="0" applyFont="1" applyBorder="1" applyAlignment="1" applyProtection="1">
      <alignment horizontal="left" vertical="center"/>
      <protection locked="0"/>
    </xf>
    <xf numFmtId="0" fontId="4" fillId="0" borderId="34" xfId="0" applyFont="1" applyBorder="1" applyAlignment="1" applyProtection="1">
      <alignment horizontal="left" vertical="center"/>
      <protection locked="0"/>
    </xf>
    <xf numFmtId="0" fontId="4" fillId="0" borderId="35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47</xdr:row>
      <xdr:rowOff>0</xdr:rowOff>
    </xdr:from>
    <xdr:to>
      <xdr:col>31</xdr:col>
      <xdr:colOff>0</xdr:colOff>
      <xdr:row>47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47</xdr:row>
      <xdr:rowOff>0</xdr:rowOff>
    </xdr:from>
    <xdr:to>
      <xdr:col>44</xdr:col>
      <xdr:colOff>161925</xdr:colOff>
      <xdr:row>47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47</xdr:row>
      <xdr:rowOff>0</xdr:rowOff>
    </xdr:from>
    <xdr:to>
      <xdr:col>43</xdr:col>
      <xdr:colOff>66675</xdr:colOff>
      <xdr:row>47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corp.ftch.com\AllProjects\2024\241152\CAD\ODOT\MAR\119273\400-Engineering\Roadway\EngData\MAR-119273-GENSUM.xlsm" TargetMode="External"/><Relationship Id="rId1" Type="http://schemas.openxmlformats.org/officeDocument/2006/relationships/externalLinkPath" Target="file:///\\corp.ftch.com\AllProjects\2024\241152\CAD\ODOT\MAR\119273\400-Engineering\Roadway\EngData\MAR-119273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  <sheetName val="Brid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(Required) 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(Required) 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(Required) 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(Required) 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(Optional) SPECIFY DIAMETER</v>
          </cell>
          <cell r="G204">
            <v>2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(Required) 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(Required) 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(Required) 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(Required) 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(Required) 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(Required) 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(Required) 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(Required) 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(Required) 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(Required) 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(Required) 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(Required) 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(Required) 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(Required) 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(Required) 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(Required) 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(Required) 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(Required) 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(Required) 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(Required) 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(Required) 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(Required) 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(Required) 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(Required) 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(Required) 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(Required) 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(Required) 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(Required) 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(Required) 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(Required) 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(Required) 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(Required) 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(Required) 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(Required) 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(Required) 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(Required) 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(Required) 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(Required) 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(Required) 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(Required) 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(Required) 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(Required) 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(Required) 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(Required) 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(Required) 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(Required) 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F588" t="str">
            <v xml:space="preserve">(Required) 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(Required) 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(Required) 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(Required) 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(Required) 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(Required) 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(Required) 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(Required) 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(Required) 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(Required) 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(Required) 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(Required) 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(Required) 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(Required) 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(Required) 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(Required) 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(Required) 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(Required) 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(Required) 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(Required) 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(Required) 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(Required) 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(Required) 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(Required) 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(Required) 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(Required) 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(Required) 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(Required) 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(Required) 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(Required) 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(Required) 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(Required) 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(Required) 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(Required) 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(Required) 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(Required) 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(Required) 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(Required) 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(Required) 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(Required) 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(Required) 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(Required) 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(Required) 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(Required) 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(Required) 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(Required) 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(Required) 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(Required) 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(Required) 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(Required) 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(Required) 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(Required) 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(Required) 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(Required) 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(Required) 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(Required) 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(Required) 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(Required) 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(Required) 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(Required) 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(Required) 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(Required) 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(Required) 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(Required) 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(Required) 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(Required) 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(Required) 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(Required) 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(Required) 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(Required) 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(Required) 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(Required) 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(Required) 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(Required) 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(Required) 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(Required) 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(Required) 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(Required) 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(Required) 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(Required) 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(Required) 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(Required) 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(Required) 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(Required) 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(Required) 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(Required) 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(Required) 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(Required) 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(Required) 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(Required) 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(Required) 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(Required) 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(Required) 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(Required) 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(Required) 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(Required) 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(Required) 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(Required) 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(Required) 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(Required) 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(Required) 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(Required) 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(Required) 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(Required) 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(Required) 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(Required) 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(Required) 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(Required) 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(Required) 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(Required) 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(Required) 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(Required) 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(Required) 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(Required) 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(Required) 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(Required) 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(Required) 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(Required) 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(Required) 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(Required) 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(Required) 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(Required) 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(Required) 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(Required) 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(Required) 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(Required) 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(Required) 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(Required) 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(Required) 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(Required) 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(Required) 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(Required) 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(Required) 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(Required) 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(Required) 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F1578" t="str">
            <v>SEE PROPOSAL NOTE 512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F1579" t="str">
            <v>SEE PROPOSAL NOTE 512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F1580" t="str">
            <v>SEE PROPOSAL NOTE 512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(Required) 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(Required) 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(Required) 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(Required) 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(Required) 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(Required) 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(Required) 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(Required) 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(Required) 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(Required) 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(Required) 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(Required) 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(Required) 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(Required) 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(Required) 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(Required) 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(Required) 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(Required) 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(Required) 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(Required) 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(Required) 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(Required) 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(Required) 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(Required) 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(Required) 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(Required) 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(Required) 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(Required) 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(Required) 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(Required) 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(Required) 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(Required) 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(Required) 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(Required) 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(Required) 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(Required) 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(Required) 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(Required) 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(Required) 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(Required) 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(Required) 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(Required) 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(Required) 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NOTE R112a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REQUIRES PLAN NOTE R113a</v>
          </cell>
          <cell r="G2071">
            <v>0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REQUIRES PLAN NOTE R113a</v>
          </cell>
          <cell r="G2072">
            <v>0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(Required) 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(Required) 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F2187" t="str">
            <v>REQUIRES PLAN NOTE R123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F2188" t="str">
            <v>REQUIRES PLAN NOTE R123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(Required) 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(Required) 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(Required) 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(Required) 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(Optional) SPECIFY DESIGN MPH/INCH WIDTH</v>
          </cell>
          <cell r="G2194">
            <v>2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(Required) 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(Required) 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(Required) 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(Required) 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(Required) 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(Required) 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(Required) 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(Required) 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(Required) 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(Required) 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(Required) 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(Required) 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(Required) 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(Required) 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(Required) 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(Required) 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(Required) 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(Required) 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(Required) 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(Required) 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(Optional) SPECIFY MATL WHEN WARRANTED</v>
          </cell>
          <cell r="G2349">
            <v>2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(Optional) SPECIFY MATL WHEN WARRANTED</v>
          </cell>
          <cell r="G2350">
            <v>2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(Optional) SPECIFY MATL WHEN WARRANTED</v>
          </cell>
          <cell r="G2351">
            <v>2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(Optional) SPECIFY MATL WHEN WARRANTED</v>
          </cell>
          <cell r="G2352">
            <v>2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(Optional) SPECIFY MATL WHEN WARRANTED</v>
          </cell>
          <cell r="G2353">
            <v>2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(Optional) SPECIFY MATL WHEN WARRANTED</v>
          </cell>
          <cell r="G2354">
            <v>2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(Optional) SPECIFY MATL WHEN WARRANTED</v>
          </cell>
          <cell r="G2355">
            <v>2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(Optional) SPECIFY MATL WHEN WARRANTED</v>
          </cell>
          <cell r="G2356">
            <v>2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(Optional) SPECIFY MATL WHEN WARRANTED</v>
          </cell>
          <cell r="G2357">
            <v>2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(Optional) SPECIFY MATL WHEN WARRANTED</v>
          </cell>
          <cell r="G2358">
            <v>2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(Optional) SPECIFY MATL WHEN WARRANTED</v>
          </cell>
          <cell r="G2367">
            <v>2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(Optional) SPECIFY MATL WHEN WARRANTED</v>
          </cell>
          <cell r="G2368">
            <v>2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(Optional) SPECIFY MATL WHEN WARRANTED</v>
          </cell>
          <cell r="G2369">
            <v>2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(Optional) SPECIFY MATL WHEN WARRANTED</v>
          </cell>
          <cell r="G2370">
            <v>2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(Optional) SPECIFY MATL WHEN WARRANTED</v>
          </cell>
          <cell r="G2371">
            <v>2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(Optional) SPECIFY MATL WHEN WARRANTED</v>
          </cell>
          <cell r="G2372">
            <v>2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(Required) 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(Required) 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(Required) 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(Required) 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(Required) 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(Required) 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(Required) 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(Required) 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(Required) 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(Required) 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(Required) 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(Required) 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(Required) 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(Required) 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(Required) 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F2715" t="str">
            <v xml:space="preserve">(Required) 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(Required) 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(Required) 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(Required) 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(Required) 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(Required) 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(Required) 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(Required) 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(Required) 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(Required) 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(Required) 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(Required) 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(Required) 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(Required) 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(Required) 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(Required) 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(Required) 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(Required) 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(Required) 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(Required) 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(Required) 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(Required) 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(Required) 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(Required) 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(Required) 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(Required) 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(Required) 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(Required) 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(Required) 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(Required) 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(Required) 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(Required) 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(Required) 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(Required) 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(Required) 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(Required) 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(Required) 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(Required) 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(Required) 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(Required) 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(Required) 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(Required) 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(Required) 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(Required) 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(Required) 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(Required) 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(Required) 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(Required) 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(Required) 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B1,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(Required) 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(Required) 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(Required) 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(Required) 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(Required) 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(Required) 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(Required) 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(Required) 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(Required) 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(Required) 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(Required) 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(Required) 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(Required) 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(Required) 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(Required) 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(Required) 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(Required) 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(Required) 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(Required) 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(Required) 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(Required) 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(Required) 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(Required) 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(Required) 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(Required) 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(Required) 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(Required) 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(Required) 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(Required) 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(Required) 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(Required) 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(Required) 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(Required) 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(Required) 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(Required) 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(Required) 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(Required) 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(Required) 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(Required) 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(Required) 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(Required) 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(Required) 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(Required) 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(Required) 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(Required) 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(Required) 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F3840" t="str">
            <v xml:space="preserve">(Required) 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F3841" t="str">
            <v xml:space="preserve">(Required) 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(Required) 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(Required) 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(Required) 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(Required) 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(Required) 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(Required) 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(Required) 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(Required) 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(Required) 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(Required) 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(Required) 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(Required) 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(Required) 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(Required) 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(Required) 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(Required) 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(Required) 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(Required) 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(Required) 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(Required) 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(Required) 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(Required) 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(Required) 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(Required) 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(Required) 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(Required) 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(Required) 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(Required) 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(Required) 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(Required) 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(Required) 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(Required) 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(Required) 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(Optional) SPECIFY COLOR IF NECESSARY</v>
          </cell>
          <cell r="G4634">
            <v>2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(Optional) SPECIFY COLOR IF NECESSARY</v>
          </cell>
          <cell r="G4635">
            <v>2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(Optional) SPECIFY COLOR IF NECESSARY</v>
          </cell>
          <cell r="G4636">
            <v>2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(Optional) SPECIFY COLOR IF NECESSARY</v>
          </cell>
          <cell r="G4637">
            <v>2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(Optional) SPECIFY COLOR IF NECESSARY</v>
          </cell>
          <cell r="G4638">
            <v>2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(Optional) SPECIFY COLOR IF NECESSARY</v>
          </cell>
          <cell r="G4639">
            <v>2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(Optional) SPECIFY COLOR IF NECESSARY</v>
          </cell>
          <cell r="G4640">
            <v>2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(Optional) SPECIFY COLOR IF NECESSARY</v>
          </cell>
          <cell r="G4641">
            <v>2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(Optional) SPECIFY COLOR IF NECESSARY</v>
          </cell>
          <cell r="G4642">
            <v>2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(Optional) SPECIFY COLOR IF NECESSARY</v>
          </cell>
          <cell r="G4643">
            <v>2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(Optional) SPECIFY COLOR IF NECESSARY</v>
          </cell>
          <cell r="G4644">
            <v>2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(Optional) SPECIFY COLOR IF NECESSARY</v>
          </cell>
          <cell r="G4645">
            <v>2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(Optional) SPECIFY COLOR IF NECESSARY</v>
          </cell>
          <cell r="G4646">
            <v>2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(Required) 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(Required) 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(Required) 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(Required) 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(Required) 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(Required) 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(Required) 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(Required) 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(Required) 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(Required) 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632E72110</v>
          </cell>
          <cell r="C4887" t="str">
            <v>EACH</v>
          </cell>
          <cell r="D4887" t="str">
            <v>SIGNAL SUPPORT, TYPE TC-81.22, DESIGN 4</v>
          </cell>
          <cell r="G4887">
            <v>0</v>
          </cell>
        </row>
        <row r="4888">
          <cell r="A4888" t="str">
            <v>632E72111</v>
          </cell>
          <cell r="C4888" t="str">
            <v>EACH</v>
          </cell>
          <cell r="D4888" t="str">
            <v>SIGNAL SUPPORT, TYPE TC-81.22, DESIGN 4, AS PER PLAN</v>
          </cell>
          <cell r="G4888">
            <v>0</v>
          </cell>
        </row>
        <row r="4889">
          <cell r="A4889" t="str">
            <v>632E72130</v>
          </cell>
          <cell r="C4889" t="str">
            <v>EACH</v>
          </cell>
          <cell r="D4889" t="str">
            <v>SIGNAL SUPPORT, TYPE TC-81.22, DESIGN 12</v>
          </cell>
          <cell r="G4889">
            <v>0</v>
          </cell>
        </row>
        <row r="4890">
          <cell r="A4890" t="str">
            <v>632E72131</v>
          </cell>
          <cell r="C4890" t="str">
            <v>EACH</v>
          </cell>
          <cell r="D4890" t="str">
            <v>SIGNAL SUPPORT, TYPE TC-81.22, DESIGN 12, AS PER PLAN</v>
          </cell>
          <cell r="G4890">
            <v>0</v>
          </cell>
        </row>
        <row r="4891">
          <cell r="A4891" t="str">
            <v>632E72140</v>
          </cell>
          <cell r="C4891" t="str">
            <v>EACH</v>
          </cell>
          <cell r="D4891" t="str">
            <v>SIGNAL SUPPORT, TYPE TC-81.22, DESIGN 13</v>
          </cell>
          <cell r="G4891">
            <v>0</v>
          </cell>
        </row>
        <row r="4892">
          <cell r="A4892" t="str">
            <v>632E72141</v>
          </cell>
          <cell r="C4892" t="str">
            <v>EACH</v>
          </cell>
          <cell r="D4892" t="str">
            <v>SIGNAL SUPPORT, TYPE TC-81.22, DESIGN 13, AS PER PLAN</v>
          </cell>
          <cell r="G4892">
            <v>0</v>
          </cell>
        </row>
        <row r="4893">
          <cell r="A4893" t="str">
            <v>632E72150</v>
          </cell>
          <cell r="C4893" t="str">
            <v>EACH</v>
          </cell>
          <cell r="D4893" t="str">
            <v>SIGNAL SUPPORT, TYPE TC-81.22, DESIGN 14</v>
          </cell>
          <cell r="G4893">
            <v>0</v>
          </cell>
        </row>
        <row r="4894">
          <cell r="A4894" t="str">
            <v>632E72151</v>
          </cell>
          <cell r="C4894" t="str">
            <v>EACH</v>
          </cell>
          <cell r="D4894" t="str">
            <v>SIGNAL SUPPORT, TYPE TC-81.22, DESIGN 14, AS PER PLAN</v>
          </cell>
          <cell r="G4894">
            <v>0</v>
          </cell>
        </row>
        <row r="4895">
          <cell r="A4895" t="str">
            <v>632E77233</v>
          </cell>
          <cell r="C4895" t="str">
            <v>EACH</v>
          </cell>
          <cell r="D4895" t="str">
            <v>SIGNAL SUPPORT, MECHANICAL DAMPER FOR TC-81.22 MAST ARM, AS PER PLAN</v>
          </cell>
          <cell r="G4895">
            <v>0</v>
          </cell>
        </row>
        <row r="4896">
          <cell r="A4896" t="str">
            <v>632E78100</v>
          </cell>
          <cell r="C4896" t="str">
            <v>EACH</v>
          </cell>
          <cell r="D4896" t="str">
            <v>COMBINATION SIGNAL SUPPORT, TYPE TC-12.31, DESIGN 6</v>
          </cell>
          <cell r="G4896">
            <v>0</v>
          </cell>
        </row>
        <row r="4897">
          <cell r="A4897" t="str">
            <v>632E78101</v>
          </cell>
          <cell r="C4897" t="str">
            <v>EACH</v>
          </cell>
          <cell r="D4897" t="str">
            <v>COMBINATION SIGNAL SUPPORT, TYPE TC-12.31, DESIGN 6, AS PER PLAN</v>
          </cell>
          <cell r="G4897">
            <v>0</v>
          </cell>
        </row>
        <row r="4898">
          <cell r="A4898" t="str">
            <v>632E78110</v>
          </cell>
          <cell r="C4898" t="str">
            <v>EACH</v>
          </cell>
          <cell r="D4898" t="str">
            <v>COMBINATION SIGNAL SUPPORT, TYPE TC-12.31, DESIGN 10</v>
          </cell>
          <cell r="G4898">
            <v>0</v>
          </cell>
        </row>
        <row r="4899">
          <cell r="A4899" t="str">
            <v>632E78111</v>
          </cell>
          <cell r="C4899" t="str">
            <v>EACH</v>
          </cell>
          <cell r="D4899" t="str">
            <v>COMBINATION SIGNAL SUPPORT, TYPE TC-12.31, DESIGN 10, AS PER PLAN</v>
          </cell>
          <cell r="G4899">
            <v>0</v>
          </cell>
        </row>
        <row r="4900">
          <cell r="A4900" t="str">
            <v>632E78120</v>
          </cell>
          <cell r="C4900" t="str">
            <v>EACH</v>
          </cell>
          <cell r="D4900" t="str">
            <v>COMBINATION SIGNAL SUPPORT, TYPE TC-12.31, DESIGN 12</v>
          </cell>
          <cell r="G4900">
            <v>0</v>
          </cell>
        </row>
        <row r="4901">
          <cell r="A4901" t="str">
            <v>632E78121</v>
          </cell>
          <cell r="C4901" t="str">
            <v>EACH</v>
          </cell>
          <cell r="D4901" t="str">
            <v>COMBINATION SIGNAL SUPPORT, TYPE TC-12.31, DESIGN 12, AS PER PLAN</v>
          </cell>
          <cell r="G4901">
            <v>0</v>
          </cell>
        </row>
        <row r="4902">
          <cell r="A4902" t="str">
            <v>632E78224</v>
          </cell>
          <cell r="C4902" t="str">
            <v>EACH</v>
          </cell>
          <cell r="D4902" t="str">
            <v>COMBINATION SIGNAL SUPPORT, TYPE TC-12.31 DESIGN 6 POLE, WITH MAST ARMS TC-81.22 DESIGN 4 AND DESIGN 4</v>
          </cell>
          <cell r="G4902">
            <v>0</v>
          </cell>
        </row>
        <row r="4903">
          <cell r="A4903" t="str">
            <v>632E78225</v>
          </cell>
          <cell r="C4903" t="str">
            <v>EACH</v>
          </cell>
          <cell r="D4903" t="str">
            <v>COMBINATION SIGNAL SUPPORT, TYPE TC-12.31 DESIGN 6 POLE, WITH MAST ARMS TC-81.22 DESIGN 4 AND DESIGN 4, AS PER PLAN</v>
          </cell>
          <cell r="G4903">
            <v>0</v>
          </cell>
        </row>
        <row r="4904">
          <cell r="A4904" t="str">
            <v>632E78240</v>
          </cell>
          <cell r="C4904" t="str">
            <v>EACH</v>
          </cell>
          <cell r="D4904" t="str">
            <v>COMBINATION SIGNAL SUPPORT, TYPE TC-12.31 DESIGN 6 POLE, WITH MAST ARMS TC-81.22 DESIGN 12 AND DESIGN 2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632E78360</v>
          </cell>
          <cell r="C4909" t="str">
            <v>EACH</v>
          </cell>
          <cell r="D4909" t="str">
            <v>COMBINATION SIGNAL SUPPORT, TYPE TC-12.31 DESIGN 10 POLE, WITH MAST ARMS TC-81.22 DESIGN 13 AND DESIGN 2</v>
          </cell>
          <cell r="G4909">
            <v>0</v>
          </cell>
        </row>
        <row r="4910">
          <cell r="A4910" t="str">
            <v>632E78364</v>
          </cell>
          <cell r="C4910" t="str">
            <v>EACH</v>
          </cell>
          <cell r="D4910" t="str">
            <v>COMBINATION SIGNAL SUPPORT, TYPE TC-12.31 DESIGN 10 POLE, WITH MAST ARMS TC-81.22 DESIGN 13 AND DESIGN 4</v>
          </cell>
          <cell r="G4910">
            <v>0</v>
          </cell>
        </row>
        <row r="4911">
          <cell r="A4911" t="str">
            <v>632E78365</v>
          </cell>
          <cell r="C4911" t="str">
            <v>EACH</v>
          </cell>
          <cell r="D4911" t="str">
            <v>COMBINATION SIGNAL SUPPORT, TYPE TC-12.31 DESIGN 10 POLE, WITH MAST ARMS TC-81.22 DESIGN 13 AND DESIGN 4, AS PER PLAN</v>
          </cell>
          <cell r="G4911">
            <v>0</v>
          </cell>
        </row>
        <row r="4912">
          <cell r="A4912" t="str">
            <v>632E78368</v>
          </cell>
          <cell r="C4912" t="str">
            <v>EACH</v>
          </cell>
          <cell r="D4912" t="str">
            <v>COMBINATION SIGNAL SUPPORT, TYPE TC-12.31 DESIGN 10 POLE, WITH MAST ARMS TC-81.22 DESIGN 13 AND DESIGN 12</v>
          </cell>
          <cell r="G4912">
            <v>0</v>
          </cell>
        </row>
        <row r="4913">
          <cell r="A4913" t="str">
            <v>632E78369</v>
          </cell>
          <cell r="C4913" t="str">
            <v>EACH</v>
          </cell>
          <cell r="D4913" t="str">
            <v>COMBINATION SIGNAL SUPPORT, TYPE TC-12.31 DESIGN 10 POLE, WITH MAST ARMS TC-81.22 DESIGN 13 AND DESIGN 12, AS PER PLAN</v>
          </cell>
          <cell r="G4913">
            <v>0</v>
          </cell>
        </row>
        <row r="4914">
          <cell r="A4914" t="str">
            <v>632E78372</v>
          </cell>
          <cell r="C4914" t="str">
            <v>EACH</v>
          </cell>
          <cell r="D4914" t="str">
            <v>COMBINATION SIGNAL SUPPORT, TYPE TC-12.31 DESIGN 10 POLE, WITH MAST ARMS TC-81.22 DESIGN 13 AND DESIGN 13</v>
          </cell>
          <cell r="G4914">
            <v>0</v>
          </cell>
        </row>
        <row r="4915">
          <cell r="A4915" t="str">
            <v>632E78373</v>
          </cell>
          <cell r="C4915" t="str">
            <v>EACH</v>
          </cell>
          <cell r="D4915" t="str">
            <v>COMBINATION SIGNAL SUPPORT, TYPE TC-12.31 DESIGN 10 POLE, WITH MAST ARMS TC-81.22 DESIGN 13 AND DESIGN 13, AS PER PLAN</v>
          </cell>
          <cell r="G4915">
            <v>0</v>
          </cell>
        </row>
        <row r="4916">
          <cell r="A4916" t="str">
            <v>632E78384</v>
          </cell>
          <cell r="C4916" t="str">
            <v>EACH</v>
          </cell>
          <cell r="D4916" t="str">
            <v>COMBINATION SIGNAL SUPPORT, TYPE TC-12.31 DESIGN 10 POLE, WITH MAST ARMS TC-81.22 DESIGN 14 AND DESIGN 4</v>
          </cell>
          <cell r="G4916">
            <v>0</v>
          </cell>
        </row>
        <row r="4917">
          <cell r="A4917" t="str">
            <v>632E78385</v>
          </cell>
          <cell r="C4917" t="str">
            <v>EACH</v>
          </cell>
          <cell r="D4917" t="str">
            <v>COMBINATION SIGNAL SUPPORT, TYPE TC-12.31 DESIGN 10 POLE, WITH MAST ARMS TC-81.22 DESIGN 14 AND DESIGN 4, AS PER PLAN</v>
          </cell>
          <cell r="G4917">
            <v>0</v>
          </cell>
        </row>
        <row r="4918">
          <cell r="A4918" t="str">
            <v>632E78388</v>
          </cell>
          <cell r="C4918" t="str">
            <v>EACH</v>
          </cell>
          <cell r="D4918" t="str">
            <v>COMBINATION SIGNAL SUPPORT, TYPE TC-12.31 DESIGN 10 POLE, WITH MAST ARMS TC-81.22 DESIGN 14 AND DESIGN 12</v>
          </cell>
          <cell r="G4918">
            <v>0</v>
          </cell>
        </row>
        <row r="4919">
          <cell r="A4919" t="str">
            <v>632E78389</v>
          </cell>
          <cell r="C4919" t="str">
            <v>EACH</v>
          </cell>
          <cell r="D4919" t="str">
            <v>COMBINATION SIGNAL SUPPORT, TYPE TC-12.31 DESIGN 10 POLE, WITH MAST ARMS TC-81.22 DESIGN 14 AND DESIGN 12, AS PER PLAN</v>
          </cell>
          <cell r="G4919">
            <v>0</v>
          </cell>
        </row>
        <row r="4920">
          <cell r="A4920" t="str">
            <v>632E78472</v>
          </cell>
          <cell r="C4920" t="str">
            <v>EACH</v>
          </cell>
          <cell r="D4920" t="str">
            <v>COMBINATION SIGNAL SUPPORT, TYPE TC-12.31 DESIGN 12 POLE, WITH MAST ARMS TC-81.22 DESIGN 13 AND DESIGN 13</v>
          </cell>
          <cell r="G4920">
            <v>0</v>
          </cell>
        </row>
        <row r="4921">
          <cell r="A4921" t="str">
            <v>632E78473</v>
          </cell>
          <cell r="C4921" t="str">
            <v>EACH</v>
          </cell>
          <cell r="D4921" t="str">
            <v>COMBINATION SIGNAL SUPPORT, TYPE TC-12.31 DESIGN 12 POLE, WITH MAST ARMS TC-81.22 DESIGN 13 AND DESIGN 13, AS PER PLAN</v>
          </cell>
          <cell r="G4921">
            <v>0</v>
          </cell>
        </row>
        <row r="4922">
          <cell r="A4922" t="str">
            <v>632E78492</v>
          </cell>
          <cell r="C4922" t="str">
            <v>EACH</v>
          </cell>
          <cell r="D4922" t="str">
            <v>COMBINATION SIGNAL SUPPORT, TYPE TC-12.31 DESIGN 12 POLE, WITH MAST ARMS TC-81.22 DESIGN 14 AND DESIGN 13</v>
          </cell>
          <cell r="G4922">
            <v>0</v>
          </cell>
        </row>
        <row r="4923">
          <cell r="A4923" t="str">
            <v>632E78493</v>
          </cell>
          <cell r="C4923" t="str">
            <v>EACH</v>
          </cell>
          <cell r="D4923" t="str">
            <v>COMBINATION SIGNAL SUPPORT, TYPE TC-12.31 DESIGN 12 POLE, WITH MAST ARMS TC-81.22 DESIGN 14 AND DESIGN 13, AS PER PLAN</v>
          </cell>
          <cell r="G4923">
            <v>0</v>
          </cell>
        </row>
        <row r="4924">
          <cell r="A4924" t="str">
            <v>632E78496</v>
          </cell>
          <cell r="C4924" t="str">
            <v>EACH</v>
          </cell>
          <cell r="D4924" t="str">
            <v>COMBINATION SIGNAL SUPPORT, TYPE TC-12.31 DESIGN 12 POLE, WITH MAST ARMS TC-81.22 DESIGN 14 AND DESIGN 14</v>
          </cell>
          <cell r="G4924">
            <v>0</v>
          </cell>
        </row>
        <row r="4925">
          <cell r="A4925" t="str">
            <v>632E78497</v>
          </cell>
          <cell r="C4925" t="str">
            <v>EACH</v>
          </cell>
          <cell r="D4925" t="str">
            <v>COMBINATION SIGNAL SUPPORT, TYPE TC-12.31 DESIGN 12 POLE, WITH MAST ARMS TC-81.22 DESIGN 14 AND DESIGN 14,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(Required) 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(Required) 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(Required) 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(Required) 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(Required) 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(Required) 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(Required) 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(Required) 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(Required) 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(Required) 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(Required) 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(Required) 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(Required) 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(Required) 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(Required) 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(Required) 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(Required) 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(Required) 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(Required) 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(Required) 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(Required) 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(Required) 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(Required) 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(Required) 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(Required) 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(Required) 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(Required) 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(Required) 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(Required) 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(Required) 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(Required) 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(Required) 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(Required) 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(Required) 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(Required) 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(Required) 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(Required) 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(Required) 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(Required) 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(Required) 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(Required) 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(Required) 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(Required) 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(Required) 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(Required) 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(Required) 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(Required) 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(Required) 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(Required) 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(Required) 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(Required) 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(Required) 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(Required) 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(Required) 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(Required) 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(Required) 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(Required) 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(Required) 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(Required) 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(Required) 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(Required) 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(Required) 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(Required) 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(Required) 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(Required) 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(Required) 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(Required) 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(Required) 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(Required) 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(Required) 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(Required) 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(Required) 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(Required) 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(Required) 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(Required) 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(Required) 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(Required) 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(Required) 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(Required) 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(Required) 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(Required) 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(Required) 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(Required) 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(Required) 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(Required) 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(Required) 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(Required) 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(Required) 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(Required) 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(Required) 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(Required) 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(Required) 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(Required) 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(Required) 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(Required) 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(Required) 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(Required) 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(Required) 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(Required) 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(Required) 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(Required) 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(Required) 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(Required) 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(Required) 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(Required) 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(Required) 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(Required) 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(Required) 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(Required) 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(Required) 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(Required) 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(Required) 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(Required) 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(Required) 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(Required) 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(Required) 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(Required) 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(Required) 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(Required) 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(Required) 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(Required) 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(Required) 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(Required) 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(Required) 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(Required) 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(Required) 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(Required) 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(Required) 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(Required) 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(Required) 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(Required) 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(Required) 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(Required) 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(Required) 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(Required) 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(Required) 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(Required) 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(Required) 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(Required) 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(Required) 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(Required) 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(Required) 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(Required) 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(Required) 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(Required) 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(Required) 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(Required) 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(Required) 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(Required) 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(Required) 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(Required) 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(Required) 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(Required) 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(Required) 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(Required) 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(Required) 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(Required) 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(Required) 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(Required) 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(Required) 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(Required) 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(Required) 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(Required) 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(Required) 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(Required) 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(Required) 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(Required) 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(Required) 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(Required) 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(Required) 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(Required) 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(Required) 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(Required) 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(Required) 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(Required) 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(Required) 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(Required) 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(Required) 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(Required) 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(Required) 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(Required) 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(Required) 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(Required) 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(Required) 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(Required) 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(Required) 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(Required) 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(Required) 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(Required) 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(Required) 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(Required) 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(Required) 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(Required) 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(Required) 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(Required) 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(Required) 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(Required) 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(Required) 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(Required) 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(Required) 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(Required) 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(Required) 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(Required) 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(Required) 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(Required) 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(Required) 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(Required) 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(Required) 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(Required) 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(Required) 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(Required) 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(Required) 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(Required) 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(Required) 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(Required) 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(Required) 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(Required) 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(Required) 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(Required) 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(Required) 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(Required) 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(Required) 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(Required) 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(Required) 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(Required) 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(Required) 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(Required) 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(Required) 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(Required) 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(Required) 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(Required) 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(Required) 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(Required) 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(Required) 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(Required) 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(Required) 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(Required) 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(Required) 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(Required) 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(Required) 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(Required) 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(Required) 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(Required) 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(Required) 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(Required) 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(Required) 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(Required) 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(Required) 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(Required) 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(Required) 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(Required) 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(Required) 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(Required) 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(Required) 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(Required) 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(Required) 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(Required) 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(Required) 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(Required) 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(Required) 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(Required) 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(Required) 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(Required) 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(Required) 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(Required) 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(Required) 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(Required) 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(Required) 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(Required) 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(Required) 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(Required) 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(Required) 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(Required) 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(Required) 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(Required) 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(Required) 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(Required) 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(Required) 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(Required) 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(Required) 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(Required) 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(Required) 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(Required) 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(Required) 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(Required) 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(Required) 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(Required) 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(Required) 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(Required) 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(Required) 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(Required) 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(Required) 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(Required) 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(Required) 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(Required) 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(Required) 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(Required) 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(Required) 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(Required) 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(Required) 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(Required) 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(Required) 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(Required) 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(Required) 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(Required) 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(Required) 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(Required) 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(Required) 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(Required) 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(Required) 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(Required) 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(Required) 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(Required) 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(Required) 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(Required) 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(Required) 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(Required) 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(Required) 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(Required) 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(Required) 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(Required) 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(Required) 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(Required) 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(Required) 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(Required) 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(Required) 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(Required) 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(Required) 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(Required) 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(Required) 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(Required) 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(Required) 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(Required) 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(Required) 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(Required) 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(Required) 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(Required) 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(Required) 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(Required) 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(Required) 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(Required) 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(Required) 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(Required) 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(Required) 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(Required) 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(Required) 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(Required) 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(Required) 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(Required) 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(Required) 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(Required) 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(Required) 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(Required) 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(Required) 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(Required) 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(Required) 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(Required) 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(Required) 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(Required) 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(Required) 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(Required) 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(Required) 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(Required) 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(Required) 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(Required) 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(Required) 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(Required) 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(Required) 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(Required) 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(Required) 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(Required) 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(Required) 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(Required) 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(Required) 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(Required) 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(Required) 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(Required) 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(Required) 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(Required) 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(Required) 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(Required) 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(Required) 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(Required) 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(Required) 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(Required) 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(Required) 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(Required) 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(Required) 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(Required) 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(Required) 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(Required) 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(Required) 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(Required) 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(Required) 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(Required) 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(Required) 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(Required) 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(Required) 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(Required) 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(Required) 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(Required) 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(Required) 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(Required) 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(Required) 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(Required) 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(Required) 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(Required) 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(Required) 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(Required) 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(Required) 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(Required) 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(Required) 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(Required) 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(Required) 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(Required) 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(Required) 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(Required) 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(Required) 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(Required) 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(Required) 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(Required) 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(Required) 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690E20040</v>
          </cell>
          <cell r="B6850" t="str">
            <v>Y</v>
          </cell>
          <cell r="C6850" t="str">
            <v>LS</v>
          </cell>
          <cell r="D6850" t="str">
            <v>SPECIAL - PRELIMINARY DESIGN</v>
          </cell>
          <cell r="F6850" t="str">
            <v>DESIGN BUILD PROJECTS ONLY</v>
          </cell>
          <cell r="G6850">
            <v>0</v>
          </cell>
        </row>
        <row r="6851">
          <cell r="A6851" t="str">
            <v>690E20050</v>
          </cell>
          <cell r="B6851" t="str">
            <v>Y</v>
          </cell>
          <cell r="C6851" t="str">
            <v>LS</v>
          </cell>
          <cell r="D6851" t="str">
            <v>SPECIAL - FINAL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690E20080</v>
          </cell>
          <cell r="B6852" t="str">
            <v>Y</v>
          </cell>
          <cell r="C6852" t="str">
            <v>LS</v>
          </cell>
          <cell r="D6852" t="str">
            <v>SPECIAL - SUBSURFACE INVESTIGATIONS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690E20220</v>
          </cell>
          <cell r="B6853" t="str">
            <v>Y</v>
          </cell>
          <cell r="C6853" t="str">
            <v>LS</v>
          </cell>
          <cell r="D6853" t="str">
            <v>SPECIAL - CONSTRUCTION PLANS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690E20240</v>
          </cell>
          <cell r="B6854" t="str">
            <v>Y</v>
          </cell>
          <cell r="C6854" t="str">
            <v>LS</v>
          </cell>
          <cell r="D6854" t="str">
            <v>SPECIAL - ROADWAY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690E20250</v>
          </cell>
          <cell r="B6855" t="str">
            <v>Y</v>
          </cell>
          <cell r="C6855" t="str">
            <v>LS</v>
          </cell>
          <cell r="D6855" t="str">
            <v>SPECIAL - MISCELLANEOUS PAVEMENT FOR DESIGN BUILD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690E20260</v>
          </cell>
          <cell r="B6856" t="str">
            <v>Y</v>
          </cell>
          <cell r="C6856" t="str">
            <v>LS</v>
          </cell>
          <cell r="D6856" t="str">
            <v>SPECIAL - TRAFFIC SURVEILLANCE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690E21000</v>
          </cell>
          <cell r="B6857" t="str">
            <v>Y</v>
          </cell>
          <cell r="C6857" t="str">
            <v>LS</v>
          </cell>
          <cell r="D6857" t="str">
            <v>SPECIAL -</v>
          </cell>
          <cell r="F6857" t="str">
            <v>(Required) DESIGN BUILD PROJECTS ONLY</v>
          </cell>
          <cell r="G6857">
            <v>1</v>
          </cell>
        </row>
        <row r="6858">
          <cell r="A6858" t="str">
            <v>690E50000</v>
          </cell>
          <cell r="B6858" t="str">
            <v>Y</v>
          </cell>
          <cell r="C6858" t="str">
            <v>EACH</v>
          </cell>
          <cell r="D6858" t="str">
            <v>SPECIAL - MAILBOX SUPPORT</v>
          </cell>
          <cell r="G6858">
            <v>0</v>
          </cell>
        </row>
        <row r="6859">
          <cell r="A6859" t="str">
            <v>690E50100</v>
          </cell>
          <cell r="B6859" t="str">
            <v>Y</v>
          </cell>
          <cell r="C6859" t="str">
            <v>EACH</v>
          </cell>
          <cell r="D6859" t="str">
            <v>SPECIAL - MAILBOX SUPPORT SYSTEM, SINGLE</v>
          </cell>
          <cell r="G6859">
            <v>0</v>
          </cell>
        </row>
        <row r="6860">
          <cell r="A6860" t="str">
            <v>690E50200</v>
          </cell>
          <cell r="B6860" t="str">
            <v>Y</v>
          </cell>
          <cell r="C6860" t="str">
            <v>EACH</v>
          </cell>
          <cell r="D6860" t="str">
            <v>SPECIAL - MAILBOX SUPPORT SYSTEM, DOUBLE</v>
          </cell>
          <cell r="G6860">
            <v>0</v>
          </cell>
        </row>
        <row r="6861">
          <cell r="A6861" t="str">
            <v>690E50300</v>
          </cell>
          <cell r="B6861" t="str">
            <v>Y</v>
          </cell>
          <cell r="C6861" t="str">
            <v>EACH</v>
          </cell>
          <cell r="D6861" t="str">
            <v>SPECIAL - MAILBOX SUPPORT SYSTEM, MULTIPLE</v>
          </cell>
          <cell r="G6861">
            <v>0</v>
          </cell>
        </row>
        <row r="6862">
          <cell r="A6862" t="str">
            <v>690E50350</v>
          </cell>
          <cell r="B6862" t="str">
            <v>Y</v>
          </cell>
          <cell r="C6862" t="str">
            <v>EACH</v>
          </cell>
          <cell r="D6862" t="str">
            <v>SPECIAL - MAILBOX REMOVED AND RESET</v>
          </cell>
          <cell r="G6862">
            <v>0</v>
          </cell>
        </row>
        <row r="6863">
          <cell r="A6863" t="str">
            <v>690E50500</v>
          </cell>
          <cell r="B6863" t="str">
            <v>Y</v>
          </cell>
          <cell r="C6863" t="str">
            <v>EACH</v>
          </cell>
          <cell r="D6863" t="str">
            <v>SPECIAL - CONCRETE PARKING BLOCK</v>
          </cell>
          <cell r="G6863">
            <v>0</v>
          </cell>
        </row>
        <row r="6864">
          <cell r="A6864" t="str">
            <v>690E50560</v>
          </cell>
          <cell r="B6864" t="str">
            <v>Y</v>
          </cell>
          <cell r="C6864" t="str">
            <v>EACH</v>
          </cell>
          <cell r="D6864" t="str">
            <v>SPECIAL - BICYCLE RACK</v>
          </cell>
          <cell r="G6864">
            <v>0</v>
          </cell>
        </row>
        <row r="6865">
          <cell r="A6865" t="str">
            <v>690E50600</v>
          </cell>
          <cell r="B6865" t="str">
            <v>Y</v>
          </cell>
          <cell r="C6865" t="str">
            <v>EACH</v>
          </cell>
          <cell r="D6865" t="str">
            <v>SPECIAL - BOLLARD</v>
          </cell>
          <cell r="G6865">
            <v>0</v>
          </cell>
        </row>
        <row r="6866">
          <cell r="A6866" t="str">
            <v>690E50610</v>
          </cell>
          <cell r="B6866" t="str">
            <v>Y</v>
          </cell>
          <cell r="C6866" t="str">
            <v>EACH</v>
          </cell>
          <cell r="D6866" t="str">
            <v>SPECIAL - BOLLARD, HINGED</v>
          </cell>
          <cell r="G6866">
            <v>0</v>
          </cell>
        </row>
        <row r="6867">
          <cell r="A6867" t="str">
            <v>690E60000</v>
          </cell>
          <cell r="B6867" t="str">
            <v>Y</v>
          </cell>
          <cell r="C6867" t="str">
            <v>CY</v>
          </cell>
          <cell r="D6867" t="str">
            <v>SPECIAL - BERM REPAIR, FLEXIBLE</v>
          </cell>
          <cell r="G6867">
            <v>0</v>
          </cell>
        </row>
        <row r="6868">
          <cell r="A6868" t="str">
            <v>690E65000</v>
          </cell>
          <cell r="B6868" t="str">
            <v>Y</v>
          </cell>
          <cell r="C6868" t="str">
            <v>TON</v>
          </cell>
          <cell r="D6868" t="str">
            <v>SPECIAL - WORK INVOLVING NON-REGULATED MATERIALS</v>
          </cell>
          <cell r="G6868">
            <v>0</v>
          </cell>
        </row>
        <row r="6869">
          <cell r="A6869" t="str">
            <v>690E65002</v>
          </cell>
          <cell r="B6869" t="str">
            <v>Y</v>
          </cell>
          <cell r="C6869" t="str">
            <v>TON</v>
          </cell>
          <cell r="D6869" t="str">
            <v>SPECIAL - WORK INVOLVING HAZARDOUS WASTE</v>
          </cell>
          <cell r="G6869">
            <v>0</v>
          </cell>
        </row>
        <row r="6870">
          <cell r="A6870" t="str">
            <v>690E65010</v>
          </cell>
          <cell r="B6870" t="str">
            <v>Y</v>
          </cell>
          <cell r="C6870" t="str">
            <v>TON</v>
          </cell>
          <cell r="D6870" t="str">
            <v>SPECIAL - WORK INVOLVING SOLID WASTE</v>
          </cell>
          <cell r="G6870">
            <v>0</v>
          </cell>
        </row>
        <row r="6871">
          <cell r="A6871" t="str">
            <v>690E65016</v>
          </cell>
          <cell r="B6871" t="str">
            <v>Y</v>
          </cell>
          <cell r="C6871" t="str">
            <v>TON</v>
          </cell>
          <cell r="D6871" t="str">
            <v>SPECIAL - WORK INVOLVING PETROLEUM CONTAMINATED SOIL</v>
          </cell>
          <cell r="G6871">
            <v>0</v>
          </cell>
        </row>
        <row r="6872">
          <cell r="A6872" t="str">
            <v>690E65018</v>
          </cell>
          <cell r="B6872" t="str">
            <v>Y</v>
          </cell>
          <cell r="C6872" t="str">
            <v>TON</v>
          </cell>
          <cell r="D6872" t="str">
            <v>SPECIAL - WORK INVOLVING PCB/TSCA WASTE</v>
          </cell>
          <cell r="G6872">
            <v>0</v>
          </cell>
        </row>
        <row r="6873">
          <cell r="A6873" t="str">
            <v>690E65020</v>
          </cell>
          <cell r="B6873" t="str">
            <v>Y</v>
          </cell>
          <cell r="C6873" t="str">
            <v>GAL</v>
          </cell>
          <cell r="D6873" t="str">
            <v>SPECIAL - WORK INVOLVING WATER</v>
          </cell>
          <cell r="G6873">
            <v>0</v>
          </cell>
        </row>
        <row r="6874">
          <cell r="A6874" t="str">
            <v>690E65022</v>
          </cell>
          <cell r="B6874" t="str">
            <v>Y</v>
          </cell>
          <cell r="C6874" t="str">
            <v>GAL</v>
          </cell>
          <cell r="D6874" t="str">
            <v>SPECIAL - WORK INVOLVING NON-REGULATED WATER</v>
          </cell>
          <cell r="G6874">
            <v>0</v>
          </cell>
        </row>
        <row r="6875">
          <cell r="A6875" t="str">
            <v>690E65024</v>
          </cell>
          <cell r="B6875" t="str">
            <v>Y</v>
          </cell>
          <cell r="C6875" t="str">
            <v>GAL</v>
          </cell>
          <cell r="D6875" t="str">
            <v>SPECIAL - WORK INVOLVING REGULATED WATER</v>
          </cell>
          <cell r="G6875">
            <v>0</v>
          </cell>
        </row>
        <row r="6876">
          <cell r="A6876" t="str">
            <v>690E65030</v>
          </cell>
          <cell r="B6876" t="str">
            <v>Y</v>
          </cell>
          <cell r="C6876" t="str">
            <v>EACH</v>
          </cell>
          <cell r="D6876" t="str">
            <v>SPECIAL - DRUM REMOVED</v>
          </cell>
          <cell r="G6876">
            <v>0</v>
          </cell>
        </row>
        <row r="6877">
          <cell r="A6877" t="str">
            <v>690E65034</v>
          </cell>
          <cell r="B6877" t="str">
            <v>Y</v>
          </cell>
          <cell r="C6877" t="str">
            <v>EACH</v>
          </cell>
          <cell r="D6877" t="str">
            <v>SPECIAL - DRUMS CONTAINING SOLID WASTE</v>
          </cell>
          <cell r="G6877">
            <v>0</v>
          </cell>
        </row>
        <row r="6878">
          <cell r="A6878" t="str">
            <v>690E65038</v>
          </cell>
          <cell r="B6878" t="str">
            <v>Y</v>
          </cell>
          <cell r="C6878" t="str">
            <v>EACH</v>
          </cell>
          <cell r="D6878" t="str">
            <v>SPECIAL - DRUMS CONTAINING HAZARDOUS WASTE</v>
          </cell>
          <cell r="G6878">
            <v>0</v>
          </cell>
        </row>
        <row r="6879">
          <cell r="A6879" t="str">
            <v>690E65100</v>
          </cell>
          <cell r="B6879" t="str">
            <v>Y</v>
          </cell>
          <cell r="C6879" t="str">
            <v>TON</v>
          </cell>
          <cell r="D6879" t="str">
            <v>SPECIAL - WORK INVOLVING CONSTRUCTION DEBRIS</v>
          </cell>
          <cell r="G6879">
            <v>0</v>
          </cell>
        </row>
        <row r="6880">
          <cell r="A6880" t="str">
            <v>690E65200</v>
          </cell>
          <cell r="B6880" t="str">
            <v>Y</v>
          </cell>
          <cell r="C6880" t="str">
            <v>TON</v>
          </cell>
          <cell r="D6880" t="str">
            <v>SPECIAL - WORK INVOLVING FIELD SCREENED MATERIALS</v>
          </cell>
          <cell r="G6880">
            <v>0</v>
          </cell>
        </row>
        <row r="6881">
          <cell r="A6881" t="str">
            <v>690E65300</v>
          </cell>
          <cell r="B6881" t="str">
            <v>Y</v>
          </cell>
          <cell r="C6881" t="str">
            <v>EACH</v>
          </cell>
          <cell r="D6881" t="str">
            <v>SPECIAL - GROUND WATER MONITORING WELL ABANDONMENT</v>
          </cell>
          <cell r="G6881">
            <v>0</v>
          </cell>
        </row>
        <row r="6882">
          <cell r="A6882" t="str">
            <v>690E65310</v>
          </cell>
          <cell r="B6882" t="str">
            <v>Y</v>
          </cell>
          <cell r="C6882" t="str">
            <v>EACH</v>
          </cell>
          <cell r="D6882" t="str">
            <v>SPECIAL - GROUND WATER MONITORING WELL RECONSTRUCTION</v>
          </cell>
          <cell r="G6882">
            <v>0</v>
          </cell>
        </row>
        <row r="6883">
          <cell r="A6883" t="str">
            <v>690E65350</v>
          </cell>
          <cell r="B6883" t="str">
            <v>Y</v>
          </cell>
          <cell r="C6883" t="str">
            <v>LS</v>
          </cell>
          <cell r="D6883" t="str">
            <v>SPECIAL - REGULATED MATERIALS REMOVAL AND DISPOSAL</v>
          </cell>
          <cell r="G6883">
            <v>0</v>
          </cell>
        </row>
        <row r="6884">
          <cell r="A6884" t="str">
            <v>690E65400</v>
          </cell>
          <cell r="B6884" t="str">
            <v>Y</v>
          </cell>
          <cell r="C6884" t="str">
            <v>EACH</v>
          </cell>
          <cell r="D6884" t="str">
            <v>SPECIAL - OIL SPILL KIT</v>
          </cell>
          <cell r="G6884">
            <v>0</v>
          </cell>
        </row>
        <row r="6885">
          <cell r="A6885" t="str">
            <v>690E70000</v>
          </cell>
          <cell r="B6885" t="str">
            <v>Y</v>
          </cell>
          <cell r="C6885" t="str">
            <v>LS</v>
          </cell>
          <cell r="D6885" t="str">
            <v>SPECIAL - ENVIRONMENTAL</v>
          </cell>
          <cell r="F6885" t="str">
            <v>(Required) ADD SUPPLEMENTAL DESCRIPTION</v>
          </cell>
          <cell r="G6885">
            <v>1</v>
          </cell>
        </row>
        <row r="6886">
          <cell r="A6886" t="str">
            <v>690E70010</v>
          </cell>
          <cell r="B6886" t="str">
            <v>Y</v>
          </cell>
          <cell r="C6886" t="str">
            <v>EACH</v>
          </cell>
          <cell r="D6886" t="str">
            <v>SPECIAL - ENVIRONMENTAL</v>
          </cell>
          <cell r="F6886" t="str">
            <v>(Required) ADD SUPPLEMENTAL DESCRIPTION</v>
          </cell>
          <cell r="G6886">
            <v>1</v>
          </cell>
        </row>
        <row r="6887">
          <cell r="A6887" t="str">
            <v>690E70020</v>
          </cell>
          <cell r="B6887" t="str">
            <v>Y</v>
          </cell>
          <cell r="C6887" t="str">
            <v>TON</v>
          </cell>
          <cell r="D6887" t="str">
            <v>SPECIAL - ENVIRONMENTAL</v>
          </cell>
          <cell r="F6887" t="str">
            <v>(Required) ADD SUPPLEMENTAL DESCRIPTION</v>
          </cell>
          <cell r="G6887">
            <v>1</v>
          </cell>
        </row>
        <row r="6888">
          <cell r="A6888" t="str">
            <v>690E70030</v>
          </cell>
          <cell r="B6888" t="str">
            <v>Y</v>
          </cell>
          <cell r="C6888" t="str">
            <v>CY</v>
          </cell>
          <cell r="D6888" t="str">
            <v>SPECIAL - ENVIRONMENTAL</v>
          </cell>
          <cell r="F6888" t="str">
            <v>(Required) ADD SUPPLEMENTAL DESCRIPTION</v>
          </cell>
          <cell r="G6888">
            <v>1</v>
          </cell>
        </row>
        <row r="6889">
          <cell r="A6889" t="str">
            <v>690E70040</v>
          </cell>
          <cell r="B6889" t="str">
            <v>Y</v>
          </cell>
          <cell r="C6889" t="str">
            <v>LB</v>
          </cell>
          <cell r="D6889" t="str">
            <v>SPECIAL - ENVIRONMENTAL</v>
          </cell>
          <cell r="F6889" t="str">
            <v>(Required) ADD SUPPLEMENTAL DESCRIPTION</v>
          </cell>
          <cell r="G6889">
            <v>1</v>
          </cell>
        </row>
        <row r="6890">
          <cell r="A6890" t="str">
            <v>690E70090</v>
          </cell>
          <cell r="B6890" t="str">
            <v>Y</v>
          </cell>
          <cell r="C6890" t="str">
            <v>GAL</v>
          </cell>
          <cell r="D6890" t="str">
            <v>SPECIAL - ENVIRONMENTAL</v>
          </cell>
          <cell r="F6890" t="str">
            <v>(Required) ADD SUPPLEMENTAL DESCRIPTION</v>
          </cell>
          <cell r="G6890">
            <v>1</v>
          </cell>
        </row>
        <row r="6891">
          <cell r="A6891" t="str">
            <v>690E70100</v>
          </cell>
          <cell r="B6891" t="str">
            <v>Y</v>
          </cell>
          <cell r="C6891" t="str">
            <v>SF</v>
          </cell>
          <cell r="D6891" t="str">
            <v>SPECIAL - ASBESTOS ABATEMENT</v>
          </cell>
          <cell r="F6891" t="str">
            <v>(Required) ADD SUPPLEMENTAL DESCRIPTION</v>
          </cell>
          <cell r="G6891">
            <v>1</v>
          </cell>
        </row>
        <row r="6892">
          <cell r="A6892" t="str">
            <v>690E70120</v>
          </cell>
          <cell r="B6892" t="str">
            <v>Y</v>
          </cell>
          <cell r="C6892" t="str">
            <v>FT</v>
          </cell>
          <cell r="D6892" t="str">
            <v>SPECIAL - ASBESTOS ABATEMENT</v>
          </cell>
          <cell r="F6892" t="str">
            <v>(Required) ADD SUPPLEMENTAL DESCRIPTION</v>
          </cell>
          <cell r="G6892">
            <v>1</v>
          </cell>
        </row>
        <row r="6893">
          <cell r="A6893" t="str">
            <v>690E70140</v>
          </cell>
          <cell r="B6893" t="str">
            <v>Y</v>
          </cell>
          <cell r="C6893" t="str">
            <v>CF</v>
          </cell>
          <cell r="D6893" t="str">
            <v>SPECIAL - ASBESTOS ABATEMENT</v>
          </cell>
          <cell r="F6893" t="str">
            <v>(Required) ADD SUPPLEMENTAL DESCRIPTION</v>
          </cell>
          <cell r="G6893">
            <v>1</v>
          </cell>
        </row>
        <row r="6894">
          <cell r="A6894" t="str">
            <v>690E70160</v>
          </cell>
          <cell r="B6894" t="str">
            <v>Y</v>
          </cell>
          <cell r="C6894" t="str">
            <v>TON</v>
          </cell>
          <cell r="D6894" t="str">
            <v>SPECIAL - ASBESTOS ABATEMENT</v>
          </cell>
          <cell r="F6894" t="str">
            <v>(Required) ADD SUPPLEMENTAL DESCRIPTION</v>
          </cell>
          <cell r="G6894">
            <v>1</v>
          </cell>
        </row>
        <row r="6895">
          <cell r="A6895" t="str">
            <v>690E71000</v>
          </cell>
          <cell r="B6895" t="str">
            <v>Y</v>
          </cell>
          <cell r="C6895" t="str">
            <v>LS</v>
          </cell>
          <cell r="D6895" t="str">
            <v>SPECIAL - ASBESTOS ABATEMENT</v>
          </cell>
          <cell r="F6895" t="str">
            <v>(Required) ADD SUPPLEMENTAL DESCRIPTION</v>
          </cell>
          <cell r="G6895">
            <v>1</v>
          </cell>
        </row>
        <row r="6896">
          <cell r="A6896" t="str">
            <v>690E71050</v>
          </cell>
          <cell r="B6896" t="str">
            <v>Y</v>
          </cell>
          <cell r="C6896" t="str">
            <v>EACH</v>
          </cell>
          <cell r="D6896" t="str">
            <v>SPECIAL - ASBESTOS INSPECTION</v>
          </cell>
          <cell r="G6896">
            <v>0</v>
          </cell>
        </row>
        <row r="6897">
          <cell r="A6897" t="str">
            <v>690E72000</v>
          </cell>
          <cell r="B6897" t="str">
            <v>Y</v>
          </cell>
          <cell r="C6897" t="str">
            <v>LS</v>
          </cell>
          <cell r="D6897" t="str">
            <v>SPECIAL - ASBESTOS NOTIFICATION</v>
          </cell>
          <cell r="G6897">
            <v>0</v>
          </cell>
        </row>
        <row r="6898">
          <cell r="A6898" t="str">
            <v>690E75000</v>
          </cell>
          <cell r="B6898" t="str">
            <v>Y</v>
          </cell>
          <cell r="C6898" t="str">
            <v>LS</v>
          </cell>
          <cell r="D6898" t="str">
            <v>SPECIAL - WETLAND MITIGATION</v>
          </cell>
          <cell r="G6898">
            <v>0</v>
          </cell>
        </row>
        <row r="6899">
          <cell r="A6899" t="str">
            <v>690E76000</v>
          </cell>
          <cell r="B6899" t="str">
            <v>Y</v>
          </cell>
          <cell r="C6899" t="str">
            <v>FT</v>
          </cell>
          <cell r="D6899" t="str">
            <v>SPECIAL - 8" COMPOST FILTER SOCK FOR PERIMETER CONTROL</v>
          </cell>
          <cell r="G6899">
            <v>0</v>
          </cell>
        </row>
        <row r="6900">
          <cell r="A6900" t="str">
            <v>690E76002</v>
          </cell>
          <cell r="B6900" t="str">
            <v>Y</v>
          </cell>
          <cell r="C6900" t="str">
            <v>FT</v>
          </cell>
          <cell r="D6900" t="str">
            <v>SPECIAL - 12" COMPOST FILTER SOCK FOR PERIMETER CONTROL</v>
          </cell>
          <cell r="G6900">
            <v>0</v>
          </cell>
        </row>
        <row r="6901">
          <cell r="A6901" t="str">
            <v>690E76010</v>
          </cell>
          <cell r="B6901" t="str">
            <v>Y</v>
          </cell>
          <cell r="C6901" t="str">
            <v>FT</v>
          </cell>
          <cell r="D6901" t="str">
            <v>SPECIAL - 8" COMPOST FILTER SOCK FOR DITCH CHECKS</v>
          </cell>
          <cell r="G6901">
            <v>0</v>
          </cell>
        </row>
        <row r="6902">
          <cell r="A6902" t="str">
            <v>690E76012</v>
          </cell>
          <cell r="B6902" t="str">
            <v>Y</v>
          </cell>
          <cell r="C6902" t="str">
            <v>FT</v>
          </cell>
          <cell r="D6902" t="str">
            <v>SPECIAL - 12" COMPOST FILTER SOCK FOR DITCH CHECKS</v>
          </cell>
          <cell r="G6902">
            <v>0</v>
          </cell>
        </row>
        <row r="6903">
          <cell r="A6903" t="str">
            <v>690E76020</v>
          </cell>
          <cell r="B6903" t="str">
            <v>Y</v>
          </cell>
          <cell r="C6903" t="str">
            <v>FT</v>
          </cell>
          <cell r="D6903" t="str">
            <v>SPECIAL - 8" COMPOST FILTER SOCK FOR INLET PROTECTION</v>
          </cell>
          <cell r="G6903">
            <v>0</v>
          </cell>
        </row>
        <row r="6904">
          <cell r="A6904" t="str">
            <v>690E76022</v>
          </cell>
          <cell r="B6904" t="str">
            <v>Y</v>
          </cell>
          <cell r="C6904" t="str">
            <v>FT</v>
          </cell>
          <cell r="D6904" t="str">
            <v>SPECIAL - 12" COMPOST FILTER SOCK FOR INLET PROTECTION</v>
          </cell>
          <cell r="G6904">
            <v>0</v>
          </cell>
        </row>
        <row r="6905">
          <cell r="A6905" t="str">
            <v>690E76032</v>
          </cell>
          <cell r="B6905" t="str">
            <v>Y</v>
          </cell>
          <cell r="C6905" t="str">
            <v>FT</v>
          </cell>
          <cell r="D6905" t="str">
            <v>SPECIAL - 12" COMPOST FILTER SOCK FOR RUNOFF DIVERSION DIKE</v>
          </cell>
          <cell r="G6905">
            <v>0</v>
          </cell>
        </row>
        <row r="6906">
          <cell r="A6906" t="str">
            <v>690E91000</v>
          </cell>
          <cell r="B6906" t="str">
            <v>Y</v>
          </cell>
          <cell r="C6906" t="str">
            <v>LS</v>
          </cell>
          <cell r="D6906" t="str">
            <v>SPECIAL - AS-BUILT CONSTRUCTION PLANS</v>
          </cell>
          <cell r="F6906" t="str">
            <v>FOR DESIGN-BID-BUILD &amp; NON-ITS</v>
          </cell>
          <cell r="G6906">
            <v>0</v>
          </cell>
        </row>
        <row r="6907">
          <cell r="A6907" t="str">
            <v>690E98000</v>
          </cell>
          <cell r="B6907" t="str">
            <v>Y</v>
          </cell>
          <cell r="C6907" t="str">
            <v>EACH</v>
          </cell>
          <cell r="D6907" t="str">
            <v>SPECIAL -</v>
          </cell>
          <cell r="F6907" t="str">
            <v>(Required) ADD SUPPLEMENTAL DESCRIPTION</v>
          </cell>
          <cell r="G6907">
            <v>1</v>
          </cell>
        </row>
        <row r="6908">
          <cell r="A6908" t="str">
            <v>690E98100</v>
          </cell>
          <cell r="B6908" t="str">
            <v>Y</v>
          </cell>
          <cell r="C6908" t="str">
            <v>FT</v>
          </cell>
          <cell r="D6908" t="str">
            <v>SPECIAL -</v>
          </cell>
          <cell r="F6908" t="str">
            <v>(Required) ADD SUPPLEMENTAL DESCRIPTION</v>
          </cell>
          <cell r="G6908">
            <v>1</v>
          </cell>
        </row>
        <row r="6909">
          <cell r="A6909" t="str">
            <v>690E98200</v>
          </cell>
          <cell r="B6909" t="str">
            <v>Y</v>
          </cell>
          <cell r="C6909" t="str">
            <v>SF</v>
          </cell>
          <cell r="D6909" t="str">
            <v>SPECIAL -</v>
          </cell>
          <cell r="F6909" t="str">
            <v>(Required) ADD SUPPLEMENTAL DESCRIPTION</v>
          </cell>
          <cell r="G6909">
            <v>1</v>
          </cell>
        </row>
        <row r="6910">
          <cell r="A6910" t="str">
            <v>690E98300</v>
          </cell>
          <cell r="B6910" t="str">
            <v>Y</v>
          </cell>
          <cell r="C6910" t="str">
            <v>SY</v>
          </cell>
          <cell r="D6910" t="str">
            <v>SPECIAL -</v>
          </cell>
          <cell r="F6910" t="str">
            <v>(Required) ADD SUPPLEMENTAL DESCRIPTION</v>
          </cell>
          <cell r="G6910">
            <v>1</v>
          </cell>
        </row>
        <row r="6911">
          <cell r="A6911" t="str">
            <v>690E98400</v>
          </cell>
          <cell r="B6911" t="str">
            <v>Y</v>
          </cell>
          <cell r="C6911" t="str">
            <v>LS</v>
          </cell>
          <cell r="D6911" t="str">
            <v>SPECIAL -</v>
          </cell>
          <cell r="F6911" t="str">
            <v>(Required) ADD SUPPLEMENTAL DESCRIPTION</v>
          </cell>
          <cell r="G6911">
            <v>1</v>
          </cell>
        </row>
        <row r="6912">
          <cell r="A6912" t="str">
            <v>690E98500</v>
          </cell>
          <cell r="B6912" t="str">
            <v>Y</v>
          </cell>
          <cell r="C6912" t="str">
            <v>MILE</v>
          </cell>
          <cell r="D6912" t="str">
            <v>SPECIAL -</v>
          </cell>
          <cell r="F6912" t="str">
            <v>(Required) ADD SUPPLEMENTAL DESCRIPTION</v>
          </cell>
          <cell r="G6912">
            <v>1</v>
          </cell>
        </row>
        <row r="6913">
          <cell r="A6913" t="str">
            <v>690E98600</v>
          </cell>
          <cell r="B6913" t="str">
            <v>Y</v>
          </cell>
          <cell r="C6913" t="str">
            <v>HOUR</v>
          </cell>
          <cell r="D6913" t="str">
            <v>SPECIAL -</v>
          </cell>
          <cell r="F6913" t="str">
            <v>(Required) ADD SUPPLEMENTAL DESCRIPTION</v>
          </cell>
          <cell r="G6913">
            <v>1</v>
          </cell>
        </row>
        <row r="6914">
          <cell r="A6914" t="str">
            <v>690E98700</v>
          </cell>
          <cell r="B6914" t="str">
            <v>Y</v>
          </cell>
          <cell r="C6914" t="str">
            <v>CY</v>
          </cell>
          <cell r="D6914" t="str">
            <v>SPECIAL -</v>
          </cell>
          <cell r="F6914" t="str">
            <v>(Required) ADD SUPPLEMENTAL DESCRIPTION</v>
          </cell>
          <cell r="G6914">
            <v>1</v>
          </cell>
        </row>
        <row r="6915">
          <cell r="A6915" t="str">
            <v>690E98800</v>
          </cell>
          <cell r="B6915" t="str">
            <v>Y</v>
          </cell>
          <cell r="C6915" t="str">
            <v>TON</v>
          </cell>
          <cell r="D6915" t="str">
            <v>SPECIAL -</v>
          </cell>
          <cell r="F6915" t="str">
            <v>(Required) ADD SUPPLEMENTAL DESCRIPTION</v>
          </cell>
          <cell r="G6915">
            <v>1</v>
          </cell>
        </row>
        <row r="6916">
          <cell r="A6916" t="str">
            <v>690E98900</v>
          </cell>
          <cell r="B6916" t="str">
            <v>Y</v>
          </cell>
          <cell r="C6916" t="str">
            <v>GAL</v>
          </cell>
          <cell r="D6916" t="str">
            <v>SPECIAL -</v>
          </cell>
          <cell r="F6916" t="str">
            <v>(Required) ADD SUPPLEMENTAL DESCRIPTION</v>
          </cell>
          <cell r="G6916">
            <v>1</v>
          </cell>
        </row>
        <row r="6917">
          <cell r="A6917" t="str">
            <v>690E99000</v>
          </cell>
          <cell r="B6917" t="str">
            <v>Y</v>
          </cell>
          <cell r="C6917" t="str">
            <v>ACRE</v>
          </cell>
          <cell r="D6917" t="str">
            <v>SPECIAL -</v>
          </cell>
          <cell r="F6917" t="str">
            <v>(Required) ADD SUPPLEMENTAL DESCRIPTION</v>
          </cell>
          <cell r="G6917">
            <v>1</v>
          </cell>
        </row>
        <row r="6918">
          <cell r="A6918" t="str">
            <v>690E99100</v>
          </cell>
          <cell r="B6918" t="str">
            <v>Y</v>
          </cell>
          <cell r="C6918" t="str">
            <v>STA</v>
          </cell>
          <cell r="D6918" t="str">
            <v>SPECIAL -</v>
          </cell>
          <cell r="F6918" t="str">
            <v>(Required) ADD SUPPLEMENTAL DESCRIPTION</v>
          </cell>
          <cell r="G6918">
            <v>1</v>
          </cell>
        </row>
        <row r="6919">
          <cell r="A6919" t="str">
            <v>690E99200</v>
          </cell>
          <cell r="B6919" t="str">
            <v>Y</v>
          </cell>
          <cell r="C6919" t="str">
            <v>CF</v>
          </cell>
          <cell r="D6919" t="str">
            <v>SPECIAL -</v>
          </cell>
          <cell r="F6919" t="str">
            <v>(Required) ADD SUPPLEMENTAL DESCRIPTION</v>
          </cell>
          <cell r="G6919">
            <v>1</v>
          </cell>
        </row>
        <row r="6920">
          <cell r="A6920" t="str">
            <v>690E99300</v>
          </cell>
          <cell r="B6920" t="str">
            <v>Y</v>
          </cell>
          <cell r="C6920" t="str">
            <v>MGAL</v>
          </cell>
          <cell r="D6920" t="str">
            <v>SPECIAL -</v>
          </cell>
          <cell r="F6920" t="str">
            <v>(Required) ADD SUPPLEMENTAL DESCRIPTION</v>
          </cell>
          <cell r="G6920">
            <v>1</v>
          </cell>
        </row>
        <row r="6921">
          <cell r="A6921" t="str">
            <v>690E99400</v>
          </cell>
          <cell r="B6921" t="str">
            <v>Y</v>
          </cell>
          <cell r="C6921" t="str">
            <v>LB</v>
          </cell>
          <cell r="D6921" t="str">
            <v>SPECIAL -</v>
          </cell>
          <cell r="F6921" t="str">
            <v>(Required) ADD SUPPLEMENTAL DESCRIPTION</v>
          </cell>
          <cell r="G6921">
            <v>1</v>
          </cell>
        </row>
        <row r="6922">
          <cell r="A6922" t="str">
            <v>690E99500</v>
          </cell>
          <cell r="B6922" t="str">
            <v>Y</v>
          </cell>
          <cell r="C6922" t="str">
            <v>DAY</v>
          </cell>
          <cell r="D6922" t="str">
            <v>SPECIAL -</v>
          </cell>
          <cell r="F6922" t="str">
            <v>(Required) ADD SUPPLEMENTAL DESCRIPTION</v>
          </cell>
          <cell r="G6922">
            <v>1</v>
          </cell>
        </row>
        <row r="6923">
          <cell r="A6923" t="str">
            <v>690E99550</v>
          </cell>
          <cell r="B6923" t="str">
            <v>Y</v>
          </cell>
          <cell r="C6923" t="str">
            <v>MNTH</v>
          </cell>
          <cell r="D6923" t="str">
            <v>SPECIAL -</v>
          </cell>
          <cell r="F6923" t="str">
            <v>(Required) ADD SUPPLEMENTAL DESCRIPTION</v>
          </cell>
          <cell r="G6923">
            <v>1</v>
          </cell>
        </row>
        <row r="6924">
          <cell r="A6924" t="str">
            <v>690E99600</v>
          </cell>
          <cell r="B6924" t="str">
            <v>Y</v>
          </cell>
          <cell r="C6924" t="str">
            <v>MSF</v>
          </cell>
          <cell r="D6924" t="str">
            <v>SPECIAL -</v>
          </cell>
          <cell r="F6924" t="str">
            <v>(Required) ADD SUPPLEMENTAL DESCRIPTION</v>
          </cell>
          <cell r="G6924">
            <v>1</v>
          </cell>
        </row>
        <row r="6925">
          <cell r="A6925" t="str">
            <v>690E99700</v>
          </cell>
          <cell r="B6925" t="str">
            <v>Y</v>
          </cell>
          <cell r="C6925" t="str">
            <v>SET</v>
          </cell>
          <cell r="D6925" t="str">
            <v>SPECIAL -</v>
          </cell>
          <cell r="F6925" t="str">
            <v>(Required) ADD SUPPLEMENTAL DESCRIPTION</v>
          </cell>
          <cell r="G6925">
            <v>1</v>
          </cell>
        </row>
        <row r="6926">
          <cell r="A6926" t="str">
            <v>690E99800</v>
          </cell>
          <cell r="B6926" t="str">
            <v>Y</v>
          </cell>
          <cell r="C6926" t="str">
            <v>DLR</v>
          </cell>
          <cell r="D6926" t="str">
            <v>SPECIAL -</v>
          </cell>
          <cell r="F6926" t="str">
            <v>(Required) ADD SUPPLEMENTAL DESCRIPTION</v>
          </cell>
          <cell r="G6926">
            <v>1</v>
          </cell>
        </row>
        <row r="6927">
          <cell r="A6927" t="str">
            <v>690E99900</v>
          </cell>
          <cell r="B6927" t="str">
            <v>Y</v>
          </cell>
          <cell r="C6927" t="str">
            <v>MBF</v>
          </cell>
          <cell r="D6927" t="str">
            <v>SPECIAL -</v>
          </cell>
          <cell r="F6927" t="str">
            <v>(Required) ADD SUPPLEMENTAL DESCRIPTION</v>
          </cell>
          <cell r="G6927">
            <v>1</v>
          </cell>
        </row>
        <row r="6928">
          <cell r="A6928" t="str">
            <v>691E00500</v>
          </cell>
          <cell r="B6928" t="str">
            <v>Y</v>
          </cell>
          <cell r="C6928" t="str">
            <v>SY</v>
          </cell>
          <cell r="D6928" t="str">
            <v>SPECIAL - HERBICIDE FOR WEED CONTROL</v>
          </cell>
          <cell r="G6928">
            <v>0</v>
          </cell>
        </row>
        <row r="6929">
          <cell r="A6929" t="str">
            <v>691E10000</v>
          </cell>
          <cell r="B6929" t="str">
            <v>Y</v>
          </cell>
          <cell r="C6929" t="str">
            <v>ACRE</v>
          </cell>
          <cell r="D6929" t="str">
            <v>SPECIAL - HERBICIDAL SPRAYING, WEED AND BRUSH CONTROL FROM ROAD</v>
          </cell>
          <cell r="F6929" t="str">
            <v>CHECK UNIT OF MEASURE</v>
          </cell>
          <cell r="G6929">
            <v>0</v>
          </cell>
        </row>
        <row r="6930">
          <cell r="A6930" t="str">
            <v>691E10100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OFF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691E10200</v>
          </cell>
          <cell r="B6931" t="str">
            <v>Y</v>
          </cell>
          <cell r="C6931" t="str">
            <v>MILE</v>
          </cell>
          <cell r="D6931" t="str">
            <v>SPECIAL - HERBICIDAL SPRAYING, WEED AND BRUSH CONTROL FROM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691E20000</v>
          </cell>
          <cell r="B6932" t="str">
            <v>Y</v>
          </cell>
          <cell r="C6932" t="str">
            <v>GAL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691E20100</v>
          </cell>
          <cell r="B6933" t="str">
            <v>Y</v>
          </cell>
          <cell r="C6933" t="str">
            <v>GAL</v>
          </cell>
          <cell r="D6933" t="str">
            <v>SPECIAL - HERBICIDAL SPRAYING, WEED AND BRUSH CONTROL OFF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691E30000</v>
          </cell>
          <cell r="B6934" t="str">
            <v>Y</v>
          </cell>
          <cell r="C6934" t="str">
            <v>FT</v>
          </cell>
          <cell r="D6934" t="str">
            <v>SPECIAL - HERBICIDAL SPRAYING, NON SELECTIVE VEGETATION CONTROL, GUARDRAIL, SIGNS AND DELINEATORS</v>
          </cell>
          <cell r="F6934" t="str">
            <v>CHECK UNIT OF MEASURE</v>
          </cell>
          <cell r="G6934">
            <v>0</v>
          </cell>
        </row>
        <row r="6935">
          <cell r="A6935" t="str">
            <v>691E40000</v>
          </cell>
          <cell r="B6935" t="str">
            <v>Y</v>
          </cell>
          <cell r="C6935" t="str">
            <v>MILE</v>
          </cell>
          <cell r="D6935" t="str">
            <v>SPECIAL - HERBICIDAL SPRAYING, CATTAIL CONTROL</v>
          </cell>
          <cell r="F6935" t="str">
            <v>CHECK UNIT OF MEASURE</v>
          </cell>
          <cell r="G6935">
            <v>0</v>
          </cell>
        </row>
        <row r="6936">
          <cell r="A6936" t="str">
            <v>691E41000</v>
          </cell>
          <cell r="B6936" t="str">
            <v>Y</v>
          </cell>
          <cell r="C6936" t="str">
            <v>MILE</v>
          </cell>
          <cell r="D6936" t="str">
            <v>SPECIAL - HERBICIDAL SPRAYING</v>
          </cell>
          <cell r="F6936" t="str">
            <v>CHECK UNIT OF MEASURE</v>
          </cell>
          <cell r="G6936">
            <v>0</v>
          </cell>
        </row>
        <row r="6937">
          <cell r="A6937" t="str">
            <v>691E41200</v>
          </cell>
          <cell r="B6937" t="str">
            <v>Y</v>
          </cell>
          <cell r="C6937" t="str">
            <v>LB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691E41900</v>
          </cell>
          <cell r="B6938" t="str">
            <v>Y</v>
          </cell>
          <cell r="C6938" t="str">
            <v>MILE</v>
          </cell>
          <cell r="D6938" t="str">
            <v>SPECIAL - HERBICIDAL SPRAYING, GUARDRAIL</v>
          </cell>
          <cell r="F6938" t="str">
            <v>CHECK UNIT OF MEASURE</v>
          </cell>
          <cell r="G6938">
            <v>0</v>
          </cell>
        </row>
        <row r="6939">
          <cell r="A6939" t="str">
            <v>691E42000</v>
          </cell>
          <cell r="B6939" t="str">
            <v>Y</v>
          </cell>
          <cell r="C6939" t="str">
            <v>MILE</v>
          </cell>
          <cell r="D6939" t="str">
            <v>SPECIAL - HERBICIDAL SPRAYING, NON SELECTIVE VEGETATION CONTROL, GUARDRAIL, SIGNS AND DELINEATORS</v>
          </cell>
          <cell r="F6939" t="str">
            <v>CHECK UNIT OF MEASURE</v>
          </cell>
          <cell r="G6939">
            <v>0</v>
          </cell>
        </row>
        <row r="6940">
          <cell r="A6940" t="str">
            <v>691E42500</v>
          </cell>
          <cell r="B6940" t="str">
            <v>Y</v>
          </cell>
          <cell r="C6940" t="str">
            <v>EACH</v>
          </cell>
          <cell r="D6940" t="str">
            <v>SPECIAL - HERBICIDAL SPRAYING, DELINEATOR, SIGNPOST, LIGHTPOLE AND/OR THEIR FOUNDATIONS</v>
          </cell>
          <cell r="F6940" t="str">
            <v>CHECK UNIT OF MEASURE</v>
          </cell>
          <cell r="G6940">
            <v>0</v>
          </cell>
        </row>
        <row r="6941">
          <cell r="A6941" t="str">
            <v>691E50000</v>
          </cell>
          <cell r="B6941" t="str">
            <v>Y</v>
          </cell>
          <cell r="C6941" t="str">
            <v>GAL</v>
          </cell>
          <cell r="D6941" t="str">
            <v>SPECIAL - HERBICIDAL SPRAYING, BRUSH CONTROL FROM ROAD</v>
          </cell>
          <cell r="F6941" t="str">
            <v>CHECK UNIT OF MEASURE</v>
          </cell>
          <cell r="G6941">
            <v>0</v>
          </cell>
        </row>
        <row r="6942">
          <cell r="A6942" t="str">
            <v>691E50100</v>
          </cell>
          <cell r="B6942" t="str">
            <v>Y</v>
          </cell>
          <cell r="C6942" t="str">
            <v>MILE</v>
          </cell>
          <cell r="D6942" t="str">
            <v>SPECIAL - HERBICIDAL SPRAYING, RIGHT-OF-WAY FENCE</v>
          </cell>
          <cell r="F6942" t="str">
            <v>CHECK UNIT OF MEASURE</v>
          </cell>
          <cell r="G6942">
            <v>0</v>
          </cell>
        </row>
        <row r="6943">
          <cell r="A6943" t="str">
            <v>691E60000</v>
          </cell>
          <cell r="B6943" t="str">
            <v>Y</v>
          </cell>
          <cell r="C6943" t="str">
            <v>GAL</v>
          </cell>
          <cell r="D6943" t="str">
            <v>SPECIAL - HERBICIDAL SPRAYING</v>
          </cell>
          <cell r="F6943" t="str">
            <v>(Required) ADD SUPPLEMENTAL DESCRIPTION</v>
          </cell>
          <cell r="G6943">
            <v>1</v>
          </cell>
        </row>
        <row r="6944">
          <cell r="A6944" t="str">
            <v>691E60100</v>
          </cell>
          <cell r="B6944" t="str">
            <v>Y</v>
          </cell>
          <cell r="C6944" t="str">
            <v>ACRE</v>
          </cell>
          <cell r="D6944" t="str">
            <v>SPECIAL - HERBICIDAL SPRAYING</v>
          </cell>
          <cell r="F6944" t="str">
            <v>(Required) ADD SUPPLEMENTAL DESCRIPTION</v>
          </cell>
          <cell r="G6944">
            <v>1</v>
          </cell>
        </row>
        <row r="6945">
          <cell r="A6945" t="str">
            <v>691E60200</v>
          </cell>
          <cell r="B6945" t="str">
            <v>Y</v>
          </cell>
          <cell r="C6945" t="str">
            <v>SY</v>
          </cell>
          <cell r="D6945" t="str">
            <v>SPECIAL - HERBICIDAL SPRAYING</v>
          </cell>
          <cell r="F6945" t="str">
            <v>(Required) ADD SUPPLEMENTAL DESCRIPTION</v>
          </cell>
          <cell r="G6945">
            <v>1</v>
          </cell>
        </row>
        <row r="6946">
          <cell r="A6946" t="str">
            <v>691E60300</v>
          </cell>
          <cell r="B6946" t="str">
            <v>Y</v>
          </cell>
          <cell r="C6946" t="str">
            <v>MILE</v>
          </cell>
          <cell r="D6946" t="str">
            <v>SPECIAL - HERBICIDAL SPRAYING</v>
          </cell>
          <cell r="F6946" t="str">
            <v>(Required) ADD SUPPLEMENTAL DESCRIPTION</v>
          </cell>
          <cell r="G6946">
            <v>1</v>
          </cell>
        </row>
        <row r="6947">
          <cell r="A6947" t="str">
            <v>692E10000</v>
          </cell>
          <cell r="B6947" t="str">
            <v>Y</v>
          </cell>
          <cell r="C6947" t="str">
            <v>MILE</v>
          </cell>
          <cell r="D6947" t="str">
            <v>SPECIAL - FIRST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692E10100</v>
          </cell>
          <cell r="B6948" t="str">
            <v>Y</v>
          </cell>
          <cell r="C6948" t="str">
            <v>ACRE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692E10200</v>
          </cell>
          <cell r="B6949" t="str">
            <v>Y</v>
          </cell>
          <cell r="C6949" t="str">
            <v>LS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692E10300</v>
          </cell>
          <cell r="B6950" t="str">
            <v>Y</v>
          </cell>
          <cell r="C6950" t="str">
            <v>MSF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692E20000</v>
          </cell>
          <cell r="B6951" t="str">
            <v>Y</v>
          </cell>
          <cell r="C6951" t="str">
            <v>MILE</v>
          </cell>
          <cell r="D6951" t="str">
            <v>SPECIAL - SECOND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692E20100</v>
          </cell>
          <cell r="B6952" t="str">
            <v>Y</v>
          </cell>
          <cell r="C6952" t="str">
            <v>ACRE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692E20200</v>
          </cell>
          <cell r="B6953" t="str">
            <v>Y</v>
          </cell>
          <cell r="C6953" t="str">
            <v>LS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692E20300</v>
          </cell>
          <cell r="B6954" t="str">
            <v>Y</v>
          </cell>
          <cell r="C6954" t="str">
            <v>MSF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692E30000</v>
          </cell>
          <cell r="B6955" t="str">
            <v>Y</v>
          </cell>
          <cell r="C6955" t="str">
            <v>MILE</v>
          </cell>
          <cell r="D6955" t="str">
            <v>SPECIAL - THIRD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692E30100</v>
          </cell>
          <cell r="B6956" t="str">
            <v>Y</v>
          </cell>
          <cell r="C6956" t="str">
            <v>ACRE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692E30200</v>
          </cell>
          <cell r="B6957" t="str">
            <v>Y</v>
          </cell>
          <cell r="C6957" t="str">
            <v>LS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692E30220</v>
          </cell>
          <cell r="B6958" t="str">
            <v>Y</v>
          </cell>
          <cell r="C6958" t="str">
            <v>MSF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692E30250</v>
          </cell>
          <cell r="B6959" t="str">
            <v>Y</v>
          </cell>
          <cell r="C6959" t="str">
            <v>MILE</v>
          </cell>
          <cell r="D6959" t="str">
            <v>SPECIAL - FOURTH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692E30260</v>
          </cell>
          <cell r="B6960" t="str">
            <v>Y</v>
          </cell>
          <cell r="C6960" t="str">
            <v>LS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692E30270</v>
          </cell>
          <cell r="B6961" t="str">
            <v>Y</v>
          </cell>
          <cell r="C6961" t="str">
            <v>ACRE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692E30280</v>
          </cell>
          <cell r="B6962" t="str">
            <v>Y</v>
          </cell>
          <cell r="C6962" t="str">
            <v>MILE</v>
          </cell>
          <cell r="D6962" t="str">
            <v>SPECIAL - FIFTH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692E30284</v>
          </cell>
          <cell r="B6963" t="str">
            <v>Y</v>
          </cell>
          <cell r="C6963" t="str">
            <v>ACRE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692E30290</v>
          </cell>
          <cell r="B6964" t="str">
            <v>Y</v>
          </cell>
          <cell r="C6964" t="str">
            <v>MILE</v>
          </cell>
          <cell r="D6964" t="str">
            <v>SPECIAL - SIXTH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692E30294</v>
          </cell>
          <cell r="B6965" t="str">
            <v>Y</v>
          </cell>
          <cell r="C6965" t="str">
            <v>ACRE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692E30300</v>
          </cell>
          <cell r="B6966" t="str">
            <v>Y</v>
          </cell>
          <cell r="C6966" t="str">
            <v>MILE</v>
          </cell>
          <cell r="D6966" t="str">
            <v>SPECIAL - SEVENTH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692E30304</v>
          </cell>
          <cell r="B6967" t="str">
            <v>Y</v>
          </cell>
          <cell r="C6967" t="str">
            <v>ACRE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692E30310</v>
          </cell>
          <cell r="B6968" t="str">
            <v>Y</v>
          </cell>
          <cell r="C6968" t="str">
            <v>LIMI</v>
          </cell>
          <cell r="D6968" t="str">
            <v>SPECIAL - EIGHTH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692E30314</v>
          </cell>
          <cell r="B6969" t="str">
            <v>Y</v>
          </cell>
          <cell r="C6969" t="str">
            <v>ACRE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692E30324</v>
          </cell>
          <cell r="B6970" t="str">
            <v>Y</v>
          </cell>
          <cell r="C6970" t="str">
            <v>ACRE</v>
          </cell>
          <cell r="D6970" t="str">
            <v>SPECIAL - NINETH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692E30334</v>
          </cell>
          <cell r="B6971" t="str">
            <v>Y</v>
          </cell>
          <cell r="C6971" t="str">
            <v>ACRE</v>
          </cell>
          <cell r="D6971" t="str">
            <v>SPECIAL - TENTH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692E30400</v>
          </cell>
          <cell r="B6972" t="str">
            <v>Y</v>
          </cell>
          <cell r="C6972" t="str">
            <v>ACRE</v>
          </cell>
          <cell r="D6972" t="str">
            <v>SPECIAL - MOWBACK</v>
          </cell>
          <cell r="G6972">
            <v>0</v>
          </cell>
        </row>
        <row r="6973">
          <cell r="A6973" t="str">
            <v>692E30440</v>
          </cell>
          <cell r="B6973" t="str">
            <v>Y</v>
          </cell>
          <cell r="C6973" t="str">
            <v>MILE</v>
          </cell>
          <cell r="D6973" t="str">
            <v>SPECIAL - MOWBACK - FIRST MOWING</v>
          </cell>
          <cell r="G6973">
            <v>0</v>
          </cell>
        </row>
        <row r="6974">
          <cell r="A6974" t="str">
            <v>692E30450</v>
          </cell>
          <cell r="B6974" t="str">
            <v>Y</v>
          </cell>
          <cell r="C6974" t="str">
            <v>MILE</v>
          </cell>
          <cell r="D6974" t="str">
            <v>SPECIAL - MOWBACK - SECOND MOWING</v>
          </cell>
          <cell r="G6974">
            <v>0</v>
          </cell>
        </row>
        <row r="6975">
          <cell r="A6975" t="str">
            <v>692E35000</v>
          </cell>
          <cell r="B6975" t="str">
            <v>Y</v>
          </cell>
          <cell r="C6975" t="str">
            <v>MILE</v>
          </cell>
          <cell r="D6975" t="str">
            <v>SPECIAL - MOWING</v>
          </cell>
          <cell r="F6975" t="str">
            <v>(Required) ADD SUPPLEMENTAL DESCRIPTION</v>
          </cell>
          <cell r="G6975">
            <v>1</v>
          </cell>
        </row>
        <row r="6976">
          <cell r="A6976" t="str">
            <v>692E35500</v>
          </cell>
          <cell r="B6976" t="str">
            <v>Y</v>
          </cell>
          <cell r="C6976" t="str">
            <v>ACRE</v>
          </cell>
          <cell r="D6976" t="str">
            <v>SPECIAL - MOWING</v>
          </cell>
          <cell r="F6976" t="str">
            <v>(Required) ADD SUPPLEMENTAL DESCRIPTION</v>
          </cell>
          <cell r="G6976">
            <v>1</v>
          </cell>
        </row>
        <row r="6977">
          <cell r="A6977" t="str">
            <v>692E36000</v>
          </cell>
          <cell r="B6977" t="str">
            <v>Y</v>
          </cell>
          <cell r="C6977" t="str">
            <v>EACH</v>
          </cell>
          <cell r="D6977" t="str">
            <v>SPECIAL - MOWING</v>
          </cell>
          <cell r="F6977" t="str">
            <v>(Required) ADD SUPPLEMENTAL DESCRIPTION</v>
          </cell>
          <cell r="G6977">
            <v>1</v>
          </cell>
        </row>
        <row r="6978">
          <cell r="A6978" t="str">
            <v>692E37000</v>
          </cell>
          <cell r="B6978" t="str">
            <v>Y</v>
          </cell>
          <cell r="C6978" t="str">
            <v>LS</v>
          </cell>
          <cell r="D6978" t="str">
            <v>SPECIAL - MOWING</v>
          </cell>
          <cell r="F6978" t="str">
            <v>(Required) ADD SUPPLEMENTAL DESCRIPTION</v>
          </cell>
          <cell r="G6978">
            <v>1</v>
          </cell>
        </row>
        <row r="6979">
          <cell r="A6979" t="str">
            <v>803E45000</v>
          </cell>
          <cell r="C6979" t="str">
            <v>CY</v>
          </cell>
          <cell r="D6979" t="str">
            <v>RUBBERIZED OPEN GRADED ASPHALT FRICTION COURSE</v>
          </cell>
          <cell r="G6979">
            <v>0</v>
          </cell>
        </row>
        <row r="6980">
          <cell r="A6980" t="str">
            <v>803E45001</v>
          </cell>
          <cell r="C6980" t="str">
            <v>CY</v>
          </cell>
          <cell r="D6980" t="str">
            <v>RUBBERIZED OPEN GRADED ASPHALT FRICTION COURSE, AS PER PLAN</v>
          </cell>
          <cell r="G6980">
            <v>0</v>
          </cell>
        </row>
        <row r="6981">
          <cell r="A6981" t="str">
            <v>804E15000</v>
          </cell>
          <cell r="C6981" t="str">
            <v>FT</v>
          </cell>
          <cell r="D6981" t="str">
            <v>FIBER OPTIC CABLE, 18 FIBER</v>
          </cell>
          <cell r="G6981">
            <v>0</v>
          </cell>
        </row>
        <row r="6982">
          <cell r="A6982" t="str">
            <v>804E15010</v>
          </cell>
          <cell r="C6982" t="str">
            <v>FT</v>
          </cell>
          <cell r="D6982" t="str">
            <v>FIBER OPTIC CABLE, 24 FIBER</v>
          </cell>
          <cell r="G6982">
            <v>0</v>
          </cell>
        </row>
        <row r="6983">
          <cell r="A6983" t="str">
            <v>804E15011</v>
          </cell>
          <cell r="C6983" t="str">
            <v>FT</v>
          </cell>
          <cell r="D6983" t="str">
            <v>FIBER OPTIC CABLE, 24 FIBER, AS PER PLAN</v>
          </cell>
          <cell r="G6983">
            <v>0</v>
          </cell>
        </row>
        <row r="6984">
          <cell r="A6984" t="str">
            <v>804E15020</v>
          </cell>
          <cell r="C6984" t="str">
            <v>FT</v>
          </cell>
          <cell r="D6984" t="str">
            <v>FIBER OPTIC CABLE, 48 FIBER</v>
          </cell>
          <cell r="G6984">
            <v>0</v>
          </cell>
        </row>
        <row r="6985">
          <cell r="A6985" t="str">
            <v>804E15021</v>
          </cell>
          <cell r="C6985" t="str">
            <v>FT</v>
          </cell>
          <cell r="D6985" t="str">
            <v>FIBER OPTIC CABLE, 48 FIBER, AS PER PLAN</v>
          </cell>
          <cell r="G6985">
            <v>0</v>
          </cell>
        </row>
        <row r="6986">
          <cell r="A6986" t="str">
            <v>804E15030</v>
          </cell>
          <cell r="C6986" t="str">
            <v>FT</v>
          </cell>
          <cell r="D6986" t="str">
            <v>FIBER OPTIC CABLE, 72 FIBER</v>
          </cell>
          <cell r="G6986">
            <v>0</v>
          </cell>
        </row>
        <row r="6987">
          <cell r="A6987" t="str">
            <v>804E15031</v>
          </cell>
          <cell r="C6987" t="str">
            <v>FT</v>
          </cell>
          <cell r="D6987" t="str">
            <v>FIBER OPTIC CABLE, 72 FIBER, AS PER PLAN</v>
          </cell>
          <cell r="G6987">
            <v>0</v>
          </cell>
        </row>
        <row r="6988">
          <cell r="A6988" t="str">
            <v>804E15040</v>
          </cell>
          <cell r="C6988" t="str">
            <v>FT</v>
          </cell>
          <cell r="D6988" t="str">
            <v>FIBER OPTIC CABLE, 144 FIBER</v>
          </cell>
          <cell r="G6988">
            <v>0</v>
          </cell>
        </row>
        <row r="6989">
          <cell r="A6989" t="str">
            <v>804E15050</v>
          </cell>
          <cell r="C6989" t="str">
            <v>FT</v>
          </cell>
          <cell r="D6989" t="str">
            <v>FIBER OPTIC CABLE, 288 FIBER</v>
          </cell>
          <cell r="G6989">
            <v>0</v>
          </cell>
        </row>
        <row r="6990">
          <cell r="A6990" t="str">
            <v>804E15051</v>
          </cell>
          <cell r="C6990" t="str">
            <v>FT</v>
          </cell>
          <cell r="D6990" t="str">
            <v>FIBER OPTIC CABLE, 288 FIBER, AS PER PLAN</v>
          </cell>
          <cell r="G6990">
            <v>0</v>
          </cell>
        </row>
        <row r="6991">
          <cell r="A6991" t="str">
            <v>804E19050</v>
          </cell>
          <cell r="C6991" t="str">
            <v>FT</v>
          </cell>
          <cell r="D6991" t="str">
            <v>FIBER OPTIC CABLE, HYBRID, SM / MM</v>
          </cell>
          <cell r="G6991">
            <v>0</v>
          </cell>
        </row>
        <row r="6992">
          <cell r="A6992" t="str">
            <v>804E19080</v>
          </cell>
          <cell r="C6992" t="str">
            <v>FT</v>
          </cell>
          <cell r="D6992" t="str">
            <v>FIBER OPTIC CABLE, ARMORED, 12 FIBER</v>
          </cell>
          <cell r="G6992">
            <v>0</v>
          </cell>
        </row>
        <row r="6993">
          <cell r="A6993" t="str">
            <v>804E19081</v>
          </cell>
          <cell r="C6993" t="str">
            <v>FT</v>
          </cell>
          <cell r="D6993" t="str">
            <v>FIBER OPTIC CABLE, ARMORED, 12 FIBER, AS PER PLAN</v>
          </cell>
          <cell r="G6993">
            <v>0</v>
          </cell>
        </row>
        <row r="6994">
          <cell r="A6994" t="str">
            <v>804E20010</v>
          </cell>
          <cell r="C6994" t="str">
            <v>FT</v>
          </cell>
          <cell r="D6994" t="str">
            <v>FIBER OPTIC CABLE, ARMORED, 18 FIBER</v>
          </cell>
          <cell r="G6994">
            <v>0</v>
          </cell>
        </row>
        <row r="6995">
          <cell r="A6995" t="str">
            <v>804E20011</v>
          </cell>
          <cell r="C6995" t="str">
            <v>FT</v>
          </cell>
          <cell r="D6995" t="str">
            <v>FIBER OPTIC CABLE, ARMORED, 18 FIBER, AS PER PLAN</v>
          </cell>
          <cell r="G6995">
            <v>0</v>
          </cell>
        </row>
        <row r="6996">
          <cell r="A6996" t="str">
            <v>804E20020</v>
          </cell>
          <cell r="C6996" t="str">
            <v>FT</v>
          </cell>
          <cell r="D6996" t="str">
            <v>FIBER OPTIC CABLE, INTEGRAL MESSENGER WIRE, 18 FIBER</v>
          </cell>
          <cell r="G6996">
            <v>0</v>
          </cell>
        </row>
        <row r="6997">
          <cell r="A6997" t="str">
            <v>804E20034</v>
          </cell>
          <cell r="C6997" t="str">
            <v>FT</v>
          </cell>
          <cell r="D6997" t="str">
            <v>FIBER OPTIC CABLE, ARMORED, 24 FIBER</v>
          </cell>
          <cell r="G6997">
            <v>0</v>
          </cell>
        </row>
        <row r="6998">
          <cell r="A6998" t="str">
            <v>804E20035</v>
          </cell>
          <cell r="C6998" t="str">
            <v>FT</v>
          </cell>
          <cell r="D6998" t="str">
            <v>FIBER OPTIC CABLE, ARMORED, 24 FIBER, AS PER PLAN</v>
          </cell>
          <cell r="G6998">
            <v>0</v>
          </cell>
        </row>
        <row r="6999">
          <cell r="A6999" t="str">
            <v>804E20044</v>
          </cell>
          <cell r="C6999" t="str">
            <v>FT</v>
          </cell>
          <cell r="D6999" t="str">
            <v>FIBER OPTIC CABLE, ARMORED, 36 FIBER</v>
          </cell>
          <cell r="G6999">
            <v>0</v>
          </cell>
        </row>
        <row r="7000">
          <cell r="A7000" t="str">
            <v>804E20050</v>
          </cell>
          <cell r="C7000" t="str">
            <v>FT</v>
          </cell>
          <cell r="D7000" t="str">
            <v>FIBER OPTIC CABLE, ARMORED, 48 FIBER</v>
          </cell>
          <cell r="G7000">
            <v>0</v>
          </cell>
        </row>
        <row r="7001">
          <cell r="A7001" t="str">
            <v>804E20051</v>
          </cell>
          <cell r="C7001" t="str">
            <v>FT</v>
          </cell>
          <cell r="D7001" t="str">
            <v>FIBER OPTIC CABLE, ARMORED, 48 FIBER, AS PER PLAN</v>
          </cell>
          <cell r="G7001">
            <v>0</v>
          </cell>
        </row>
        <row r="7002">
          <cell r="A7002" t="str">
            <v>804E20056</v>
          </cell>
          <cell r="C7002" t="str">
            <v>FT</v>
          </cell>
          <cell r="D7002" t="str">
            <v>FIBER OPTIC CABLE, ARMORED, 60 FIBER</v>
          </cell>
          <cell r="G7002">
            <v>0</v>
          </cell>
        </row>
        <row r="7003">
          <cell r="A7003" t="str">
            <v>804E20110</v>
          </cell>
          <cell r="C7003" t="str">
            <v>FT</v>
          </cell>
          <cell r="D7003" t="str">
            <v>FIBER OPTIC CABLE, ARMORED, 108 FIBER</v>
          </cell>
          <cell r="G7003">
            <v>0</v>
          </cell>
        </row>
        <row r="7004">
          <cell r="A7004" t="str">
            <v>804E20114</v>
          </cell>
          <cell r="C7004" t="str">
            <v>FT</v>
          </cell>
          <cell r="D7004" t="str">
            <v>FIBER OPTIC CABLE, ARMORED, 144 FIBER</v>
          </cell>
          <cell r="G7004">
            <v>0</v>
          </cell>
        </row>
        <row r="7005">
          <cell r="A7005" t="str">
            <v>804E20220</v>
          </cell>
          <cell r="C7005" t="str">
            <v>FT</v>
          </cell>
          <cell r="D7005" t="str">
            <v>FIBER OPTIC CABLE, ARMORED, INTEGRAL MESSENGER, 12 FIBER</v>
          </cell>
          <cell r="G7005">
            <v>0</v>
          </cell>
        </row>
        <row r="7006">
          <cell r="A7006" t="str">
            <v>804E20240</v>
          </cell>
          <cell r="C7006" t="str">
            <v>FT</v>
          </cell>
          <cell r="D7006" t="str">
            <v>FIBER OPTIC CABLE, ARMORED, INTEGRAL MESSENGER, 24 FIBER</v>
          </cell>
          <cell r="G7006">
            <v>0</v>
          </cell>
        </row>
        <row r="7007">
          <cell r="A7007" t="str">
            <v>804E20260</v>
          </cell>
          <cell r="C7007" t="str">
            <v>FT</v>
          </cell>
          <cell r="D7007" t="str">
            <v>FIBER OPTIC CABLE, ARMORED, INTEGRAL MESSENGER, 48 FIBER</v>
          </cell>
          <cell r="G7007">
            <v>0</v>
          </cell>
        </row>
        <row r="7008">
          <cell r="A7008" t="str">
            <v>804E20266</v>
          </cell>
          <cell r="C7008" t="str">
            <v>FT</v>
          </cell>
          <cell r="D7008" t="str">
            <v>FIBER OPTIC CABLE, ARMORED, INTEGRAL MESSENGER, 36 FIBER</v>
          </cell>
          <cell r="G7008">
            <v>0</v>
          </cell>
        </row>
        <row r="7009">
          <cell r="A7009" t="str">
            <v>804E20280</v>
          </cell>
          <cell r="C7009" t="str">
            <v>FT</v>
          </cell>
          <cell r="D7009" t="str">
            <v>FIBER OPTIC CABLE, ARMORED, INTEGRAL MESSENGER, 144 FIBER</v>
          </cell>
          <cell r="G7009">
            <v>0</v>
          </cell>
        </row>
        <row r="7010">
          <cell r="A7010" t="str">
            <v>804E21000</v>
          </cell>
          <cell r="C7010" t="str">
            <v>FT</v>
          </cell>
          <cell r="D7010" t="str">
            <v>FIBER OPTIC CABLE, AIRBLOWN/PUSHABLE, 12 FIBER</v>
          </cell>
          <cell r="G7010">
            <v>0</v>
          </cell>
        </row>
        <row r="7011">
          <cell r="A7011" t="str">
            <v>804E21010</v>
          </cell>
          <cell r="C7011" t="str">
            <v>FT</v>
          </cell>
          <cell r="D7011" t="str">
            <v>FIBER OPTIC CABLE, AIRBLOWN/PUSHABLE, 24 FIBER</v>
          </cell>
          <cell r="G7011">
            <v>0</v>
          </cell>
        </row>
        <row r="7012">
          <cell r="A7012" t="str">
            <v>804E21020</v>
          </cell>
          <cell r="C7012" t="str">
            <v>FT</v>
          </cell>
          <cell r="D7012" t="str">
            <v>FIBER OPTIC CABLE, AIRBLOWN/PUSHABLE, 48 FIBER</v>
          </cell>
          <cell r="G7012">
            <v>0</v>
          </cell>
        </row>
        <row r="7013">
          <cell r="A7013" t="str">
            <v>804E21030</v>
          </cell>
          <cell r="C7013" t="str">
            <v>FT</v>
          </cell>
          <cell r="D7013" t="str">
            <v>FIBER OPTIC CABLE, AIRBLOWN/PUSHABLE, 72 FIBER</v>
          </cell>
          <cell r="G7013">
            <v>0</v>
          </cell>
        </row>
        <row r="7014">
          <cell r="A7014" t="str">
            <v>804E21040</v>
          </cell>
          <cell r="C7014" t="str">
            <v>FT</v>
          </cell>
          <cell r="D7014" t="str">
            <v>FIBER OPTIC CABLE, AIRBLOWN/PUSHABLE, 144 FIBER</v>
          </cell>
          <cell r="G7014">
            <v>0</v>
          </cell>
        </row>
        <row r="7015">
          <cell r="A7015" t="str">
            <v>804E21050</v>
          </cell>
          <cell r="C7015" t="str">
            <v>FT</v>
          </cell>
          <cell r="D7015" t="str">
            <v>FIBER OPTIC CABLE, AIRBLOWN/PUSHABLE, 288 FIBER</v>
          </cell>
          <cell r="G7015">
            <v>0</v>
          </cell>
        </row>
        <row r="7016">
          <cell r="A7016" t="str">
            <v>804E21060</v>
          </cell>
          <cell r="C7016" t="str">
            <v>FT</v>
          </cell>
          <cell r="D7016" t="str">
            <v>FIBER OPTIC CABLE, AIRBLOWN/PUSHABLE, 432 FIBER</v>
          </cell>
          <cell r="G7016">
            <v>0</v>
          </cell>
        </row>
        <row r="7017">
          <cell r="A7017" t="str">
            <v>804E29990</v>
          </cell>
          <cell r="C7017" t="str">
            <v>EACH</v>
          </cell>
          <cell r="D7017" t="str">
            <v>FAN-OUT KIT, 2 FIBER</v>
          </cell>
          <cell r="G7017">
            <v>0</v>
          </cell>
        </row>
        <row r="7018">
          <cell r="A7018" t="str">
            <v>804E30000</v>
          </cell>
          <cell r="C7018" t="str">
            <v>EACH</v>
          </cell>
          <cell r="D7018" t="str">
            <v>FAN-OUT KIT, 6 FIBER</v>
          </cell>
          <cell r="G7018">
            <v>0</v>
          </cell>
        </row>
        <row r="7019">
          <cell r="A7019" t="str">
            <v>804E30001</v>
          </cell>
          <cell r="C7019" t="str">
            <v>EACH</v>
          </cell>
          <cell r="D7019" t="str">
            <v>FAN-OUT KIT, 6 FIBER, AS PER PLAN</v>
          </cell>
          <cell r="G7019">
            <v>0</v>
          </cell>
        </row>
        <row r="7020">
          <cell r="A7020" t="str">
            <v>804E30010</v>
          </cell>
          <cell r="C7020" t="str">
            <v>EACH</v>
          </cell>
          <cell r="D7020" t="str">
            <v>FAN-OUT KIT, 12 FIBER</v>
          </cell>
          <cell r="G7020">
            <v>0</v>
          </cell>
        </row>
        <row r="7021">
          <cell r="A7021" t="str">
            <v>804E30011</v>
          </cell>
          <cell r="C7021" t="str">
            <v>EACH</v>
          </cell>
          <cell r="D7021" t="str">
            <v>FAN-OUT KIT, 12 FIBER, AS PER PLAN</v>
          </cell>
          <cell r="G7021">
            <v>0</v>
          </cell>
        </row>
        <row r="7022">
          <cell r="A7022" t="str">
            <v>804E31990</v>
          </cell>
          <cell r="C7022" t="str">
            <v>EACH</v>
          </cell>
          <cell r="D7022" t="str">
            <v>DROP CABLE, 2 FIBER</v>
          </cell>
          <cell r="G7022">
            <v>0</v>
          </cell>
        </row>
        <row r="7023">
          <cell r="A7023" t="str">
            <v>804E32000</v>
          </cell>
          <cell r="C7023" t="str">
            <v>EACH</v>
          </cell>
          <cell r="D7023" t="str">
            <v>DROP CABLE, 6 FIBER</v>
          </cell>
          <cell r="G7023">
            <v>0</v>
          </cell>
        </row>
        <row r="7024">
          <cell r="A7024" t="str">
            <v>804E32001</v>
          </cell>
          <cell r="C7024" t="str">
            <v>EACH</v>
          </cell>
          <cell r="D7024" t="str">
            <v>DROP CABLE, 6 FIBER, AS PER PLAN</v>
          </cell>
          <cell r="G7024">
            <v>0</v>
          </cell>
        </row>
        <row r="7025">
          <cell r="A7025" t="str">
            <v>804E32010</v>
          </cell>
          <cell r="C7025" t="str">
            <v>EACH</v>
          </cell>
          <cell r="D7025" t="str">
            <v>DROP CABLE, 12 FIBER</v>
          </cell>
          <cell r="G7025">
            <v>0</v>
          </cell>
        </row>
        <row r="7026">
          <cell r="A7026" t="str">
            <v>804E32011</v>
          </cell>
          <cell r="C7026" t="str">
            <v>EACH</v>
          </cell>
          <cell r="D7026" t="str">
            <v>DROP CABLE, 12 FIBER, AS PER PLAN</v>
          </cell>
          <cell r="G7026">
            <v>0</v>
          </cell>
        </row>
        <row r="7027">
          <cell r="A7027" t="str">
            <v>804E32012</v>
          </cell>
          <cell r="C7027" t="str">
            <v>EACH</v>
          </cell>
          <cell r="D7027" t="str">
            <v>DROP CABLE, 24 FIBER</v>
          </cell>
          <cell r="G7027">
            <v>0</v>
          </cell>
        </row>
        <row r="7028">
          <cell r="A7028" t="str">
            <v>804E32016</v>
          </cell>
          <cell r="C7028" t="str">
            <v>EACH</v>
          </cell>
          <cell r="D7028" t="str">
            <v>DROP CABLE, 48 FIBER</v>
          </cell>
          <cell r="G7028">
            <v>0</v>
          </cell>
        </row>
        <row r="7029">
          <cell r="A7029" t="str">
            <v>804E32018</v>
          </cell>
          <cell r="C7029" t="str">
            <v>EACH</v>
          </cell>
          <cell r="D7029" t="str">
            <v>DROP CABLE, 72 FIBER</v>
          </cell>
          <cell r="G7029">
            <v>0</v>
          </cell>
        </row>
        <row r="7030">
          <cell r="A7030" t="str">
            <v>804E32020</v>
          </cell>
          <cell r="C7030" t="str">
            <v>FT</v>
          </cell>
          <cell r="D7030" t="str">
            <v>DROP CABLE, 6 FIBER</v>
          </cell>
          <cell r="G7030">
            <v>0</v>
          </cell>
        </row>
        <row r="7031">
          <cell r="A7031" t="str">
            <v>804E32021</v>
          </cell>
          <cell r="C7031" t="str">
            <v>FT</v>
          </cell>
          <cell r="D7031" t="str">
            <v>DROP CABLE, 6 FIBER, AS PER PLAN</v>
          </cell>
          <cell r="G7031">
            <v>0</v>
          </cell>
        </row>
        <row r="7032">
          <cell r="A7032" t="str">
            <v>804E32040</v>
          </cell>
          <cell r="C7032" t="str">
            <v>FT</v>
          </cell>
          <cell r="D7032" t="str">
            <v>DROP CABLE, 12 FIBER</v>
          </cell>
          <cell r="G7032">
            <v>0</v>
          </cell>
        </row>
        <row r="7033">
          <cell r="A7033" t="str">
            <v>804E32060</v>
          </cell>
          <cell r="C7033" t="str">
            <v>FT</v>
          </cell>
          <cell r="D7033" t="str">
            <v>DROP CABLE, 24 FIBER</v>
          </cell>
          <cell r="F7033" t="str">
            <v>CHECK UNIT OF MEASURE</v>
          </cell>
          <cell r="G7033">
            <v>0</v>
          </cell>
        </row>
        <row r="7034">
          <cell r="A7034" t="str">
            <v>804E32070</v>
          </cell>
          <cell r="C7034" t="str">
            <v>FT</v>
          </cell>
          <cell r="D7034" t="str">
            <v>DROP CABLE, 48 FIBER</v>
          </cell>
          <cell r="G7034">
            <v>0</v>
          </cell>
        </row>
        <row r="7035">
          <cell r="A7035" t="str">
            <v>804E32080</v>
          </cell>
          <cell r="C7035" t="str">
            <v>FT</v>
          </cell>
          <cell r="D7035" t="str">
            <v>DROP CABLE, 72 FIBER</v>
          </cell>
          <cell r="G7035">
            <v>0</v>
          </cell>
        </row>
        <row r="7036">
          <cell r="A7036" t="str">
            <v>804E32990</v>
          </cell>
          <cell r="C7036" t="str">
            <v>EACH</v>
          </cell>
          <cell r="D7036" t="str">
            <v>FIBER OPTIC PATCH CORD, 2 FIBER</v>
          </cell>
          <cell r="G7036">
            <v>0</v>
          </cell>
        </row>
        <row r="7037">
          <cell r="A7037" t="str">
            <v>804E33000</v>
          </cell>
          <cell r="C7037" t="str">
            <v>EACH</v>
          </cell>
          <cell r="D7037" t="str">
            <v>FIBER OPTIC PATCH CORD, 4 FIBER</v>
          </cell>
          <cell r="G7037">
            <v>0</v>
          </cell>
        </row>
        <row r="7038">
          <cell r="A7038" t="str">
            <v>804E33001</v>
          </cell>
          <cell r="C7038" t="str">
            <v>EACH</v>
          </cell>
          <cell r="D7038" t="str">
            <v>FIBER OPTIC PATCH CORD, 4 FIBER, AS PER PLAN</v>
          </cell>
          <cell r="G7038">
            <v>0</v>
          </cell>
        </row>
        <row r="7039">
          <cell r="A7039" t="str">
            <v>804E33990</v>
          </cell>
          <cell r="C7039" t="str">
            <v>EACH</v>
          </cell>
          <cell r="D7039" t="str">
            <v>FIBER OPTIC PATCH CORD, 1 FIBER</v>
          </cell>
          <cell r="G7039">
            <v>0</v>
          </cell>
        </row>
        <row r="7040">
          <cell r="A7040" t="str">
            <v>804E33991</v>
          </cell>
          <cell r="C7040" t="str">
            <v>EACH</v>
          </cell>
          <cell r="D7040" t="str">
            <v>FIBER OPTIC PATCH CORD, 1 FIBER, AS PER PLAN</v>
          </cell>
          <cell r="G7040">
            <v>0</v>
          </cell>
        </row>
        <row r="7041">
          <cell r="A7041" t="str">
            <v>804E33996</v>
          </cell>
          <cell r="C7041" t="str">
            <v>EACH</v>
          </cell>
          <cell r="D7041" t="str">
            <v>FIBER TERMINATION PANEL, 2 FIBER</v>
          </cell>
          <cell r="G7041">
            <v>0</v>
          </cell>
        </row>
        <row r="7042">
          <cell r="A7042" t="str">
            <v>804E34000</v>
          </cell>
          <cell r="C7042" t="str">
            <v>EACH</v>
          </cell>
          <cell r="D7042" t="str">
            <v>FIBER TERMINATION PANEL, 6 FIBER</v>
          </cell>
          <cell r="G7042">
            <v>0</v>
          </cell>
        </row>
        <row r="7043">
          <cell r="A7043" t="str">
            <v>804E34001</v>
          </cell>
          <cell r="C7043" t="str">
            <v>EACH</v>
          </cell>
          <cell r="D7043" t="str">
            <v>FIBER TERMINATION PANEL, 6 FIBER, AS PER PLAN</v>
          </cell>
          <cell r="G7043">
            <v>0</v>
          </cell>
        </row>
        <row r="7044">
          <cell r="A7044" t="str">
            <v>804E34012</v>
          </cell>
          <cell r="C7044" t="str">
            <v>EACH</v>
          </cell>
          <cell r="D7044" t="str">
            <v>FIBER TERMINATION PANEL, 12 FIBER</v>
          </cell>
          <cell r="G7044">
            <v>0</v>
          </cell>
        </row>
        <row r="7045">
          <cell r="A7045" t="str">
            <v>804E34013</v>
          </cell>
          <cell r="C7045" t="str">
            <v>EACH</v>
          </cell>
          <cell r="D7045" t="str">
            <v>FIBER TERMINATION PANEL, 12 FIBER, AS PER PLAN</v>
          </cell>
          <cell r="G7045">
            <v>0</v>
          </cell>
        </row>
        <row r="7046">
          <cell r="A7046" t="str">
            <v>804E34022</v>
          </cell>
          <cell r="C7046" t="str">
            <v>EACH</v>
          </cell>
          <cell r="D7046" t="str">
            <v>FIBER TERMINATION PANEL, 24 FIBER</v>
          </cell>
          <cell r="G7046">
            <v>0</v>
          </cell>
        </row>
        <row r="7047">
          <cell r="A7047" t="str">
            <v>804E34023</v>
          </cell>
          <cell r="C7047" t="str">
            <v>EACH</v>
          </cell>
          <cell r="D7047" t="str">
            <v>FIBER TERMINATION PANEL, 24 FIBER, AS PER PLAN</v>
          </cell>
          <cell r="G7047">
            <v>0</v>
          </cell>
        </row>
        <row r="7048">
          <cell r="A7048" t="str">
            <v>804E34026</v>
          </cell>
          <cell r="C7048" t="str">
            <v>EACH</v>
          </cell>
          <cell r="D7048" t="str">
            <v>FIBER TERMINATION PANEL, 36 FIBER</v>
          </cell>
          <cell r="G7048">
            <v>0</v>
          </cell>
        </row>
        <row r="7049">
          <cell r="A7049" t="str">
            <v>804E34030</v>
          </cell>
          <cell r="C7049" t="str">
            <v>EACH</v>
          </cell>
          <cell r="D7049" t="str">
            <v>FIBER TERMINATION PANEL, 48 FIBER</v>
          </cell>
          <cell r="G7049">
            <v>0</v>
          </cell>
        </row>
        <row r="7050">
          <cell r="A7050" t="str">
            <v>804E34031</v>
          </cell>
          <cell r="C7050" t="str">
            <v>EACH</v>
          </cell>
          <cell r="D7050" t="str">
            <v>FIBER TERMINATION PANEL, 48 FIBER, AS PER PLAN</v>
          </cell>
          <cell r="G7050">
            <v>0</v>
          </cell>
        </row>
        <row r="7051">
          <cell r="A7051" t="str">
            <v>804E34042</v>
          </cell>
          <cell r="C7051" t="str">
            <v>EACH</v>
          </cell>
          <cell r="D7051" t="str">
            <v>FIBER TERMINATION PANEL, 72 FIBER</v>
          </cell>
          <cell r="G7051">
            <v>0</v>
          </cell>
        </row>
        <row r="7052">
          <cell r="A7052" t="str">
            <v>804E34062</v>
          </cell>
          <cell r="C7052" t="str">
            <v>EACH</v>
          </cell>
          <cell r="D7052" t="str">
            <v>FIBER TERMINATION PANEL, 144 FIBER</v>
          </cell>
          <cell r="G7052">
            <v>0</v>
          </cell>
        </row>
        <row r="7053">
          <cell r="A7053" t="str">
            <v>804E34082</v>
          </cell>
          <cell r="C7053" t="str">
            <v>EACH</v>
          </cell>
          <cell r="D7053" t="str">
            <v>FIBER TERMINATION PANEL, 288 FIBER</v>
          </cell>
          <cell r="G7053">
            <v>0</v>
          </cell>
        </row>
        <row r="7054">
          <cell r="A7054" t="str">
            <v>804E35000</v>
          </cell>
          <cell r="C7054" t="str">
            <v>EACH</v>
          </cell>
          <cell r="D7054" t="str">
            <v>FUSION SPLICE</v>
          </cell>
          <cell r="G7054">
            <v>0</v>
          </cell>
        </row>
        <row r="7055">
          <cell r="A7055" t="str">
            <v>804E35001</v>
          </cell>
          <cell r="C7055" t="str">
            <v>EACH</v>
          </cell>
          <cell r="D7055" t="str">
            <v>FUSION SPLICE, AS PER PLAN</v>
          </cell>
          <cell r="G7055">
            <v>0</v>
          </cell>
        </row>
        <row r="7056">
          <cell r="A7056" t="str">
            <v>804E37000</v>
          </cell>
          <cell r="C7056" t="str">
            <v>EACH</v>
          </cell>
          <cell r="D7056" t="str">
            <v>SPLICE ENCLOSURE, BUTT STYLE</v>
          </cell>
          <cell r="G7056">
            <v>0</v>
          </cell>
        </row>
        <row r="7057">
          <cell r="A7057" t="str">
            <v>804E37001</v>
          </cell>
          <cell r="C7057" t="str">
            <v>EACH</v>
          </cell>
          <cell r="D7057" t="str">
            <v>SPLICE ENCLOSURE, AS PER PLAN</v>
          </cell>
          <cell r="G7057">
            <v>0</v>
          </cell>
        </row>
        <row r="7058">
          <cell r="A7058" t="str">
            <v>804E37002</v>
          </cell>
          <cell r="C7058" t="str">
            <v>EACH</v>
          </cell>
          <cell r="D7058" t="str">
            <v>SPLICE ENCLOSURE, IN-LINE</v>
          </cell>
          <cell r="G7058">
            <v>0</v>
          </cell>
        </row>
        <row r="7059">
          <cell r="A7059" t="str">
            <v>804E37500</v>
          </cell>
          <cell r="C7059" t="str">
            <v>EACH</v>
          </cell>
          <cell r="D7059" t="str">
            <v>FIBER OPTIC CONNECTOR</v>
          </cell>
          <cell r="G7059">
            <v>0</v>
          </cell>
        </row>
        <row r="7060">
          <cell r="A7060" t="str">
            <v>804E37501</v>
          </cell>
          <cell r="C7060" t="str">
            <v>EACH</v>
          </cell>
          <cell r="D7060" t="str">
            <v>FIBER OPTIC CONNECTOR, AS PER PLAN</v>
          </cell>
          <cell r="G7060">
            <v>0</v>
          </cell>
        </row>
        <row r="7061">
          <cell r="A7061" t="str">
            <v>804E37700</v>
          </cell>
          <cell r="C7061" t="str">
            <v>LS</v>
          </cell>
          <cell r="D7061" t="str">
            <v>FIBER OPTIC CABLE TESTING</v>
          </cell>
          <cell r="G7061">
            <v>0</v>
          </cell>
        </row>
        <row r="7062">
          <cell r="A7062" t="str">
            <v>804E37701</v>
          </cell>
          <cell r="C7062" t="str">
            <v>LS</v>
          </cell>
          <cell r="D7062" t="str">
            <v>FIBER OPTIC CABLE TESTING, AS PER PLAN</v>
          </cell>
          <cell r="G7062">
            <v>0</v>
          </cell>
        </row>
        <row r="7063">
          <cell r="A7063" t="str">
            <v>804E37800</v>
          </cell>
          <cell r="C7063" t="str">
            <v>LS</v>
          </cell>
          <cell r="D7063" t="str">
            <v>FIBER OPTIC TRAINING</v>
          </cell>
          <cell r="G7063">
            <v>0</v>
          </cell>
        </row>
        <row r="7064">
          <cell r="A7064" t="str">
            <v>804E38000</v>
          </cell>
          <cell r="C7064" t="str">
            <v>EACH</v>
          </cell>
          <cell r="D7064" t="str">
            <v>FIBER OPTIC CABLE MODEM</v>
          </cell>
          <cell r="G7064">
            <v>0</v>
          </cell>
        </row>
        <row r="7065">
          <cell r="A7065" t="str">
            <v>804E38001</v>
          </cell>
          <cell r="C7065" t="str">
            <v>EACH</v>
          </cell>
          <cell r="D7065" t="str">
            <v>FIBER OPTIC CABLE MODEM, AS PER PLAN</v>
          </cell>
          <cell r="G7065">
            <v>0</v>
          </cell>
        </row>
        <row r="7066">
          <cell r="A7066" t="str">
            <v>804E98000</v>
          </cell>
          <cell r="C7066" t="str">
            <v>FT</v>
          </cell>
          <cell r="D7066" t="str">
            <v>FIBER OPTIC CABLE, MISC.:</v>
          </cell>
          <cell r="F7066" t="str">
            <v>(Required) ADD SUPPLEMENTAL DESCRIPTION</v>
          </cell>
          <cell r="G7066">
            <v>1</v>
          </cell>
        </row>
        <row r="7067">
          <cell r="A7067" t="str">
            <v>804E98100</v>
          </cell>
          <cell r="C7067" t="str">
            <v>EACH</v>
          </cell>
          <cell r="D7067" t="str">
            <v>FIBER OPTIC CABLE, MISC.:</v>
          </cell>
          <cell r="F7067" t="str">
            <v>(Required) ADD SUPPLEMENTAL DESCRIPTION</v>
          </cell>
          <cell r="G7067">
            <v>1</v>
          </cell>
        </row>
        <row r="7068">
          <cell r="A7068" t="str">
            <v>804E98200</v>
          </cell>
          <cell r="C7068" t="str">
            <v>LS</v>
          </cell>
          <cell r="D7068" t="str">
            <v>FIBER OPTIC CABLE, MISC.:</v>
          </cell>
          <cell r="F7068" t="str">
            <v>(Required) ADD SUPPLEMENTAL DESCRIPTION</v>
          </cell>
          <cell r="G7068">
            <v>1</v>
          </cell>
        </row>
        <row r="7069">
          <cell r="A7069" t="str">
            <v>804E99000</v>
          </cell>
          <cell r="B7069" t="str">
            <v>Y</v>
          </cell>
          <cell r="C7069" t="str">
            <v>LS</v>
          </cell>
          <cell r="D7069" t="str">
            <v>SPECIAL - FIBER OPTIC CABLE AND COMPONENTS</v>
          </cell>
          <cell r="F7069" t="str">
            <v>DESIGN BUILD PROJECTS ONLY</v>
          </cell>
          <cell r="G7069">
            <v>0</v>
          </cell>
        </row>
        <row r="7070">
          <cell r="A7070" t="str">
            <v>805E00100</v>
          </cell>
          <cell r="C7070" t="str">
            <v>EACH</v>
          </cell>
          <cell r="D7070" t="str">
            <v>GLOBAL POSITIONING SYSTEM CLOCK ASSEMBLY</v>
          </cell>
          <cell r="G7070">
            <v>0</v>
          </cell>
        </row>
        <row r="7071">
          <cell r="A7071" t="str">
            <v>805E00101</v>
          </cell>
          <cell r="C7071" t="str">
            <v>EACH</v>
          </cell>
          <cell r="D7071" t="str">
            <v>GLOBAL POSITIONING SYSTEM CLOCK ASSEMBLY, AS PER PLAN</v>
          </cell>
          <cell r="G7071">
            <v>0</v>
          </cell>
        </row>
        <row r="7072">
          <cell r="A7072" t="str">
            <v>807E10000</v>
          </cell>
          <cell r="C7072" t="str">
            <v>MILE</v>
          </cell>
          <cell r="D7072" t="str">
            <v>WET REFLECTIVE TRAFFIC PAINT, EDGE LINE, 4"</v>
          </cell>
          <cell r="F7072" t="str">
            <v>(Optional) SPECIFY IF PERFORMANCE TESTING</v>
          </cell>
          <cell r="G7072">
            <v>2</v>
          </cell>
        </row>
        <row r="7073">
          <cell r="A7073" t="str">
            <v>807E10010</v>
          </cell>
          <cell r="C7073" t="str">
            <v>MILE</v>
          </cell>
          <cell r="D7073" t="str">
            <v>WET REFLECTIVE TRAFFIC PAINT, EDGE LINE, 6"</v>
          </cell>
          <cell r="F7073" t="str">
            <v>(Optional) SPECIFY IF PERFORMANCE TESTING</v>
          </cell>
          <cell r="G7073">
            <v>2</v>
          </cell>
        </row>
        <row r="7074">
          <cell r="A7074" t="str">
            <v>807E10100</v>
          </cell>
          <cell r="C7074" t="str">
            <v>MILE</v>
          </cell>
          <cell r="D7074" t="str">
            <v>WET REFLECTIVE TRAFFIC PAINT, LANE LINE, 4"</v>
          </cell>
          <cell r="F7074" t="str">
            <v>(Optional) SPECIFY IF PERFORMANCE TESTING</v>
          </cell>
          <cell r="G7074">
            <v>2</v>
          </cell>
        </row>
        <row r="7075">
          <cell r="A7075" t="str">
            <v>807E10110</v>
          </cell>
          <cell r="C7075" t="str">
            <v>MILE</v>
          </cell>
          <cell r="D7075" t="str">
            <v>WET REFLECTIVE TRAFFIC PAINT, LANE LINE, 6"</v>
          </cell>
          <cell r="F7075" t="str">
            <v>(Optional) SPECIFY IF PERFORMANCE TESTING</v>
          </cell>
          <cell r="G7075">
            <v>2</v>
          </cell>
        </row>
        <row r="7076">
          <cell r="A7076" t="str">
            <v>807E10200</v>
          </cell>
          <cell r="C7076" t="str">
            <v>MILE</v>
          </cell>
          <cell r="D7076" t="str">
            <v>WET REFLECTIVE TRAFFIC PAINT, CENTER LINE</v>
          </cell>
          <cell r="F7076" t="str">
            <v>(Optional) SPECIFY IF PERFORMANCE TESTING</v>
          </cell>
          <cell r="G7076">
            <v>2</v>
          </cell>
        </row>
        <row r="7077">
          <cell r="A7077" t="str">
            <v>807E10300</v>
          </cell>
          <cell r="C7077" t="str">
            <v>FT</v>
          </cell>
          <cell r="D7077" t="str">
            <v>WET REFLECTIVE TRAFFIC PAINT, CHANNELIZING LINE, 8"</v>
          </cell>
          <cell r="F7077" t="str">
            <v>(Optional) SPECIFY IF PERFORMANCE TESTING</v>
          </cell>
          <cell r="G7077">
            <v>2</v>
          </cell>
        </row>
        <row r="7078">
          <cell r="A7078" t="str">
            <v>807E10310</v>
          </cell>
          <cell r="C7078" t="str">
            <v>FT</v>
          </cell>
          <cell r="D7078" t="str">
            <v>WET REFLECTIVE TRAFFIC PAINT, CHANNELIZING LINE, 12"</v>
          </cell>
          <cell r="F7078" t="str">
            <v>(Optional) SPECIFY IF PERFORMANCE TESTING</v>
          </cell>
          <cell r="G7078">
            <v>2</v>
          </cell>
        </row>
        <row r="7079">
          <cell r="A7079" t="str">
            <v>807E10400</v>
          </cell>
          <cell r="C7079" t="str">
            <v>FT</v>
          </cell>
          <cell r="D7079" t="str">
            <v>WET REFLECTIVE TRAFFIC PAINT, DOTTED LINE, 4"</v>
          </cell>
          <cell r="F7079" t="str">
            <v>(Optional) SPECIFY IF PERFORMANCE TESTING</v>
          </cell>
          <cell r="G7079">
            <v>2</v>
          </cell>
        </row>
        <row r="7080">
          <cell r="A7080" t="str">
            <v>807E10410</v>
          </cell>
          <cell r="C7080" t="str">
            <v>FT</v>
          </cell>
          <cell r="D7080" t="str">
            <v>WET REFLECTIVE TRAFFIC PAINT, DOTTED LINE, 6"</v>
          </cell>
          <cell r="F7080" t="str">
            <v>(Optional) SPECIFY IF PERFORMANCE TESTING</v>
          </cell>
          <cell r="G7080">
            <v>2</v>
          </cell>
        </row>
        <row r="7081">
          <cell r="A7081" t="str">
            <v>807E10420</v>
          </cell>
          <cell r="C7081" t="str">
            <v>FT</v>
          </cell>
          <cell r="D7081" t="str">
            <v>WET REFLECTIVE TRAFFIC PAINT, DOTTED LINE, 8"</v>
          </cell>
          <cell r="F7081" t="str">
            <v>(Optional) SPECIFY IF PERFORMANCE TESTING</v>
          </cell>
          <cell r="G7081">
            <v>2</v>
          </cell>
        </row>
        <row r="7082">
          <cell r="A7082" t="str">
            <v>807E10430</v>
          </cell>
          <cell r="C7082" t="str">
            <v>FT</v>
          </cell>
          <cell r="D7082" t="str">
            <v>WET REFLECTIVE TRAFFIC PAINT, DOTTED LINE, 12"</v>
          </cell>
          <cell r="F7082" t="str">
            <v>(Optional) SPECIFY IF PERFORMANCE TESTING</v>
          </cell>
          <cell r="G7082">
            <v>2</v>
          </cell>
        </row>
        <row r="7083">
          <cell r="A7083" t="str">
            <v>807E11000</v>
          </cell>
          <cell r="C7083" t="str">
            <v>MILE</v>
          </cell>
          <cell r="D7083" t="str">
            <v>WET REFLECTIVE POLYESTER PAVEMENT MARKING, EDGE LINE, 4"</v>
          </cell>
          <cell r="F7083" t="str">
            <v>(Optional) SPECIFY IF PERFORMANCE TESTING</v>
          </cell>
          <cell r="G7083">
            <v>2</v>
          </cell>
        </row>
        <row r="7084">
          <cell r="A7084" t="str">
            <v>807E11010</v>
          </cell>
          <cell r="C7084" t="str">
            <v>MILE</v>
          </cell>
          <cell r="D7084" t="str">
            <v>WET REFLECTIVE POLYESTER PAVEMENT MARKING, EDGE LINE, 6"</v>
          </cell>
          <cell r="F7084" t="str">
            <v>(Optional) SPECIFY IF PERFORMANCE TESTING</v>
          </cell>
          <cell r="G7084">
            <v>2</v>
          </cell>
        </row>
        <row r="7085">
          <cell r="A7085" t="str">
            <v>807E11100</v>
          </cell>
          <cell r="C7085" t="str">
            <v>MILE</v>
          </cell>
          <cell r="D7085" t="str">
            <v>WET REFLECTIVE POLYESTER PAVEMENT MARKING, LANE LINE, 4"</v>
          </cell>
          <cell r="F7085" t="str">
            <v>(Optional) SPECIFY IF PERFORMANCE TESTING</v>
          </cell>
          <cell r="G7085">
            <v>2</v>
          </cell>
        </row>
        <row r="7086">
          <cell r="A7086" t="str">
            <v>807E11110</v>
          </cell>
          <cell r="C7086" t="str">
            <v>MILE</v>
          </cell>
          <cell r="D7086" t="str">
            <v>WET REFLECTIVE POLYESTER PAVEMENT MARKING, LANE LINE, 6"</v>
          </cell>
          <cell r="F7086" t="str">
            <v>(Optional) SPECIFY IF PERFORMANCE TESTING</v>
          </cell>
          <cell r="G7086">
            <v>2</v>
          </cell>
        </row>
        <row r="7087">
          <cell r="A7087" t="str">
            <v>807E11200</v>
          </cell>
          <cell r="C7087" t="str">
            <v>MILE</v>
          </cell>
          <cell r="D7087" t="str">
            <v>WET REFLECTIVE POLYESTER PAVEMENT MARKING, CENTER LINE</v>
          </cell>
          <cell r="F7087" t="str">
            <v>(Optional) SPECIFY IF PERFORMANCE TESTING</v>
          </cell>
          <cell r="G7087">
            <v>2</v>
          </cell>
        </row>
        <row r="7088">
          <cell r="A7088" t="str">
            <v>807E11300</v>
          </cell>
          <cell r="C7088" t="str">
            <v>FT</v>
          </cell>
          <cell r="D7088" t="str">
            <v>WET REFLECTIVE POLYESTER PAVEMENT MARKING, CHANNELIZING LINE, 8"</v>
          </cell>
          <cell r="F7088" t="str">
            <v>(Optional) SPECIFY IF PERFORMANCE TESTING</v>
          </cell>
          <cell r="G7088">
            <v>2</v>
          </cell>
        </row>
        <row r="7089">
          <cell r="A7089" t="str">
            <v>807E11310</v>
          </cell>
          <cell r="C7089" t="str">
            <v>FT</v>
          </cell>
          <cell r="D7089" t="str">
            <v>WET REFLECTIVE POLYESTER PAVEMENT MARKING, CHANNELIZING LINE, 12"</v>
          </cell>
          <cell r="F7089" t="str">
            <v>(Optional) SPECIFY IF PERFORMANCE TESTING</v>
          </cell>
          <cell r="G7089">
            <v>2</v>
          </cell>
        </row>
        <row r="7090">
          <cell r="A7090" t="str">
            <v>807E11400</v>
          </cell>
          <cell r="C7090" t="str">
            <v>FT</v>
          </cell>
          <cell r="D7090" t="str">
            <v>WET REFLECTIVE POLYESTER PAVEMENT MARKING, DOTTED LINE, 4"</v>
          </cell>
          <cell r="F7090" t="str">
            <v>(Optional) SPECIFY IF PERFORMANCE TESTING</v>
          </cell>
          <cell r="G7090">
            <v>2</v>
          </cell>
        </row>
        <row r="7091">
          <cell r="A7091" t="str">
            <v>807E11410</v>
          </cell>
          <cell r="C7091" t="str">
            <v>FT</v>
          </cell>
          <cell r="D7091" t="str">
            <v>WET REFLECTIVE POLYESTER PAVEMENT MARKING, DOTTED LINE, 6"</v>
          </cell>
          <cell r="F7091" t="str">
            <v>(Optional) SPECIFY IF PERFORMANCE TESTING</v>
          </cell>
          <cell r="G7091">
            <v>2</v>
          </cell>
        </row>
        <row r="7092">
          <cell r="A7092" t="str">
            <v>807E11420</v>
          </cell>
          <cell r="C7092" t="str">
            <v>FT</v>
          </cell>
          <cell r="D7092" t="str">
            <v>WET REFLECTIVE POLYESTER PAVEMENT MARKING, DOTTED LINE, 8"</v>
          </cell>
          <cell r="F7092" t="str">
            <v>(Optional) SPECIFY IF PERFORMANCE TESTING</v>
          </cell>
          <cell r="G7092">
            <v>2</v>
          </cell>
        </row>
        <row r="7093">
          <cell r="A7093" t="str">
            <v>807E11430</v>
          </cell>
          <cell r="C7093" t="str">
            <v>FT</v>
          </cell>
          <cell r="D7093" t="str">
            <v>WET REFLECTIVE POLYESTER PAVEMENT MARKING, DOTTED LINE, 12"</v>
          </cell>
          <cell r="F7093" t="str">
            <v>(Optional) SPECIFY IF PERFORMANCE TESTING</v>
          </cell>
          <cell r="G7093">
            <v>2</v>
          </cell>
        </row>
        <row r="7094">
          <cell r="A7094" t="str">
            <v>807E12000</v>
          </cell>
          <cell r="C7094" t="str">
            <v>MILE</v>
          </cell>
          <cell r="D7094" t="str">
            <v>WET REFLECTIVE EPOXY PAVEMENT MARKING, EDGE LINE, 4"</v>
          </cell>
          <cell r="F7094" t="str">
            <v>(Optional) SPECIFY IF PERFORMANCE TESTING</v>
          </cell>
          <cell r="G7094">
            <v>2</v>
          </cell>
        </row>
        <row r="7095">
          <cell r="A7095" t="str">
            <v>807E12010</v>
          </cell>
          <cell r="C7095" t="str">
            <v>MILE</v>
          </cell>
          <cell r="D7095" t="str">
            <v>WET REFLECTIVE EPOXY PAVEMENT MARKING, EDGE LINE, 6"</v>
          </cell>
          <cell r="F7095" t="str">
            <v>(Optional) SPECIFY IF PERFORMANCE TESTING</v>
          </cell>
          <cell r="G7095">
            <v>2</v>
          </cell>
        </row>
        <row r="7096">
          <cell r="A7096" t="str">
            <v>807E12100</v>
          </cell>
          <cell r="C7096" t="str">
            <v>MILE</v>
          </cell>
          <cell r="D7096" t="str">
            <v>WET REFLECTIVE EPOXY PAVEMENT MARKING, LANE LINE, 4"</v>
          </cell>
          <cell r="F7096" t="str">
            <v>(Optional) SPECIFY IF PERFORMANCE TESTING</v>
          </cell>
          <cell r="G7096">
            <v>2</v>
          </cell>
        </row>
        <row r="7097">
          <cell r="A7097" t="str">
            <v>807E12110</v>
          </cell>
          <cell r="C7097" t="str">
            <v>MILE</v>
          </cell>
          <cell r="D7097" t="str">
            <v>WET REFLECTIVE EPOXY PAVEMENT MARKING, LANE LINE, 6"</v>
          </cell>
          <cell r="F7097" t="str">
            <v>(Optional) SPECIFY IF PERFORMANCE TESTING</v>
          </cell>
          <cell r="G7097">
            <v>2</v>
          </cell>
        </row>
        <row r="7098">
          <cell r="A7098" t="str">
            <v>807E12200</v>
          </cell>
          <cell r="C7098" t="str">
            <v>MILE</v>
          </cell>
          <cell r="D7098" t="str">
            <v>WET REFLECTIVE EPOXY PAVEMENT MARKING, CENTER LINE</v>
          </cell>
          <cell r="F7098" t="str">
            <v>(Optional) SPECIFY IF PERFORMANCE TESTING</v>
          </cell>
          <cell r="G7098">
            <v>2</v>
          </cell>
        </row>
        <row r="7099">
          <cell r="A7099" t="str">
            <v>807E12300</v>
          </cell>
          <cell r="C7099" t="str">
            <v>FT</v>
          </cell>
          <cell r="D7099" t="str">
            <v>WET REFLECTIVE EPOXY PAVEMENT MARKING, CHANNELIZING LINE, 8"</v>
          </cell>
          <cell r="F7099" t="str">
            <v>(Optional) SPECIFY IF PERFORMANCE TESTING</v>
          </cell>
          <cell r="G7099">
            <v>2</v>
          </cell>
        </row>
        <row r="7100">
          <cell r="A7100" t="str">
            <v>807E12310</v>
          </cell>
          <cell r="C7100" t="str">
            <v>FT</v>
          </cell>
          <cell r="D7100" t="str">
            <v>WET REFLECTIVE EPOXY PAVEMENT MARKING, CHANNELIZING LINE, 12"</v>
          </cell>
          <cell r="F7100" t="str">
            <v>(Optional) SPECIFY IF PERFORMANCE TESTING</v>
          </cell>
          <cell r="G7100">
            <v>2</v>
          </cell>
        </row>
        <row r="7101">
          <cell r="A7101" t="str">
            <v>807E12400</v>
          </cell>
          <cell r="C7101" t="str">
            <v>FT</v>
          </cell>
          <cell r="D7101" t="str">
            <v>WET REFLECTIVE EPOXY PAVEMENT MARKING, DOTTED LINE, 4"</v>
          </cell>
          <cell r="F7101" t="str">
            <v>(Optional) SPECIFY IF PERFORMANCE TESTING</v>
          </cell>
          <cell r="G7101">
            <v>2</v>
          </cell>
        </row>
        <row r="7102">
          <cell r="A7102" t="str">
            <v>807E12410</v>
          </cell>
          <cell r="C7102" t="str">
            <v>FT</v>
          </cell>
          <cell r="D7102" t="str">
            <v>WET REFLECTIVE EPOXY PAVEMENT MARKING, DOTTED LINE, 6"</v>
          </cell>
          <cell r="F7102" t="str">
            <v>(Optional) SPECIFY IF PERFORMANCE TESTING</v>
          </cell>
          <cell r="G7102">
            <v>2</v>
          </cell>
        </row>
        <row r="7103">
          <cell r="A7103" t="str">
            <v>807E12420</v>
          </cell>
          <cell r="C7103" t="str">
            <v>FT</v>
          </cell>
          <cell r="D7103" t="str">
            <v>WET REFLECTIVE EPOXY PAVEMENT MARKING, DOTTED LINE, 8"</v>
          </cell>
          <cell r="F7103" t="str">
            <v>(Optional) SPECIFY IF PERFORMANCE TESTING</v>
          </cell>
          <cell r="G7103">
            <v>2</v>
          </cell>
        </row>
        <row r="7104">
          <cell r="A7104" t="str">
            <v>807E12430</v>
          </cell>
          <cell r="C7104" t="str">
            <v>FT</v>
          </cell>
          <cell r="D7104" t="str">
            <v>WET REFLECTIVE EPOXY PAVEMENT MARKING, DOTTED LINE, 12"</v>
          </cell>
          <cell r="F7104" t="str">
            <v>(Optional) SPECIFY IF PERFORMANCE TESTING</v>
          </cell>
          <cell r="G7104">
            <v>2</v>
          </cell>
        </row>
        <row r="7105">
          <cell r="A7105" t="str">
            <v>807E13000</v>
          </cell>
          <cell r="C7105" t="str">
            <v>MILE</v>
          </cell>
          <cell r="D7105" t="str">
            <v>WET REFLECTIVE SPRAY THERMOPLASTIC PAVEMENT MARKING, EDGE LINE, 4"</v>
          </cell>
          <cell r="F7105" t="str">
            <v>(Optional) SPECIFY IF PERFORMANCE TESTING</v>
          </cell>
          <cell r="G7105">
            <v>2</v>
          </cell>
        </row>
        <row r="7106">
          <cell r="A7106" t="str">
            <v>807E13010</v>
          </cell>
          <cell r="C7106" t="str">
            <v>MILE</v>
          </cell>
          <cell r="D7106" t="str">
            <v>WET REFLECTIVE SPRAY THERMOPLASTIC PAVEMENT MARKING, EDGE LINE, 6"</v>
          </cell>
          <cell r="F7106" t="str">
            <v>(Optional) SPECIFY IF PERFORMANCE TESTING</v>
          </cell>
          <cell r="G7106">
            <v>2</v>
          </cell>
        </row>
        <row r="7107">
          <cell r="A7107" t="str">
            <v>807E13100</v>
          </cell>
          <cell r="C7107" t="str">
            <v>MILE</v>
          </cell>
          <cell r="D7107" t="str">
            <v>WET REFLECTIVE SPRAY THERMOPLASTIC PAVEMENT MARKING, LANE LINE, 4"</v>
          </cell>
          <cell r="F7107" t="str">
            <v>(Optional) SPECIFY IF PERFORMANCE TESTING</v>
          </cell>
          <cell r="G7107">
            <v>2</v>
          </cell>
        </row>
        <row r="7108">
          <cell r="A7108" t="str">
            <v>807E13110</v>
          </cell>
          <cell r="C7108" t="str">
            <v>MILE</v>
          </cell>
          <cell r="D7108" t="str">
            <v>WET REFLECTIVE SPRAY THERMOPLASTIC PAVEMENT MARKING, LANE LINE, 6"</v>
          </cell>
          <cell r="F7108" t="str">
            <v>(Optional) SPECIFY IF PERFORMANCE TESTING</v>
          </cell>
          <cell r="G7108">
            <v>2</v>
          </cell>
        </row>
        <row r="7109">
          <cell r="A7109" t="str">
            <v>807E13200</v>
          </cell>
          <cell r="C7109" t="str">
            <v>MILE</v>
          </cell>
          <cell r="D7109" t="str">
            <v>WET REFLECTIVE SPRAY THERMOPLASTIC PAVEMENT MARKING, CENTER LINE</v>
          </cell>
          <cell r="F7109" t="str">
            <v>(Optional) SPECIFY IF PERFORMANCE TESTING</v>
          </cell>
          <cell r="G7109">
            <v>2</v>
          </cell>
        </row>
        <row r="7110">
          <cell r="A7110" t="str">
            <v>807E13300</v>
          </cell>
          <cell r="C7110" t="str">
            <v>FT</v>
          </cell>
          <cell r="D7110" t="str">
            <v>WET REFLECTIVE SPRAY THERMOPLASTIC PAVEMENT MARKING, CHANNELIZING LINE, 8"</v>
          </cell>
          <cell r="F7110" t="str">
            <v>(Optional) SPECIFY IF PERFORMANCE TESTING</v>
          </cell>
          <cell r="G7110">
            <v>2</v>
          </cell>
        </row>
        <row r="7111">
          <cell r="A7111" t="str">
            <v>807E13310</v>
          </cell>
          <cell r="C7111" t="str">
            <v>FT</v>
          </cell>
          <cell r="D7111" t="str">
            <v>WET REFLECTIVE SPRAY THERMOPLASTIC PAVEMENT MARKING, CHANNELIZING LINE, 12"</v>
          </cell>
          <cell r="F7111" t="str">
            <v>(Optional) SPECIFY IF PERFORMANCE TESTING</v>
          </cell>
          <cell r="G7111">
            <v>2</v>
          </cell>
        </row>
        <row r="7112">
          <cell r="A7112" t="str">
            <v>807E13400</v>
          </cell>
          <cell r="C7112" t="str">
            <v>FT</v>
          </cell>
          <cell r="D7112" t="str">
            <v>WET REFLECTIVE SPRAY THERMOPLASTIC PAVEMENT MARKING, DOTTED LINE, 4"</v>
          </cell>
          <cell r="F7112" t="str">
            <v>(Optional) SPECIFY IF PERFORMANCE TESTING</v>
          </cell>
          <cell r="G7112">
            <v>2</v>
          </cell>
        </row>
        <row r="7113">
          <cell r="A7113" t="str">
            <v>807E13410</v>
          </cell>
          <cell r="C7113" t="str">
            <v>FT</v>
          </cell>
          <cell r="D7113" t="str">
            <v>WET REFLECTIVE SPRAY THERMOPLASTIC PAVEMENT MARKING, DOTTED LINE, 6"</v>
          </cell>
          <cell r="F7113" t="str">
            <v>(Optional) SPECIFY IF PERFORMANCE TESTING</v>
          </cell>
          <cell r="G7113">
            <v>2</v>
          </cell>
        </row>
        <row r="7114">
          <cell r="A7114" t="str">
            <v>807E13420</v>
          </cell>
          <cell r="C7114" t="str">
            <v>FT</v>
          </cell>
          <cell r="D7114" t="str">
            <v>WET REFLECTIVE SPRAY THERMOPLASTIC PAVEMENT MARKING, DOTTED LINE, 8"</v>
          </cell>
          <cell r="F7114" t="str">
            <v>(Optional) SPECIFY IF PERFORMANCE TESTING</v>
          </cell>
          <cell r="G7114">
            <v>2</v>
          </cell>
        </row>
        <row r="7115">
          <cell r="A7115" t="str">
            <v>807E13430</v>
          </cell>
          <cell r="C7115" t="str">
            <v>FT</v>
          </cell>
          <cell r="D7115" t="str">
            <v>WET REFLECTIVE SPRAY THERMOPLASTIC PAVEMENT MARKING, DOTTED LINE, 12"</v>
          </cell>
          <cell r="F7115" t="str">
            <v>(Optional) SPECIFY IF PERFORMANCE TESTING</v>
          </cell>
          <cell r="G7115">
            <v>2</v>
          </cell>
        </row>
        <row r="7116">
          <cell r="A7116" t="str">
            <v>807E14000</v>
          </cell>
          <cell r="C7116" t="str">
            <v>MILE</v>
          </cell>
          <cell r="D7116" t="str">
            <v>WET REFLECTIVE THERMOPLASTIC PAVEMENT MARKING, EDGE LINE, 4"</v>
          </cell>
          <cell r="F7116" t="str">
            <v>(Optional) SPECIFY IF PERFORMANCE TESTING</v>
          </cell>
          <cell r="G7116">
            <v>2</v>
          </cell>
        </row>
        <row r="7117">
          <cell r="A7117" t="str">
            <v>807E14010</v>
          </cell>
          <cell r="C7117" t="str">
            <v>MILE</v>
          </cell>
          <cell r="D7117" t="str">
            <v>WET REFLECTIVE THERMOPLASTIC PAVEMENT MARKING, EDGE LINE, 6"</v>
          </cell>
          <cell r="F7117" t="str">
            <v>(Optional) SPECIFY IF PERFORMANCE TESTING</v>
          </cell>
          <cell r="G7117">
            <v>2</v>
          </cell>
        </row>
        <row r="7118">
          <cell r="A7118" t="str">
            <v>807E14100</v>
          </cell>
          <cell r="C7118" t="str">
            <v>MILE</v>
          </cell>
          <cell r="D7118" t="str">
            <v>WET REFLECTIVE THERMOPLASTIC PAVEMENT MARKING, LANE LINE, 4"</v>
          </cell>
          <cell r="F7118" t="str">
            <v>(Optional) SPECIFY IF PERFORMANCE TESTING</v>
          </cell>
          <cell r="G7118">
            <v>2</v>
          </cell>
        </row>
        <row r="7119">
          <cell r="A7119" t="str">
            <v>807E14110</v>
          </cell>
          <cell r="C7119" t="str">
            <v>MILE</v>
          </cell>
          <cell r="D7119" t="str">
            <v>WET REFLECTIVE THERMOPLASTIC PAVEMENT MARKING, LANE LINE, 6"</v>
          </cell>
          <cell r="F7119" t="str">
            <v>(Optional) SPECIFY IF PERFORMANCE TESTING</v>
          </cell>
          <cell r="G7119">
            <v>2</v>
          </cell>
        </row>
        <row r="7120">
          <cell r="A7120" t="str">
            <v>807E14200</v>
          </cell>
          <cell r="C7120" t="str">
            <v>MILE</v>
          </cell>
          <cell r="D7120" t="str">
            <v>WET REFLECTIVE THERMOPLASTIC PAVEMENT MARKING, CENTER LINE</v>
          </cell>
          <cell r="F7120" t="str">
            <v>(Optional) SPECIFY IF PERFORMANCE TESTING</v>
          </cell>
          <cell r="G7120">
            <v>2</v>
          </cell>
        </row>
        <row r="7121">
          <cell r="A7121" t="str">
            <v>807E14300</v>
          </cell>
          <cell r="C7121" t="str">
            <v>FT</v>
          </cell>
          <cell r="D7121" t="str">
            <v>WET REFLECTIVE THERMOPLASTIC PAVEMENT MARKING, CHANNELIZING LINE, 8"</v>
          </cell>
          <cell r="F7121" t="str">
            <v>(Optional) SPECIFY IF PERFORMANCE TESTING</v>
          </cell>
          <cell r="G7121">
            <v>2</v>
          </cell>
        </row>
        <row r="7122">
          <cell r="A7122" t="str">
            <v>807E14310</v>
          </cell>
          <cell r="C7122" t="str">
            <v>FT</v>
          </cell>
          <cell r="D7122" t="str">
            <v>WET REFLECTIVE THERMOPLASTIC PAVEMENT MARKING, CHANNELIZING LINE, 12"</v>
          </cell>
          <cell r="F7122" t="str">
            <v>(Optional) SPECIFY IF PERFORMANCE TESTING</v>
          </cell>
          <cell r="G7122">
            <v>2</v>
          </cell>
        </row>
        <row r="7123">
          <cell r="A7123" t="str">
            <v>807E14400</v>
          </cell>
          <cell r="C7123" t="str">
            <v>FT</v>
          </cell>
          <cell r="D7123" t="str">
            <v>WET REFLECTIVE THERMOPLASTIC PAVEMENT MARKING, DOTTED LINE, 4"</v>
          </cell>
          <cell r="F7123" t="str">
            <v>(Optional) SPECIFY IF PERFORMANCE TESTING</v>
          </cell>
          <cell r="G7123">
            <v>2</v>
          </cell>
        </row>
        <row r="7124">
          <cell r="A7124" t="str">
            <v>807E14410</v>
          </cell>
          <cell r="C7124" t="str">
            <v>FT</v>
          </cell>
          <cell r="D7124" t="str">
            <v>WET REFLECTIVE THERMOPLASTIC PAVEMENT MARKING, DOTTED LINE, 6"</v>
          </cell>
          <cell r="F7124" t="str">
            <v>(Optional) SPECIFY IF PERFORMANCE TESTING</v>
          </cell>
          <cell r="G7124">
            <v>2</v>
          </cell>
        </row>
        <row r="7125">
          <cell r="A7125" t="str">
            <v>807E14420</v>
          </cell>
          <cell r="C7125" t="str">
            <v>FT</v>
          </cell>
          <cell r="D7125" t="str">
            <v>WET REFLECTIVE THERMOPLASTIC PAVEMENT MARKING, DOTTED LINE, 8"</v>
          </cell>
          <cell r="F7125" t="str">
            <v>(Optional) SPECIFY IF PERFORMANCE TESTING</v>
          </cell>
          <cell r="G7125">
            <v>2</v>
          </cell>
        </row>
        <row r="7126">
          <cell r="A7126" t="str">
            <v>807E14430</v>
          </cell>
          <cell r="C7126" t="str">
            <v>FT</v>
          </cell>
          <cell r="D7126" t="str">
            <v>WET REFLECTIVE THERMOPLASTIC PAVEMENT MARKING, DOTTED LINE, 12"</v>
          </cell>
          <cell r="F7126" t="str">
            <v>(Optional) SPECIFY IF PERFORMANCE TESTING</v>
          </cell>
          <cell r="G7126">
            <v>2</v>
          </cell>
        </row>
        <row r="7127">
          <cell r="A7127" t="str">
            <v>807E20000</v>
          </cell>
          <cell r="C7127" t="str">
            <v>LS</v>
          </cell>
          <cell r="D7127" t="str">
            <v>FINAL ACCEPTANCE TESTING</v>
          </cell>
          <cell r="G7127">
            <v>0</v>
          </cell>
        </row>
        <row r="7128">
          <cell r="A7128" t="str">
            <v>808E18700</v>
          </cell>
          <cell r="C7128" t="str">
            <v>SNMT</v>
          </cell>
          <cell r="D7128" t="str">
            <v>DIGITAL SPEED LIMIT (DSL) SIGN ASSEMBLY</v>
          </cell>
          <cell r="G7128">
            <v>0</v>
          </cell>
        </row>
        <row r="7129">
          <cell r="A7129" t="str">
            <v>809E00500</v>
          </cell>
          <cell r="C7129" t="str">
            <v>EACH</v>
          </cell>
          <cell r="D7129" t="str">
            <v>ITS JUNCTION BOX, 17x30x12 INCHES</v>
          </cell>
          <cell r="G7129">
            <v>0</v>
          </cell>
        </row>
        <row r="7130">
          <cell r="A7130" t="str">
            <v>809E00510</v>
          </cell>
          <cell r="C7130" t="str">
            <v>EACH</v>
          </cell>
          <cell r="D7130" t="str">
            <v>ITS JUNCTION BOX, 17x30x18 INCHES</v>
          </cell>
          <cell r="G7130">
            <v>0</v>
          </cell>
        </row>
        <row r="7131">
          <cell r="A7131" t="str">
            <v>809E00520</v>
          </cell>
          <cell r="C7131" t="str">
            <v>EACH</v>
          </cell>
          <cell r="D7131" t="str">
            <v>ITS JUNCTION BOX, 17x30x24 INCHES</v>
          </cell>
          <cell r="G7131">
            <v>0</v>
          </cell>
        </row>
        <row r="7132">
          <cell r="A7132" t="str">
            <v>809E00530</v>
          </cell>
          <cell r="C7132" t="str">
            <v>EACH</v>
          </cell>
          <cell r="D7132" t="str">
            <v>ITS JUNCTION BOX, 17x24x6 INCHES</v>
          </cell>
          <cell r="G7132">
            <v>0</v>
          </cell>
        </row>
        <row r="7133">
          <cell r="A7133" t="str">
            <v>809E01900</v>
          </cell>
          <cell r="C7133" t="str">
            <v>EACH</v>
          </cell>
          <cell r="D7133" t="str">
            <v>ITS PULL BOX WITH PAD AND STANDARD LID ASSEMBLY, 32" WIDE, TYPE 1</v>
          </cell>
          <cell r="G7133">
            <v>0</v>
          </cell>
        </row>
        <row r="7134">
          <cell r="A7134" t="str">
            <v>809E01920</v>
          </cell>
          <cell r="C7134" t="str">
            <v>EACH</v>
          </cell>
          <cell r="D7134" t="str">
            <v>ITS PULL BOX WITH PAD AND HINGED LID ASSEMBLY, 32" WIDE, TYPE 1</v>
          </cell>
          <cell r="G7134">
            <v>0</v>
          </cell>
        </row>
        <row r="7135">
          <cell r="A7135" t="str">
            <v>809E02000</v>
          </cell>
          <cell r="C7135" t="str">
            <v>EACH</v>
          </cell>
          <cell r="D7135" t="str">
            <v>32" ITS PULL BOX WITH PAD AND STANDARD LID ASSEMBLY, TYPE 2</v>
          </cell>
          <cell r="G7135">
            <v>0</v>
          </cell>
        </row>
        <row r="7136">
          <cell r="A7136" t="str">
            <v>809E02002</v>
          </cell>
          <cell r="C7136" t="str">
            <v>EACH</v>
          </cell>
          <cell r="D7136" t="str">
            <v>32" ITS PULL BOX WITH PAD AND HINGED LID ASSEMBLY, TYPE 2</v>
          </cell>
          <cell r="G7136">
            <v>0</v>
          </cell>
        </row>
        <row r="7137">
          <cell r="A7137" t="str">
            <v>809E02004</v>
          </cell>
          <cell r="C7137" t="str">
            <v>EACH</v>
          </cell>
          <cell r="D7137" t="str">
            <v>48" ITS PULL BOX WITH PAD AND STANDARD LID ASSEMBLY, TYPE 1</v>
          </cell>
          <cell r="G7137">
            <v>0</v>
          </cell>
        </row>
        <row r="7138">
          <cell r="A7138" t="str">
            <v>809E02006</v>
          </cell>
          <cell r="C7138" t="str">
            <v>EACH</v>
          </cell>
          <cell r="D7138" t="str">
            <v>48" ITS PULL BOX WITH PAD AND STANDARD LID ASSEMBLY, TYPE 2</v>
          </cell>
          <cell r="G7138">
            <v>0</v>
          </cell>
        </row>
        <row r="7139">
          <cell r="A7139" t="str">
            <v>809E02008</v>
          </cell>
          <cell r="C7139" t="str">
            <v>EACH</v>
          </cell>
          <cell r="D7139" t="str">
            <v>48" ITS PULL BOX WITH PAD AND HINGED LID ASSEMBLY, TYPE 1</v>
          </cell>
          <cell r="G7139">
            <v>0</v>
          </cell>
        </row>
        <row r="7140">
          <cell r="A7140" t="str">
            <v>809E02010</v>
          </cell>
          <cell r="C7140" t="str">
            <v>EACH</v>
          </cell>
          <cell r="D7140" t="str">
            <v>48" ITS PULL BOX WITH PAD AND HINGED LID ASSEMBLY, TYPE 2</v>
          </cell>
          <cell r="G7140">
            <v>0</v>
          </cell>
        </row>
        <row r="7141">
          <cell r="A7141" t="str">
            <v>809E10000</v>
          </cell>
          <cell r="C7141" t="str">
            <v>FT</v>
          </cell>
          <cell r="D7141" t="str">
            <v>TRACER WIRE</v>
          </cell>
          <cell r="G7141">
            <v>0</v>
          </cell>
        </row>
        <row r="7142">
          <cell r="A7142" t="str">
            <v>809E11000</v>
          </cell>
          <cell r="C7142" t="str">
            <v>EACH</v>
          </cell>
          <cell r="D7142" t="str">
            <v>COMMUNICATION CABLE MARKER</v>
          </cell>
          <cell r="G7142">
            <v>0</v>
          </cell>
        </row>
        <row r="7143">
          <cell r="A7143" t="str">
            <v>809E20000</v>
          </cell>
          <cell r="C7143" t="str">
            <v>FT</v>
          </cell>
          <cell r="D7143" t="str">
            <v>MICRO-DUCT PATHWAY, 1 CELL 14/10</v>
          </cell>
          <cell r="G7143">
            <v>0</v>
          </cell>
        </row>
        <row r="7144">
          <cell r="A7144" t="str">
            <v>809E20010</v>
          </cell>
          <cell r="C7144" t="str">
            <v>FT</v>
          </cell>
          <cell r="D7144" t="str">
            <v>MICRO-DUCT PATHWAY, 2 CELL 14/10</v>
          </cell>
          <cell r="G7144">
            <v>0</v>
          </cell>
        </row>
        <row r="7145">
          <cell r="A7145" t="str">
            <v>809E20020</v>
          </cell>
          <cell r="C7145" t="str">
            <v>FT</v>
          </cell>
          <cell r="D7145" t="str">
            <v>MICRO-DUCT PATHWAY, 4 CELL 14/10</v>
          </cell>
          <cell r="G7145">
            <v>0</v>
          </cell>
        </row>
        <row r="7146">
          <cell r="A7146" t="str">
            <v>809E20030</v>
          </cell>
          <cell r="C7146" t="str">
            <v>FT</v>
          </cell>
          <cell r="D7146" t="str">
            <v>MICRO-DUCT PATHWAY, 7 CELL 14/10</v>
          </cell>
          <cell r="G7146">
            <v>0</v>
          </cell>
        </row>
        <row r="7147">
          <cell r="A7147" t="str">
            <v>809E20100</v>
          </cell>
          <cell r="C7147" t="str">
            <v>FT</v>
          </cell>
          <cell r="D7147" t="str">
            <v>MICRO-DUCT PATHWAY, 1 CELL 22/16</v>
          </cell>
          <cell r="G7147">
            <v>0</v>
          </cell>
        </row>
        <row r="7148">
          <cell r="A7148" t="str">
            <v>809E20110</v>
          </cell>
          <cell r="C7148" t="str">
            <v>FT</v>
          </cell>
          <cell r="D7148" t="str">
            <v>MICRO-DUCT PATHWAY, 2 CELL 22/16</v>
          </cell>
          <cell r="G7148">
            <v>0</v>
          </cell>
        </row>
        <row r="7149">
          <cell r="A7149" t="str">
            <v>809E20120</v>
          </cell>
          <cell r="C7149" t="str">
            <v>FT</v>
          </cell>
          <cell r="D7149" t="str">
            <v>MICRO-DUCT PATHWAY, 4 CELL 22/16</v>
          </cell>
          <cell r="G7149">
            <v>0</v>
          </cell>
        </row>
        <row r="7150">
          <cell r="A7150" t="str">
            <v>809E20130</v>
          </cell>
          <cell r="C7150" t="str">
            <v>FT</v>
          </cell>
          <cell r="D7150" t="str">
            <v>MICRO-DUCT PATHWAY, 7 CELL 22/16</v>
          </cell>
          <cell r="G7150">
            <v>0</v>
          </cell>
        </row>
        <row r="7151">
          <cell r="A7151" t="str">
            <v>809E21000</v>
          </cell>
          <cell r="C7151" t="str">
            <v>FT</v>
          </cell>
          <cell r="D7151" t="str">
            <v>MICRO-DUCT PATHWAY, HYBRID, 3 - 14/10 AND 3 - 1.25 IN</v>
          </cell>
          <cell r="G7151">
            <v>0</v>
          </cell>
        </row>
        <row r="7152">
          <cell r="A7152" t="str">
            <v>809E22000</v>
          </cell>
          <cell r="C7152" t="str">
            <v>FT</v>
          </cell>
          <cell r="D7152" t="str">
            <v>MICRO-DUCT PATHWAY, JACKED OR DRILLED</v>
          </cell>
          <cell r="F7152" t="str">
            <v>(Required) SPECIFY SIZE</v>
          </cell>
          <cell r="G7152">
            <v>1</v>
          </cell>
        </row>
        <row r="7153">
          <cell r="A7153" t="str">
            <v>809E23000</v>
          </cell>
          <cell r="C7153" t="str">
            <v>FT</v>
          </cell>
          <cell r="D7153" t="str">
            <v>MICRO-DUCT INNERDUCT, 10/8</v>
          </cell>
          <cell r="G7153">
            <v>0</v>
          </cell>
        </row>
        <row r="7154">
          <cell r="A7154" t="str">
            <v>809E23100</v>
          </cell>
          <cell r="C7154" t="str">
            <v>FT</v>
          </cell>
          <cell r="D7154" t="str">
            <v>MICRO-DUCT INNERDUCT, 14/10</v>
          </cell>
          <cell r="G7154">
            <v>0</v>
          </cell>
        </row>
        <row r="7155">
          <cell r="A7155" t="str">
            <v>809E23200</v>
          </cell>
          <cell r="C7155" t="str">
            <v>FT</v>
          </cell>
          <cell r="D7155" t="str">
            <v>MICRO-DUCT INNERDUCT, 22/16</v>
          </cell>
          <cell r="G7155">
            <v>0</v>
          </cell>
        </row>
        <row r="7156">
          <cell r="A7156" t="str">
            <v>809E23900</v>
          </cell>
          <cell r="C7156" t="str">
            <v>FT</v>
          </cell>
          <cell r="D7156" t="str">
            <v>CONDUIT, 2" DIAMETER, HDPE</v>
          </cell>
          <cell r="G7156">
            <v>0</v>
          </cell>
        </row>
        <row r="7157">
          <cell r="A7157" t="str">
            <v>809E24000</v>
          </cell>
          <cell r="C7157" t="str">
            <v>FT</v>
          </cell>
          <cell r="D7157" t="str">
            <v>CONDUIT, MULTICELL, JACKED OR DRILLED</v>
          </cell>
          <cell r="F7157" t="str">
            <v>(Required) SPECIFY SIZE</v>
          </cell>
          <cell r="G7157">
            <v>1</v>
          </cell>
        </row>
        <row r="7158">
          <cell r="A7158" t="str">
            <v>809E24500</v>
          </cell>
          <cell r="C7158" t="str">
            <v>FT</v>
          </cell>
          <cell r="D7158" t="str">
            <v>CONDUIT, 4", MULTICELL, HDPE WITH 4 - 1” INNERDUCTS</v>
          </cell>
          <cell r="G7158">
            <v>0</v>
          </cell>
        </row>
        <row r="7159">
          <cell r="A7159" t="str">
            <v>809E24510</v>
          </cell>
          <cell r="C7159" t="str">
            <v>FT</v>
          </cell>
          <cell r="D7159" t="str">
            <v>CONDUIT, 2", MULTICELL, WITH 4 - 10/8MM INNERDUCTS</v>
          </cell>
          <cell r="G7159">
            <v>0</v>
          </cell>
        </row>
        <row r="7160">
          <cell r="A7160" t="str">
            <v>809E25000</v>
          </cell>
          <cell r="C7160" t="str">
            <v>FT</v>
          </cell>
          <cell r="D7160" t="str">
            <v>CONDUIT, MULTICELL, MISC.:</v>
          </cell>
          <cell r="F7160" t="str">
            <v>(Required) ADD SUPPLEMENTAL DESCRIPTION</v>
          </cell>
          <cell r="G7160">
            <v>1</v>
          </cell>
        </row>
        <row r="7161">
          <cell r="A7161" t="str">
            <v>809E51000</v>
          </cell>
          <cell r="C7161" t="str">
            <v>EACH</v>
          </cell>
          <cell r="D7161" t="str">
            <v>ITS POWER SERVICE, GROUND MOUNTED, 120/240V, 60 AMP</v>
          </cell>
          <cell r="G7161">
            <v>0</v>
          </cell>
        </row>
        <row r="7162">
          <cell r="A7162" t="str">
            <v>809E51100</v>
          </cell>
          <cell r="C7162" t="str">
            <v>EACH</v>
          </cell>
          <cell r="D7162" t="str">
            <v>ITS POWER SERVICE, GROUND MOUNTED, 120/240V, 100 AMP</v>
          </cell>
          <cell r="G7162">
            <v>0</v>
          </cell>
        </row>
        <row r="7163">
          <cell r="A7163" t="str">
            <v>809E52000</v>
          </cell>
          <cell r="C7163" t="str">
            <v>EACH</v>
          </cell>
          <cell r="D7163" t="str">
            <v>ITS POWER SERVICE, GROUND MOUNTED, 240/480V, 60 AMP</v>
          </cell>
          <cell r="G7163">
            <v>0</v>
          </cell>
        </row>
        <row r="7164">
          <cell r="A7164" t="str">
            <v>809E52001</v>
          </cell>
          <cell r="C7164" t="str">
            <v>EACH</v>
          </cell>
          <cell r="D7164" t="str">
            <v>ITS POWER SERVICE, GROUND MOUNTED, 240/480V, 60 AMP, AS PER PLAN</v>
          </cell>
          <cell r="G7164">
            <v>0</v>
          </cell>
        </row>
        <row r="7165">
          <cell r="A7165" t="str">
            <v>809E52100</v>
          </cell>
          <cell r="C7165" t="str">
            <v>EACH</v>
          </cell>
          <cell r="D7165" t="str">
            <v>ITS POWER SERVICE, GROUND MOUNTED, 240/480V, 100 AMP</v>
          </cell>
          <cell r="G7165">
            <v>0</v>
          </cell>
        </row>
        <row r="7166">
          <cell r="A7166" t="str">
            <v>809E52101</v>
          </cell>
          <cell r="C7166" t="str">
            <v>EACH</v>
          </cell>
          <cell r="D7166" t="str">
            <v>ITS POWER SERVICE, GROUND MOUNTED, 240/480V, 100 AMP, AS PER PLAN</v>
          </cell>
          <cell r="G7166">
            <v>0</v>
          </cell>
        </row>
        <row r="7167">
          <cell r="A7167" t="str">
            <v>809E55000</v>
          </cell>
          <cell r="C7167" t="str">
            <v>EACH</v>
          </cell>
          <cell r="D7167" t="str">
            <v>ITS POWER SERVICE, POLE MOUNTED, 120/240V, 60 AMP</v>
          </cell>
          <cell r="G7167">
            <v>0</v>
          </cell>
        </row>
        <row r="7168">
          <cell r="A7168" t="str">
            <v>809E55100</v>
          </cell>
          <cell r="C7168" t="str">
            <v>EACH</v>
          </cell>
          <cell r="D7168" t="str">
            <v>ITS POWER SERVICE, POLE MOUNTED, 120/240V, 100 AMP</v>
          </cell>
          <cell r="G7168">
            <v>0</v>
          </cell>
        </row>
        <row r="7169">
          <cell r="A7169" t="str">
            <v>809E56000</v>
          </cell>
          <cell r="C7169" t="str">
            <v>EACH</v>
          </cell>
          <cell r="D7169" t="str">
            <v>ITS POWER SERVICE, POLE MOUNTED, 240/480V, 60 AMP</v>
          </cell>
          <cell r="G7169">
            <v>0</v>
          </cell>
        </row>
        <row r="7170">
          <cell r="A7170" t="str">
            <v>809E56001</v>
          </cell>
          <cell r="C7170" t="str">
            <v>EACH</v>
          </cell>
          <cell r="D7170" t="str">
            <v>ITS POWER SERVICE, POLE MOUNTED, 240/480V, 60 AMP, AS PER PLAN</v>
          </cell>
          <cell r="G7170">
            <v>0</v>
          </cell>
        </row>
        <row r="7171">
          <cell r="A7171" t="str">
            <v>809E56100</v>
          </cell>
          <cell r="C7171" t="str">
            <v>EACH</v>
          </cell>
          <cell r="D7171" t="str">
            <v>ITS POWER SERVICE, POLE MOUNTED, 240/480V, 100 AMP</v>
          </cell>
          <cell r="G7171">
            <v>0</v>
          </cell>
        </row>
        <row r="7172">
          <cell r="A7172" t="str">
            <v>809E56101</v>
          </cell>
          <cell r="C7172" t="str">
            <v>EACH</v>
          </cell>
          <cell r="D7172" t="str">
            <v>ITS POWER SERVICE, POLE MOUNTED, 240/480V, 100 AMP, AS PER PLAN</v>
          </cell>
          <cell r="G7172">
            <v>0</v>
          </cell>
        </row>
        <row r="7173">
          <cell r="A7173" t="str">
            <v>809E60000</v>
          </cell>
          <cell r="C7173" t="str">
            <v>EACH</v>
          </cell>
          <cell r="D7173" t="str">
            <v>CCTV IP-CAMERA SYSTEM, PTZ</v>
          </cell>
          <cell r="G7173">
            <v>0</v>
          </cell>
        </row>
        <row r="7174">
          <cell r="A7174" t="str">
            <v>809E60001</v>
          </cell>
          <cell r="C7174" t="str">
            <v>EACH</v>
          </cell>
          <cell r="D7174" t="str">
            <v>CCTV IP-CAMERA SYSTEM, PTZ, AS PER PLAN</v>
          </cell>
          <cell r="G7174">
            <v>0</v>
          </cell>
        </row>
        <row r="7175">
          <cell r="A7175" t="str">
            <v>809E60010</v>
          </cell>
          <cell r="C7175" t="str">
            <v>EACH</v>
          </cell>
          <cell r="D7175" t="str">
            <v>CCTV IP-CAMERA SYSTEM, WALL/TUNNEL</v>
          </cell>
          <cell r="G7175">
            <v>0</v>
          </cell>
        </row>
        <row r="7176">
          <cell r="A7176" t="str">
            <v>809E60020</v>
          </cell>
          <cell r="C7176" t="str">
            <v>DAY</v>
          </cell>
          <cell r="D7176" t="str">
            <v>CCTV IP-CAMERA SYSTEM, PORTABLE</v>
          </cell>
          <cell r="F7176" t="str">
            <v>CHECK UNIT OF MEASURE</v>
          </cell>
          <cell r="G7176">
            <v>0</v>
          </cell>
        </row>
        <row r="7177">
          <cell r="A7177" t="str">
            <v>809E60030</v>
          </cell>
          <cell r="C7177" t="str">
            <v>EACH</v>
          </cell>
          <cell r="D7177" t="str">
            <v>CCTV IP-CAMERA SYSTEM, ENHANCED</v>
          </cell>
          <cell r="G7177">
            <v>0</v>
          </cell>
        </row>
        <row r="7178">
          <cell r="A7178" t="str">
            <v>809E60040</v>
          </cell>
          <cell r="C7178" t="str">
            <v>EACH</v>
          </cell>
          <cell r="D7178" t="str">
            <v>CCTV IP-CAMERA SYSTEM, QUAD MULTI-VIEW FIXED WITH PTZ</v>
          </cell>
          <cell r="G7178">
            <v>0</v>
          </cell>
        </row>
        <row r="7179">
          <cell r="A7179" t="str">
            <v>809E60050</v>
          </cell>
          <cell r="C7179" t="str">
            <v>EACH</v>
          </cell>
          <cell r="D7179" t="str">
            <v>CCTV IP-CAMERA SYSTEM, MULTI-VIEW</v>
          </cell>
          <cell r="G7179">
            <v>0</v>
          </cell>
        </row>
        <row r="7180">
          <cell r="A7180" t="str">
            <v>809E60060</v>
          </cell>
          <cell r="C7180" t="str">
            <v>EACH</v>
          </cell>
          <cell r="D7180" t="str">
            <v>CCTV IP-CAMERA SYSTEM, FIXED-VIEW</v>
          </cell>
          <cell r="G7180">
            <v>0</v>
          </cell>
        </row>
        <row r="7181">
          <cell r="A7181" t="str">
            <v>809E60070</v>
          </cell>
          <cell r="C7181" t="str">
            <v>EACH</v>
          </cell>
          <cell r="D7181" t="str">
            <v>CCTV IP-CAMERA SYSTEM, WRONG WAY DETECTION</v>
          </cell>
          <cell r="G7181">
            <v>0</v>
          </cell>
        </row>
        <row r="7182">
          <cell r="A7182" t="str">
            <v>809E61002</v>
          </cell>
          <cell r="C7182" t="str">
            <v>EACH</v>
          </cell>
          <cell r="D7182" t="str">
            <v>CCTV CONCRETE POLE, 70 FEET</v>
          </cell>
          <cell r="F7182" t="str">
            <v>USE 809E61040</v>
          </cell>
          <cell r="G7182">
            <v>0</v>
          </cell>
        </row>
        <row r="7183">
          <cell r="A7183" t="str">
            <v>809E61012</v>
          </cell>
          <cell r="C7183" t="str">
            <v>EACH</v>
          </cell>
          <cell r="D7183" t="str">
            <v>CCTV CONCRETE POLE, 50 FEET</v>
          </cell>
          <cell r="F7183" t="str">
            <v>USE 809E61020</v>
          </cell>
          <cell r="G7183">
            <v>0</v>
          </cell>
        </row>
        <row r="7184">
          <cell r="A7184" t="str">
            <v>809E61020</v>
          </cell>
          <cell r="C7184" t="str">
            <v>EACH</v>
          </cell>
          <cell r="D7184" t="str">
            <v>CCTV POLE, 50' TALL</v>
          </cell>
          <cell r="G7184">
            <v>0</v>
          </cell>
        </row>
        <row r="7185">
          <cell r="A7185" t="str">
            <v>809E61040</v>
          </cell>
          <cell r="C7185" t="str">
            <v>EACH</v>
          </cell>
          <cell r="D7185" t="str">
            <v>CCTV POLE, 70' TALL</v>
          </cell>
          <cell r="G7185">
            <v>0</v>
          </cell>
        </row>
        <row r="7186">
          <cell r="A7186" t="str">
            <v>809E61050</v>
          </cell>
          <cell r="C7186" t="str">
            <v>EACH</v>
          </cell>
          <cell r="D7186" t="str">
            <v>CCTV STEEL POLE, 50 FEET</v>
          </cell>
          <cell r="F7186" t="str">
            <v>USE 809E61020</v>
          </cell>
          <cell r="G7186">
            <v>0</v>
          </cell>
        </row>
        <row r="7187">
          <cell r="A7187" t="str">
            <v>809E61070</v>
          </cell>
          <cell r="C7187" t="str">
            <v>EACH</v>
          </cell>
          <cell r="D7187" t="str">
            <v>CCTV STEEL POLE, 70 FEET</v>
          </cell>
          <cell r="F7187" t="str">
            <v>USE 809E61040</v>
          </cell>
          <cell r="G7187">
            <v>0</v>
          </cell>
        </row>
        <row r="7188">
          <cell r="A7188" t="str">
            <v>809E61090</v>
          </cell>
          <cell r="C7188" t="str">
            <v>EACH</v>
          </cell>
          <cell r="D7188" t="str">
            <v>CCTV LOWERING UNIT</v>
          </cell>
          <cell r="G7188">
            <v>0</v>
          </cell>
        </row>
        <row r="7189">
          <cell r="A7189" t="str">
            <v>809E61100</v>
          </cell>
          <cell r="C7189" t="str">
            <v>EACH</v>
          </cell>
          <cell r="D7189" t="str">
            <v>CCTV LOWERING UNIT, INSTALLATION ONLY</v>
          </cell>
          <cell r="G7189">
            <v>0</v>
          </cell>
        </row>
        <row r="7190">
          <cell r="A7190" t="str">
            <v>809E62990</v>
          </cell>
          <cell r="C7190" t="str">
            <v>EACH</v>
          </cell>
          <cell r="D7190" t="str">
            <v>DYNAMIC MESSAGE SIGN (DMS), FULL COLOR</v>
          </cell>
          <cell r="G7190">
            <v>0</v>
          </cell>
        </row>
        <row r="7191">
          <cell r="A7191" t="str">
            <v>809E63000</v>
          </cell>
          <cell r="C7191" t="str">
            <v>EACH</v>
          </cell>
          <cell r="D7191" t="str">
            <v>DYNAMIC MESSAGE SIGN (DMS), FULL-SIZE WALK-IN</v>
          </cell>
          <cell r="G7191">
            <v>0</v>
          </cell>
        </row>
        <row r="7192">
          <cell r="A7192" t="str">
            <v>809E63001</v>
          </cell>
          <cell r="C7192" t="str">
            <v>EACH</v>
          </cell>
          <cell r="D7192" t="str">
            <v>DYNAMIC MESSAGE SIGN (DMS), FULL-SIZE WALK-IN, AS PER PLAN</v>
          </cell>
          <cell r="G7192">
            <v>0</v>
          </cell>
        </row>
        <row r="7193">
          <cell r="A7193" t="str">
            <v>809E63010</v>
          </cell>
          <cell r="C7193" t="str">
            <v>EACH</v>
          </cell>
          <cell r="D7193" t="str">
            <v>DYNAMIC MESSAGE SIGN (DMS), FRONT-ACCESS</v>
          </cell>
          <cell r="G7193">
            <v>0</v>
          </cell>
        </row>
        <row r="7194">
          <cell r="A7194" t="str">
            <v>809E63020</v>
          </cell>
          <cell r="C7194" t="str">
            <v>EACH</v>
          </cell>
          <cell r="D7194" t="str">
            <v>DESTINATION DYNAMIC MESSAGE SIGN (DDMS), FREEWAY - TWO-LINE</v>
          </cell>
          <cell r="G7194">
            <v>0</v>
          </cell>
        </row>
        <row r="7195">
          <cell r="A7195" t="str">
            <v>809E63030</v>
          </cell>
          <cell r="C7195" t="str">
            <v>EACH</v>
          </cell>
          <cell r="D7195" t="str">
            <v>DESTINATION DYNAMIC MESSAGE SIGN (DDMS), FREEWAY - THREE-LINE</v>
          </cell>
          <cell r="G7195">
            <v>0</v>
          </cell>
        </row>
        <row r="7196">
          <cell r="A7196" t="str">
            <v>809E63040</v>
          </cell>
          <cell r="C7196" t="str">
            <v>EACH</v>
          </cell>
          <cell r="D7196" t="str">
            <v>DESTINATION DYNAMIC MESSAGE SIGN (DDMS), ARTERIAL - TWO-LINE</v>
          </cell>
          <cell r="G7196">
            <v>0</v>
          </cell>
        </row>
        <row r="7197">
          <cell r="A7197" t="str">
            <v>809E63050</v>
          </cell>
          <cell r="C7197" t="str">
            <v>EACH</v>
          </cell>
          <cell r="D7197" t="str">
            <v>DESTINATION DYNAMIC MESSAGE SIGN (DDMS), ARTERIAL - THREE-LINE</v>
          </cell>
          <cell r="G7197">
            <v>0</v>
          </cell>
        </row>
        <row r="7198">
          <cell r="A7198" t="str">
            <v>809E64550</v>
          </cell>
          <cell r="C7198" t="str">
            <v>FT</v>
          </cell>
          <cell r="D7198" t="str">
            <v>ETHERNET CABLE, OUTDOOR-RATED</v>
          </cell>
          <cell r="G7198">
            <v>0</v>
          </cell>
        </row>
        <row r="7199">
          <cell r="A7199" t="str">
            <v>809E65000</v>
          </cell>
          <cell r="C7199" t="str">
            <v>EACH</v>
          </cell>
          <cell r="D7199" t="str">
            <v>ITS CABINET - GROUND MOUNTED</v>
          </cell>
          <cell r="G7199">
            <v>0</v>
          </cell>
        </row>
        <row r="7200">
          <cell r="A7200" t="str">
            <v>809E65001</v>
          </cell>
          <cell r="C7200" t="str">
            <v>EACH</v>
          </cell>
          <cell r="D7200" t="str">
            <v>ITS CABINET - GROUND MOUNTED, AS PER PLAN</v>
          </cell>
          <cell r="G7200">
            <v>0</v>
          </cell>
        </row>
        <row r="7201">
          <cell r="A7201" t="str">
            <v>809E65010</v>
          </cell>
          <cell r="C7201" t="str">
            <v>EACH</v>
          </cell>
          <cell r="D7201" t="str">
            <v>ITS CABINET - POLE MOUNTED</v>
          </cell>
          <cell r="G7201">
            <v>0</v>
          </cell>
        </row>
        <row r="7202">
          <cell r="A7202" t="str">
            <v>809E65011</v>
          </cell>
          <cell r="C7202" t="str">
            <v>EACH</v>
          </cell>
          <cell r="D7202" t="str">
            <v>ITS CABINET - POLE MOUNTED, AS PER PLAN</v>
          </cell>
          <cell r="G7202">
            <v>0</v>
          </cell>
        </row>
        <row r="7203">
          <cell r="A7203" t="str">
            <v>809E65020</v>
          </cell>
          <cell r="C7203" t="str">
            <v>EACH</v>
          </cell>
          <cell r="D7203" t="str">
            <v>ITS CABINET - POWER DISTRIBUTION CABINET (PDC)</v>
          </cell>
          <cell r="G7203">
            <v>0</v>
          </cell>
        </row>
        <row r="7204">
          <cell r="A7204" t="str">
            <v>809E65030</v>
          </cell>
          <cell r="C7204" t="str">
            <v>EACH</v>
          </cell>
          <cell r="D7204" t="str">
            <v>ITS CABINET - RAMP METER</v>
          </cell>
          <cell r="G7204">
            <v>0</v>
          </cell>
        </row>
        <row r="7205">
          <cell r="A7205" t="str">
            <v>809E65040</v>
          </cell>
          <cell r="C7205" t="str">
            <v>EACH</v>
          </cell>
          <cell r="D7205" t="str">
            <v>ITS CABINET - DMS</v>
          </cell>
          <cell r="G7205">
            <v>0</v>
          </cell>
        </row>
        <row r="7206">
          <cell r="A7206" t="str">
            <v>809E65100</v>
          </cell>
          <cell r="C7206" t="str">
            <v>EACH</v>
          </cell>
          <cell r="D7206" t="str">
            <v>STEP-DOWN TRANSFORMER, 3KVA</v>
          </cell>
          <cell r="G7206">
            <v>0</v>
          </cell>
        </row>
        <row r="7207">
          <cell r="A7207" t="str">
            <v>809E65110</v>
          </cell>
          <cell r="C7207" t="str">
            <v>EACH</v>
          </cell>
          <cell r="D7207" t="str">
            <v>STEP-DOWN TRANSFORMER, 7.5KVA</v>
          </cell>
          <cell r="G7207">
            <v>0</v>
          </cell>
        </row>
        <row r="7208">
          <cell r="A7208" t="str">
            <v>809E65990</v>
          </cell>
          <cell r="C7208" t="str">
            <v>EACH</v>
          </cell>
          <cell r="D7208" t="str">
            <v>ITS DEVICE, MISC.:</v>
          </cell>
          <cell r="F7208" t="str">
            <v>(Required) ADD SUPPLEMENTAL DESCRIPTION</v>
          </cell>
          <cell r="G7208">
            <v>1</v>
          </cell>
        </row>
        <row r="7209">
          <cell r="A7209" t="str">
            <v>809E66000</v>
          </cell>
          <cell r="C7209" t="str">
            <v>EACH</v>
          </cell>
          <cell r="D7209" t="str">
            <v>CLOSED LOOP ARTERIAL TRAFFIC SIGNAL SYSTEM</v>
          </cell>
          <cell r="G7209">
            <v>0</v>
          </cell>
        </row>
        <row r="7210">
          <cell r="A7210" t="str">
            <v>809E66010</v>
          </cell>
          <cell r="C7210" t="str">
            <v>EACH</v>
          </cell>
          <cell r="D7210" t="str">
            <v>CENTRALLY CONTROLLED ARTERIAL TRAFFIC SIGNAL SYSTEM</v>
          </cell>
          <cell r="G7210">
            <v>0</v>
          </cell>
        </row>
        <row r="7211">
          <cell r="A7211" t="str">
            <v>809E66020</v>
          </cell>
          <cell r="C7211" t="str">
            <v>EACH</v>
          </cell>
          <cell r="D7211" t="str">
            <v>HIGHWAY RAIL / TRAFFIC SIGNAL PRE-EMPTION</v>
          </cell>
          <cell r="G7211">
            <v>0</v>
          </cell>
        </row>
        <row r="7212">
          <cell r="A7212" t="str">
            <v>809E66030</v>
          </cell>
          <cell r="C7212" t="str">
            <v>EACH</v>
          </cell>
          <cell r="D7212" t="str">
            <v>TRAFFIC SIGNAL SYSTEM WITH EMERGENCY VEHICLE PRE-EMPTION</v>
          </cell>
          <cell r="G7212">
            <v>0</v>
          </cell>
        </row>
        <row r="7213">
          <cell r="A7213" t="str">
            <v>809E66040</v>
          </cell>
          <cell r="C7213" t="str">
            <v>EACH</v>
          </cell>
          <cell r="D7213" t="str">
            <v>TRAFFIC SIGNAL SYSTEM WITH TRANSIT PRIORITY</v>
          </cell>
          <cell r="G7213">
            <v>0</v>
          </cell>
        </row>
        <row r="7214">
          <cell r="A7214" t="str">
            <v>809E66050</v>
          </cell>
          <cell r="C7214" t="str">
            <v>EACH</v>
          </cell>
          <cell r="D7214" t="str">
            <v>ADAPTIVE TRAFFIC SIGNAL CONTROL SYSTEM</v>
          </cell>
          <cell r="G7214">
            <v>0</v>
          </cell>
        </row>
        <row r="7215">
          <cell r="A7215" t="str">
            <v>809E67050</v>
          </cell>
          <cell r="C7215" t="str">
            <v>EACH</v>
          </cell>
          <cell r="D7215" t="str">
            <v>RAMP METER TRAINING</v>
          </cell>
          <cell r="G7215">
            <v>0</v>
          </cell>
        </row>
        <row r="7216">
          <cell r="A7216" t="str">
            <v>809E68900</v>
          </cell>
          <cell r="C7216" t="str">
            <v>EACH</v>
          </cell>
          <cell r="D7216" t="str">
            <v>SIDE-FIRED RADAR DETECTOR</v>
          </cell>
          <cell r="G7216">
            <v>0</v>
          </cell>
        </row>
        <row r="7217">
          <cell r="A7217" t="str">
            <v>809E69000</v>
          </cell>
          <cell r="C7217" t="str">
            <v>EACH</v>
          </cell>
          <cell r="D7217" t="str">
            <v>ADVANCE RADAR DETECTION</v>
          </cell>
          <cell r="G7217">
            <v>0</v>
          </cell>
        </row>
        <row r="7218">
          <cell r="A7218" t="str">
            <v>809E69001</v>
          </cell>
          <cell r="C7218" t="str">
            <v>EACH</v>
          </cell>
          <cell r="D7218" t="str">
            <v>ADVANCE RADAR DETECTION, AS PER PLAN</v>
          </cell>
          <cell r="G7218">
            <v>0</v>
          </cell>
        </row>
        <row r="7219">
          <cell r="A7219" t="str">
            <v>809E69100</v>
          </cell>
          <cell r="C7219" t="str">
            <v>EACH</v>
          </cell>
          <cell r="D7219" t="str">
            <v>STOP LINE RADAR DETECTION</v>
          </cell>
          <cell r="G7219">
            <v>0</v>
          </cell>
        </row>
        <row r="7220">
          <cell r="A7220" t="str">
            <v>809E69101</v>
          </cell>
          <cell r="C7220" t="str">
            <v>EACH</v>
          </cell>
          <cell r="D7220" t="str">
            <v>STOP LINE RADAR DETECTION, AS PER PLAN</v>
          </cell>
          <cell r="G7220">
            <v>0</v>
          </cell>
        </row>
        <row r="7221">
          <cell r="A7221" t="str">
            <v>809E69110</v>
          </cell>
          <cell r="C7221" t="str">
            <v>EACH</v>
          </cell>
          <cell r="D7221" t="str">
            <v>COMBINED RADAR DETECTION</v>
          </cell>
          <cell r="G7221">
            <v>0</v>
          </cell>
        </row>
        <row r="7222">
          <cell r="A7222" t="str">
            <v>809E69122</v>
          </cell>
          <cell r="C7222" t="str">
            <v>EACH</v>
          </cell>
          <cell r="D7222" t="str">
            <v>ATC CONTROLLER</v>
          </cell>
          <cell r="G7222">
            <v>0</v>
          </cell>
        </row>
        <row r="7223">
          <cell r="A7223" t="str">
            <v>809E69123</v>
          </cell>
          <cell r="C7223" t="str">
            <v>EACH</v>
          </cell>
          <cell r="D7223" t="str">
            <v>ATC CONTROLLER, AS PER PLAN</v>
          </cell>
          <cell r="G7223">
            <v>0</v>
          </cell>
        </row>
        <row r="7224">
          <cell r="A7224" t="str">
            <v>809E69130</v>
          </cell>
          <cell r="C7224" t="str">
            <v>EACH</v>
          </cell>
          <cell r="D7224" t="str">
            <v>WRONG WAY DETECTION SYSTEM</v>
          </cell>
          <cell r="G7224">
            <v>0</v>
          </cell>
        </row>
        <row r="7225">
          <cell r="A7225" t="str">
            <v>809E69200</v>
          </cell>
          <cell r="C7225" t="str">
            <v>EACH</v>
          </cell>
          <cell r="D7225" t="str">
            <v>EMERGENCY VEHICLE PREEMPTION</v>
          </cell>
          <cell r="G7225">
            <v>0</v>
          </cell>
        </row>
        <row r="7226">
          <cell r="A7226" t="str">
            <v>809E69201</v>
          </cell>
          <cell r="C7226" t="str">
            <v>EACH</v>
          </cell>
          <cell r="D7226" t="str">
            <v>EMERGENCY VEHICLE PREEMPTION, AS PER PLAN</v>
          </cell>
          <cell r="G7226">
            <v>0</v>
          </cell>
        </row>
        <row r="7227">
          <cell r="A7227" t="str">
            <v>809E69210</v>
          </cell>
          <cell r="C7227" t="str">
            <v>EACH</v>
          </cell>
          <cell r="D7227" t="str">
            <v>PREEMPT RECEIVING UNIT</v>
          </cell>
          <cell r="G7227">
            <v>0</v>
          </cell>
        </row>
        <row r="7228">
          <cell r="A7228" t="str">
            <v>809E69211</v>
          </cell>
          <cell r="C7228" t="str">
            <v>EACH</v>
          </cell>
          <cell r="D7228" t="str">
            <v>PREEMPT RECEIVING UNIT, AS PER PLAN</v>
          </cell>
          <cell r="G7228">
            <v>0</v>
          </cell>
        </row>
        <row r="7229">
          <cell r="A7229" t="str">
            <v>809E69220</v>
          </cell>
          <cell r="C7229" t="str">
            <v>FT</v>
          </cell>
          <cell r="D7229" t="str">
            <v>PREEMPT DETECTOR CABLE</v>
          </cell>
          <cell r="G7229">
            <v>0</v>
          </cell>
        </row>
        <row r="7230">
          <cell r="A7230" t="str">
            <v>809E69221</v>
          </cell>
          <cell r="C7230" t="str">
            <v>FT</v>
          </cell>
          <cell r="D7230" t="str">
            <v>PREEMPT DETECTOR CABLE, AS PER PLAN</v>
          </cell>
          <cell r="G7230">
            <v>0</v>
          </cell>
        </row>
        <row r="7231">
          <cell r="A7231" t="str">
            <v>809E69230</v>
          </cell>
          <cell r="C7231" t="str">
            <v>EACH</v>
          </cell>
          <cell r="D7231" t="str">
            <v>PREEMPT PHASE SELECTOR</v>
          </cell>
          <cell r="G7231">
            <v>0</v>
          </cell>
        </row>
        <row r="7232">
          <cell r="A7232" t="str">
            <v>809E69231</v>
          </cell>
          <cell r="C7232" t="str">
            <v>EACH</v>
          </cell>
          <cell r="D7232" t="str">
            <v>PREEMPT PHASE SELECTOR, AS PER PLAN</v>
          </cell>
          <cell r="G7232">
            <v>0</v>
          </cell>
        </row>
        <row r="7233">
          <cell r="A7233" t="str">
            <v>809E69240</v>
          </cell>
          <cell r="C7233" t="str">
            <v>EACH</v>
          </cell>
          <cell r="D7233" t="str">
            <v>PREEMPT CONFIRMATION LIGHT</v>
          </cell>
          <cell r="G7233">
            <v>0</v>
          </cell>
        </row>
        <row r="7234">
          <cell r="A7234" t="str">
            <v>809E69241</v>
          </cell>
          <cell r="C7234" t="str">
            <v>EACH</v>
          </cell>
          <cell r="D7234" t="str">
            <v>PREEMPT CONFIRMATION LIGHT, AS PER PLAN</v>
          </cell>
          <cell r="G7234">
            <v>0</v>
          </cell>
        </row>
        <row r="7235">
          <cell r="A7235" t="str">
            <v>809E70000</v>
          </cell>
          <cell r="C7235" t="str">
            <v>LS</v>
          </cell>
          <cell r="D7235" t="str">
            <v>MAINTAINING ITS DURING CONSTRUCTION</v>
          </cell>
          <cell r="G7235">
            <v>0</v>
          </cell>
        </row>
        <row r="7236">
          <cell r="A7236" t="str">
            <v>809E70050</v>
          </cell>
          <cell r="C7236" t="str">
            <v>LS</v>
          </cell>
          <cell r="D7236" t="str">
            <v>AS-BUILT CONSTRUCTION PLANS</v>
          </cell>
          <cell r="F7236" t="str">
            <v>FOR ITS PROJECTS ONLY</v>
          </cell>
          <cell r="G7236">
            <v>0</v>
          </cell>
        </row>
        <row r="7237">
          <cell r="A7237" t="str">
            <v>809E70100</v>
          </cell>
          <cell r="C7237" t="str">
            <v>LS</v>
          </cell>
          <cell r="D7237" t="str">
            <v>TRAINING</v>
          </cell>
          <cell r="G7237">
            <v>0</v>
          </cell>
        </row>
        <row r="7238">
          <cell r="A7238" t="str">
            <v>809E99000</v>
          </cell>
          <cell r="B7238" t="str">
            <v>Y</v>
          </cell>
          <cell r="C7238" t="str">
            <v>LS</v>
          </cell>
          <cell r="D7238" t="str">
            <v>SPECIAL - ITS</v>
          </cell>
          <cell r="F7238" t="str">
            <v>DESIGN BUILD PROJECTS ONLY</v>
          </cell>
          <cell r="G7238">
            <v>0</v>
          </cell>
        </row>
        <row r="7239">
          <cell r="A7239" t="str">
            <v>810E00100</v>
          </cell>
          <cell r="C7239" t="str">
            <v>EACH</v>
          </cell>
          <cell r="D7239" t="str">
            <v>VITAL INDUCTIVE LOOP PROCESSOR SYSTEM</v>
          </cell>
          <cell r="G7239">
            <v>0</v>
          </cell>
        </row>
        <row r="7240">
          <cell r="A7240" t="str">
            <v>810E00101</v>
          </cell>
          <cell r="C7240" t="str">
            <v>EACH</v>
          </cell>
          <cell r="D7240" t="str">
            <v>VITAL INDUCTIVE LOOP PROCESSOR SYSTEM, AS PER PLAN</v>
          </cell>
          <cell r="G7240">
            <v>0</v>
          </cell>
        </row>
        <row r="7241">
          <cell r="A7241" t="str">
            <v>811E10000</v>
          </cell>
          <cell r="C7241" t="str">
            <v>EACH</v>
          </cell>
          <cell r="D7241" t="str">
            <v>GREEN UNINTERRUPTIBLE POWER SUPPLY (UPS)</v>
          </cell>
          <cell r="G7241">
            <v>0</v>
          </cell>
        </row>
        <row r="7242">
          <cell r="A7242" t="str">
            <v>811E10001</v>
          </cell>
          <cell r="C7242" t="str">
            <v>EACH</v>
          </cell>
          <cell r="D7242" t="str">
            <v>GREEN UNINTERRUPTIBLE POWER SUPPLY (UPS), AS PER PLAN</v>
          </cell>
          <cell r="G7242">
            <v>0</v>
          </cell>
        </row>
        <row r="7243">
          <cell r="A7243" t="str">
            <v>812E10000</v>
          </cell>
          <cell r="C7243" t="str">
            <v>EACH</v>
          </cell>
          <cell r="D7243" t="str">
            <v>PRECAST LIGHT POLE FOUNDATION</v>
          </cell>
          <cell r="G7243">
            <v>0</v>
          </cell>
        </row>
        <row r="7244">
          <cell r="A7244" t="str">
            <v>812E10001</v>
          </cell>
          <cell r="C7244" t="str">
            <v>EACH</v>
          </cell>
          <cell r="D7244" t="str">
            <v>PRECAST LIGHT POLE FOUNDATION, AS PER PLAN</v>
          </cell>
          <cell r="G7244">
            <v>0</v>
          </cell>
        </row>
        <row r="7245">
          <cell r="A7245" t="str">
            <v>814E00010</v>
          </cell>
          <cell r="C7245" t="str">
            <v>EACH</v>
          </cell>
          <cell r="D7245" t="str">
            <v>INTERSTATE ELONGATED ROUTE SHIELD SYMBOL MARKING, TYPE B125</v>
          </cell>
          <cell r="G7245">
            <v>0</v>
          </cell>
        </row>
        <row r="7246">
          <cell r="A7246" t="str">
            <v>814E00012</v>
          </cell>
          <cell r="C7246" t="str">
            <v>EACH</v>
          </cell>
          <cell r="D7246" t="str">
            <v>US ROUTE SHIELD SYMBOL MARKING, TYPE B125</v>
          </cell>
          <cell r="G7246">
            <v>0</v>
          </cell>
        </row>
        <row r="7247">
          <cell r="A7247" t="str">
            <v>814E00014</v>
          </cell>
          <cell r="C7247" t="str">
            <v>EACH</v>
          </cell>
          <cell r="D7247" t="str">
            <v>STATE ROUTE SHIELD SYMBOL MARKING, TYPE B125</v>
          </cell>
          <cell r="G7247">
            <v>0</v>
          </cell>
        </row>
        <row r="7248">
          <cell r="A7248" t="str">
            <v>814E00016</v>
          </cell>
          <cell r="C7248" t="str">
            <v>EACH</v>
          </cell>
          <cell r="D7248" t="str">
            <v>CARDINAL DIRECTION (NORTH, SOUTH, WEST &amp; EAST) MARKING, TYPE B125</v>
          </cell>
          <cell r="G7248">
            <v>0</v>
          </cell>
        </row>
        <row r="7249">
          <cell r="A7249" t="str">
            <v>814E00018</v>
          </cell>
          <cell r="C7249" t="str">
            <v>EACH</v>
          </cell>
          <cell r="D7249" t="str">
            <v>REMOVAL OF PAVEMENT MARKING</v>
          </cell>
          <cell r="G7249">
            <v>0</v>
          </cell>
        </row>
        <row r="7250">
          <cell r="A7250" t="str">
            <v>814E00020</v>
          </cell>
          <cell r="C7250" t="str">
            <v>SF</v>
          </cell>
          <cell r="D7250" t="str">
            <v>REMOVAL OF PAVEMENT MARKING</v>
          </cell>
          <cell r="G7250">
            <v>0</v>
          </cell>
        </row>
        <row r="7251">
          <cell r="A7251" t="str">
            <v>815E30000</v>
          </cell>
          <cell r="C7251" t="str">
            <v>EACH</v>
          </cell>
          <cell r="D7251" t="str">
            <v>SPREAD SPECTRUM RADIO</v>
          </cell>
          <cell r="G7251">
            <v>0</v>
          </cell>
        </row>
        <row r="7252">
          <cell r="A7252" t="str">
            <v>815E30001</v>
          </cell>
          <cell r="C7252" t="str">
            <v>EACH</v>
          </cell>
          <cell r="D7252" t="str">
            <v>SPREAD SPECTRUM RADIO, AS PER PLAN</v>
          </cell>
          <cell r="G7252">
            <v>0</v>
          </cell>
        </row>
        <row r="7253">
          <cell r="A7253" t="str">
            <v>815E30100</v>
          </cell>
          <cell r="C7253" t="str">
            <v>LS</v>
          </cell>
          <cell r="D7253" t="str">
            <v>TRAINING FOR SPREAD SPECTRUM RADIO</v>
          </cell>
          <cell r="G7253">
            <v>0</v>
          </cell>
        </row>
        <row r="7254">
          <cell r="A7254" t="str">
            <v>816E30000</v>
          </cell>
          <cell r="C7254" t="str">
            <v>EACH</v>
          </cell>
          <cell r="D7254" t="str">
            <v>VIDEO DETECTION SYSTEM</v>
          </cell>
          <cell r="G7254">
            <v>0</v>
          </cell>
        </row>
        <row r="7255">
          <cell r="A7255" t="str">
            <v>816E30001</v>
          </cell>
          <cell r="C7255" t="str">
            <v>EACH</v>
          </cell>
          <cell r="D7255" t="str">
            <v>VIDEO DETECTION SYSTEM, AS PER PLAN</v>
          </cell>
          <cell r="G7255">
            <v>0</v>
          </cell>
        </row>
        <row r="7256">
          <cell r="A7256" t="str">
            <v>816E30100</v>
          </cell>
          <cell r="C7256" t="str">
            <v>LS</v>
          </cell>
          <cell r="D7256" t="str">
            <v>TRAINING FOR VIDEO DETECTION SYSTEM</v>
          </cell>
          <cell r="G7256">
            <v>0</v>
          </cell>
        </row>
        <row r="7257">
          <cell r="A7257" t="str">
            <v>818E30000</v>
          </cell>
          <cell r="C7257" t="str">
            <v>EACH</v>
          </cell>
          <cell r="D7257" t="str">
            <v>PROGRAMMABLE LOGIC CONTROLLER (PLC), (BASIC OR ADVANCED)</v>
          </cell>
          <cell r="G7257">
            <v>0</v>
          </cell>
        </row>
        <row r="7258">
          <cell r="A7258" t="str">
            <v>819E10000</v>
          </cell>
          <cell r="C7258" t="str">
            <v>EACH</v>
          </cell>
          <cell r="D7258" t="str">
            <v>RAILROAD PREEMPTION INTERFACE</v>
          </cell>
          <cell r="F7258" t="str">
            <v>(Required) LOCATION REQUIRED</v>
          </cell>
          <cell r="G7258">
            <v>1</v>
          </cell>
        </row>
        <row r="7259">
          <cell r="A7259" t="str">
            <v>819E10001</v>
          </cell>
          <cell r="C7259" t="str">
            <v>EACH</v>
          </cell>
          <cell r="D7259" t="str">
            <v>RAILROAD PREEMPTION INTERFACE, AS PER PLAN</v>
          </cell>
          <cell r="F7259" t="str">
            <v>(Required) LOCATION REQUIRED</v>
          </cell>
          <cell r="G7259">
            <v>1</v>
          </cell>
        </row>
        <row r="7260">
          <cell r="A7260" t="str">
            <v>820E10001</v>
          </cell>
          <cell r="C7260" t="str">
            <v>EACH</v>
          </cell>
          <cell r="D7260" t="str">
            <v>INSTRUMENTATION ENCLOSURE, AS PER PLAN</v>
          </cell>
          <cell r="F7260" t="str">
            <v>(Required) SEE SS820 FOR SUPP DESCRIPTION</v>
          </cell>
          <cell r="G7260">
            <v>1</v>
          </cell>
        </row>
        <row r="7261">
          <cell r="A7261" t="str">
            <v>822E10000</v>
          </cell>
          <cell r="C7261" t="str">
            <v>SY</v>
          </cell>
          <cell r="D7261" t="str">
            <v>HOT IN-PLACE RECYCLING, INTERMEDIATE COURSE</v>
          </cell>
          <cell r="G7261">
            <v>0</v>
          </cell>
        </row>
        <row r="7262">
          <cell r="A7262" t="str">
            <v>823E10000</v>
          </cell>
          <cell r="C7262" t="str">
            <v>CY</v>
          </cell>
          <cell r="D7262" t="str">
            <v>ASPHALT CONCRETE SURFACE COURSE, TYPE 1, (448)</v>
          </cell>
          <cell r="G7262">
            <v>0</v>
          </cell>
        </row>
        <row r="7263">
          <cell r="A7263" t="str">
            <v>823E15000</v>
          </cell>
          <cell r="C7263" t="str">
            <v>CY</v>
          </cell>
          <cell r="D7263" t="str">
            <v>ASPHALT CONCRETE INTERMEDIATE COURSE, TYPE 1, (448)</v>
          </cell>
          <cell r="G7263">
            <v>0</v>
          </cell>
        </row>
        <row r="7264">
          <cell r="A7264" t="str">
            <v>823E20000</v>
          </cell>
          <cell r="C7264" t="str">
            <v>CY</v>
          </cell>
          <cell r="D7264" t="str">
            <v>ASPHALT CONCRETE INTERMEDIATE COURSE, TYPE 2, (448)</v>
          </cell>
          <cell r="G7264">
            <v>0</v>
          </cell>
        </row>
        <row r="7265">
          <cell r="A7265" t="str">
            <v>823E40000</v>
          </cell>
          <cell r="C7265" t="str">
            <v>CY</v>
          </cell>
          <cell r="D7265" t="str">
            <v>ASPHALT CONCRETE SURFACE COURSE, TYPE 1, (449)</v>
          </cell>
          <cell r="G7265">
            <v>0</v>
          </cell>
        </row>
        <row r="7266">
          <cell r="A7266" t="str">
            <v>823E41000</v>
          </cell>
          <cell r="C7266" t="str">
            <v>CY</v>
          </cell>
          <cell r="D7266" t="str">
            <v>ASPHALT CONCRETE INTERMEDIATE COURSE, TYPE 1, (449)</v>
          </cell>
          <cell r="G7266">
            <v>0</v>
          </cell>
        </row>
        <row r="7267">
          <cell r="A7267" t="str">
            <v>823E42000</v>
          </cell>
          <cell r="C7267" t="str">
            <v>CY</v>
          </cell>
          <cell r="D7267" t="str">
            <v>ASPHALT CONCRETE INTERMEDIATE COURSE, TYPE 2, (449)</v>
          </cell>
          <cell r="G7267">
            <v>0</v>
          </cell>
        </row>
        <row r="7268">
          <cell r="A7268" t="str">
            <v>824E00010</v>
          </cell>
          <cell r="C7268" t="str">
            <v>LS</v>
          </cell>
          <cell r="D7268" t="str">
            <v>SYSTEM ANALYSIS</v>
          </cell>
          <cell r="G7268">
            <v>0</v>
          </cell>
        </row>
        <row r="7269">
          <cell r="A7269" t="str">
            <v>824E00011</v>
          </cell>
          <cell r="C7269" t="str">
            <v>LS</v>
          </cell>
          <cell r="D7269" t="str">
            <v>SYSTEM ANALYSIS, AS PER PLAN</v>
          </cell>
          <cell r="G7269">
            <v>0</v>
          </cell>
        </row>
        <row r="7270">
          <cell r="A7270" t="str">
            <v>826E10000</v>
          </cell>
          <cell r="C7270" t="str">
            <v>CY</v>
          </cell>
          <cell r="D7270" t="str">
            <v>ASPHALT CONCRETE SURFACE COURSE, TYPE 1, (448), FIBER TYPE A</v>
          </cell>
          <cell r="G7270">
            <v>0</v>
          </cell>
        </row>
        <row r="7271">
          <cell r="A7271" t="str">
            <v>826E10001</v>
          </cell>
          <cell r="C7271" t="str">
            <v>CY</v>
          </cell>
          <cell r="D7271" t="str">
            <v>ASPHALT CONCRETE SURFACE COURSE, TYPE 1, (448), FIBER TYPE A, AS PER PLAN</v>
          </cell>
          <cell r="G7271">
            <v>0</v>
          </cell>
        </row>
        <row r="7272">
          <cell r="A7272" t="str">
            <v>826E10020</v>
          </cell>
          <cell r="C7272" t="str">
            <v>CY</v>
          </cell>
          <cell r="D7272" t="str">
            <v>ASPHALT CONCRETE SURFACE COURSE, TYPE 1, (448), FIBER TYPE B</v>
          </cell>
          <cell r="G7272">
            <v>0</v>
          </cell>
        </row>
        <row r="7273">
          <cell r="A7273" t="str">
            <v>826E10021</v>
          </cell>
          <cell r="C7273" t="str">
            <v>CY</v>
          </cell>
          <cell r="D7273" t="str">
            <v>ASPHALT CONCRETE SURFACE COURSE, TYPE 1, (448), FIBER TYPE B, AS PER PLAN</v>
          </cell>
          <cell r="G7273">
            <v>0</v>
          </cell>
        </row>
        <row r="7274">
          <cell r="A7274" t="str">
            <v>826E10040</v>
          </cell>
          <cell r="C7274" t="str">
            <v>CY</v>
          </cell>
          <cell r="D7274" t="str">
            <v>ASPHALT CONCRETE SURFACE COURSE, TYPE 1, (448), FIBER TYPE C</v>
          </cell>
          <cell r="G7274">
            <v>0</v>
          </cell>
        </row>
        <row r="7275">
          <cell r="A7275" t="str">
            <v>826E10041</v>
          </cell>
          <cell r="C7275" t="str">
            <v>CY</v>
          </cell>
          <cell r="D7275" t="str">
            <v>ASPHALT CONCRETE SURFACE COURSE, TYPE 1, (448), FIBER TYPE C, AS PER PLAN</v>
          </cell>
          <cell r="G7275">
            <v>0</v>
          </cell>
        </row>
        <row r="7276">
          <cell r="A7276" t="str">
            <v>826E10300</v>
          </cell>
          <cell r="C7276" t="str">
            <v>CY</v>
          </cell>
          <cell r="D7276" t="str">
            <v>ASPHALT CONCRETE INTERMEDIATE COURSE, TYPE 2, (448), FIBER TYPE A</v>
          </cell>
          <cell r="G7276">
            <v>0</v>
          </cell>
        </row>
        <row r="7277">
          <cell r="A7277" t="str">
            <v>826E10301</v>
          </cell>
          <cell r="C7277" t="str">
            <v>CY</v>
          </cell>
          <cell r="D7277" t="str">
            <v>ASPHALT CONCRETE INTERMEDIATE COURSE, TYPE 2, (448), FIBER TYPE A, AS PER PLAN</v>
          </cell>
          <cell r="G7277">
            <v>0</v>
          </cell>
        </row>
        <row r="7278">
          <cell r="A7278" t="str">
            <v>826E10400</v>
          </cell>
          <cell r="C7278" t="str">
            <v>CY</v>
          </cell>
          <cell r="D7278" t="str">
            <v>ASPHALT CONCRETE INTERMEDIATE COURSE, TYPE 2, (448), FIBER TYPE B</v>
          </cell>
          <cell r="G7278">
            <v>0</v>
          </cell>
        </row>
        <row r="7279">
          <cell r="A7279" t="str">
            <v>826E10500</v>
          </cell>
          <cell r="C7279" t="str">
            <v>CY</v>
          </cell>
          <cell r="D7279" t="str">
            <v>ASPHALT CONCRETE INTERMEDIATE COURSE, TYPE 2, (448), FIBER TYPE C</v>
          </cell>
          <cell r="G7279">
            <v>0</v>
          </cell>
        </row>
        <row r="7280">
          <cell r="A7280" t="str">
            <v>826E10600</v>
          </cell>
          <cell r="C7280" t="str">
            <v>CY</v>
          </cell>
          <cell r="D7280" t="str">
            <v>ASPHALT CONCRETE SURFACE COURSE, 442 12.5MM, (448), FIBER TYPE A</v>
          </cell>
          <cell r="G7280">
            <v>0</v>
          </cell>
        </row>
        <row r="7281">
          <cell r="A7281" t="str">
            <v>826E10620</v>
          </cell>
          <cell r="C7281" t="str">
            <v>CY</v>
          </cell>
          <cell r="D7281" t="str">
            <v>ASPHALT CONCRETE SURFACE COURSE, 442 12.5MM, (448), FIBER TYPE B</v>
          </cell>
          <cell r="G7281">
            <v>0</v>
          </cell>
        </row>
        <row r="7282">
          <cell r="A7282" t="str">
            <v>826E10640</v>
          </cell>
          <cell r="C7282" t="str">
            <v>CY</v>
          </cell>
          <cell r="D7282" t="str">
            <v>ASPHALT CONCRETE SURFACE COURSE, 442 12.5MM, (448), FIBER TYPE C</v>
          </cell>
          <cell r="G7282">
            <v>0</v>
          </cell>
        </row>
        <row r="7283">
          <cell r="A7283" t="str">
            <v>826E10700</v>
          </cell>
          <cell r="C7283" t="str">
            <v>CY</v>
          </cell>
          <cell r="D7283" t="str">
            <v>ASPHALT CONCRETE INTERMEDIATE COURSE, 442 19MM, (448), FIBER TYPE A</v>
          </cell>
          <cell r="G7283">
            <v>0</v>
          </cell>
        </row>
        <row r="7284">
          <cell r="A7284" t="str">
            <v>826E10720</v>
          </cell>
          <cell r="C7284" t="str">
            <v>CY</v>
          </cell>
          <cell r="D7284" t="str">
            <v>ASPHALT CONCRETE INTERMEDIATE COURSE, 442 19MM, (448), FIBER TYPE B</v>
          </cell>
          <cell r="G7284">
            <v>0</v>
          </cell>
        </row>
        <row r="7285">
          <cell r="A7285" t="str">
            <v>826E10740</v>
          </cell>
          <cell r="C7285" t="str">
            <v>CY</v>
          </cell>
          <cell r="D7285" t="str">
            <v>ASPHALT CONCRETE INTERMEDIATE COURSE, 442 19MM, (448), FIBER TYPE C</v>
          </cell>
          <cell r="G7285">
            <v>0</v>
          </cell>
        </row>
        <row r="7286">
          <cell r="A7286" t="str">
            <v>826E20000</v>
          </cell>
          <cell r="C7286" t="str">
            <v>CY</v>
          </cell>
          <cell r="D7286" t="str">
            <v>ASPHALT CONCRETE, MISC.:</v>
          </cell>
          <cell r="F7286" t="str">
            <v>(Required) ADD SUPPLEMENTAL DESCRIPTION</v>
          </cell>
          <cell r="G7286">
            <v>1</v>
          </cell>
        </row>
        <row r="7287">
          <cell r="A7287" t="str">
            <v>826E30000</v>
          </cell>
          <cell r="C7287" t="str">
            <v>CY</v>
          </cell>
          <cell r="D7287" t="str">
            <v>ASPHALT CONCRETE SURFACE COURSE, TYPE 1, (449), FIBER TYPE A</v>
          </cell>
          <cell r="G7287">
            <v>0</v>
          </cell>
        </row>
        <row r="7288">
          <cell r="A7288" t="str">
            <v>826E30020</v>
          </cell>
          <cell r="C7288" t="str">
            <v>CY</v>
          </cell>
          <cell r="D7288" t="str">
            <v>ASPHALT CONCRETE SURFACE COURSE, TYPE 1, (449), FIBER TYPE B</v>
          </cell>
          <cell r="G7288">
            <v>0</v>
          </cell>
        </row>
        <row r="7289">
          <cell r="A7289" t="str">
            <v>826E30040</v>
          </cell>
          <cell r="C7289" t="str">
            <v>CY</v>
          </cell>
          <cell r="D7289" t="str">
            <v>ASPHALT CONCRETE SURFACE COURSE, TYPE 1, (449), FIBER TYPE C</v>
          </cell>
          <cell r="G7289">
            <v>0</v>
          </cell>
        </row>
        <row r="7290">
          <cell r="A7290" t="str">
            <v>826E30100</v>
          </cell>
          <cell r="C7290" t="str">
            <v>CY</v>
          </cell>
          <cell r="D7290" t="str">
            <v>ASPHALT CONCRETE INTERMEDIATE COURSE, TYPE 2, (449), FIBER TYPE A</v>
          </cell>
          <cell r="G7290">
            <v>0</v>
          </cell>
        </row>
        <row r="7291">
          <cell r="A7291" t="str">
            <v>826E30120</v>
          </cell>
          <cell r="C7291" t="str">
            <v>CY</v>
          </cell>
          <cell r="D7291" t="str">
            <v>ASPHALT CONCRETE INTERMEDIATE COURSE, TYPE 2, (449), FIBER TYPE B</v>
          </cell>
          <cell r="G7291">
            <v>0</v>
          </cell>
        </row>
        <row r="7292">
          <cell r="A7292" t="str">
            <v>826E30140</v>
          </cell>
          <cell r="C7292" t="str">
            <v>CY</v>
          </cell>
          <cell r="D7292" t="str">
            <v>ASPHALT CONCRETE INTERMEDIATE COURSE, TYPE 2, (449), FIBER TYPE C</v>
          </cell>
          <cell r="G7292">
            <v>0</v>
          </cell>
        </row>
        <row r="7293">
          <cell r="A7293" t="str">
            <v>826E30600</v>
          </cell>
          <cell r="C7293" t="str">
            <v>CY</v>
          </cell>
          <cell r="D7293" t="str">
            <v>ASPHALT CONCRETE SURFACE COURSE, 442 12.5MM, (449), FIBER TYPE A</v>
          </cell>
          <cell r="G7293">
            <v>0</v>
          </cell>
        </row>
        <row r="7294">
          <cell r="A7294" t="str">
            <v>826E30620</v>
          </cell>
          <cell r="C7294" t="str">
            <v>CY</v>
          </cell>
          <cell r="D7294" t="str">
            <v>ASPHALT CONCRETE SURFACE COURSE, 442 12.5MM, (449), FIBER TYPE B</v>
          </cell>
          <cell r="G7294">
            <v>0</v>
          </cell>
        </row>
        <row r="7295">
          <cell r="A7295" t="str">
            <v>826E30640</v>
          </cell>
          <cell r="C7295" t="str">
            <v>CY</v>
          </cell>
          <cell r="D7295" t="str">
            <v>ASPHALT CONCRETE SURFACE COURSE, 442 12.5MM, (449), FIBER TYPE C</v>
          </cell>
          <cell r="G7295">
            <v>0</v>
          </cell>
        </row>
        <row r="7296">
          <cell r="A7296" t="str">
            <v>826E30700</v>
          </cell>
          <cell r="C7296" t="str">
            <v>CY</v>
          </cell>
          <cell r="D7296" t="str">
            <v>ASPHALT CONCRETE INTERMEDIATE COURSE, 442 19MM, (449), FIBER TYPE A</v>
          </cell>
          <cell r="G7296">
            <v>0</v>
          </cell>
        </row>
        <row r="7297">
          <cell r="A7297" t="str">
            <v>826E30720</v>
          </cell>
          <cell r="C7297" t="str">
            <v>CY</v>
          </cell>
          <cell r="D7297" t="str">
            <v>ASPHALT CONCRETE INTERMEDIATE COURSE, 442 19MM, (449), FIBER TYPE B</v>
          </cell>
          <cell r="G7297">
            <v>0</v>
          </cell>
        </row>
        <row r="7298">
          <cell r="A7298" t="str">
            <v>826E30740</v>
          </cell>
          <cell r="C7298" t="str">
            <v>CY</v>
          </cell>
          <cell r="D7298" t="str">
            <v>ASPHALT CONCRETE INTERMEDIATE COURSE, 442 19MM, (449), FIBER TYPE C</v>
          </cell>
          <cell r="G7298">
            <v>0</v>
          </cell>
        </row>
        <row r="7299">
          <cell r="A7299" t="str">
            <v>827E10000</v>
          </cell>
          <cell r="C7299" t="str">
            <v>SY</v>
          </cell>
          <cell r="D7299" t="str">
            <v>PAVEMENT REMOVED</v>
          </cell>
          <cell r="G7299">
            <v>0</v>
          </cell>
        </row>
        <row r="7300">
          <cell r="A7300" t="str">
            <v>827E10001</v>
          </cell>
          <cell r="C7300" t="str">
            <v>SY</v>
          </cell>
          <cell r="D7300" t="str">
            <v>PAVEMENT REMOVED, AS PER PLAN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(Required) 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(Required) 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(Required) 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(Required) 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(Required) 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F7325" t="str">
            <v xml:space="preserve">(Required) 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F7326" t="str">
            <v xml:space="preserve">(Required) 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(Required) 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(Required) 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(Required) 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(Required) 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(Required) 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(Required) 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(Required) 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(Required) 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(Required) 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(Required) 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(Required) 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(Required) 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(Required) 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(Required) 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(Required) 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(Required) 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(Required) 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(Required) 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(Required) 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(Required) 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(Required) 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(Required) 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(Required) 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(Required) 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(Required) 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(Required) 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(Required) 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(Required) 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(Required) 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(Required) 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(Required) 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(Required) 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(Required) 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(Required) 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(Required) 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(Required) 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(Required) 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(Required) 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(Required) 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(Required) 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F7600" t="str">
            <v xml:space="preserve">(Required) 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(Required) 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(Required) 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(Required) 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(Required) 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(Required) 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(Required) 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(Required) 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(Required) 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(Required) 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(Required) 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(Required) 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(Required) 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(Required) 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(Required) 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(Required) 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(Required) 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(Required) 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(Required) 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(Required) 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(Required) 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(Required) 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(Required) 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(Required) 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(Required) 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173"/>
  <sheetViews>
    <sheetView showGridLines="0" tabSelected="1" zoomScaleNormal="100" workbookViewId="0">
      <selection activeCell="M11" sqref="M11:M22"/>
    </sheetView>
  </sheetViews>
  <sheetFormatPr defaultColWidth="9.140625" defaultRowHeight="12.75" customHeight="1" x14ac:dyDescent="0.2"/>
  <cols>
    <col min="1" max="1" width="2.7109375" style="5" customWidth="1"/>
    <col min="2" max="2" width="9.140625" style="5"/>
    <col min="3" max="3" width="2.7109375" style="5" customWidth="1"/>
    <col min="4" max="4" width="8.7109375" style="5" hidden="1" customWidth="1"/>
    <col min="5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2.7109375" style="5" customWidth="1"/>
    <col min="10" max="10" width="6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7</v>
      </c>
      <c r="H1" s="3" t="s">
        <v>15</v>
      </c>
      <c r="I1" s="2" t="s">
        <v>13</v>
      </c>
      <c r="J1" s="1"/>
      <c r="K1" s="1"/>
      <c r="L1" s="1"/>
      <c r="M1" s="21"/>
      <c r="N1" s="1"/>
      <c r="O1" s="1"/>
      <c r="P1" s="1"/>
      <c r="Q1" s="21"/>
      <c r="R1" s="21"/>
      <c r="S1" s="21"/>
      <c r="T1" s="21"/>
      <c r="U1" s="21"/>
      <c r="V1" s="21"/>
      <c r="W1" s="1"/>
      <c r="X1" s="1"/>
      <c r="Y1" s="1"/>
      <c r="Z1" s="1"/>
      <c r="AA1" s="1"/>
      <c r="AB1" s="1"/>
      <c r="AC1" s="22"/>
      <c r="AD1" s="22"/>
      <c r="AE1" s="22"/>
    </row>
    <row r="2" spans="1:38" ht="12.75" customHeight="1" x14ac:dyDescent="0.2">
      <c r="D2" s="2"/>
      <c r="E2" s="2"/>
      <c r="F2" s="3"/>
      <c r="G2" s="3" t="s">
        <v>3</v>
      </c>
      <c r="H2" s="3" t="s">
        <v>16</v>
      </c>
      <c r="I2" s="2" t="s">
        <v>5</v>
      </c>
      <c r="J2" s="1"/>
      <c r="K2" s="1"/>
      <c r="L2" s="1"/>
      <c r="M2" s="21"/>
      <c r="N2" s="1"/>
      <c r="O2" s="1"/>
      <c r="P2" s="1"/>
      <c r="Q2" s="21"/>
      <c r="R2" s="21"/>
      <c r="S2" s="21"/>
      <c r="T2" s="21"/>
      <c r="U2" s="21"/>
      <c r="V2" s="21"/>
      <c r="W2" s="1"/>
      <c r="X2" s="1"/>
      <c r="Y2" s="1"/>
      <c r="Z2" s="1"/>
      <c r="AA2" s="1"/>
      <c r="AB2" s="1"/>
      <c r="AC2" s="22"/>
      <c r="AD2" s="22"/>
      <c r="AE2" s="22"/>
    </row>
    <row r="3" spans="1:38" ht="12.75" customHeight="1" x14ac:dyDescent="0.2">
      <c r="D3" s="2"/>
      <c r="E3" s="3"/>
      <c r="F3" s="3"/>
      <c r="G3" s="3"/>
      <c r="H3" s="3" t="s">
        <v>17</v>
      </c>
      <c r="I3" s="2" t="s">
        <v>4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2"/>
      <c r="AD3" s="22"/>
      <c r="AE3" s="22"/>
    </row>
    <row r="4" spans="1:38" ht="12.75" customHeight="1" x14ac:dyDescent="0.2">
      <c r="D4" s="2"/>
      <c r="E4" s="3"/>
      <c r="F4" s="4"/>
      <c r="G4" s="4"/>
      <c r="H4" s="3" t="s">
        <v>18</v>
      </c>
      <c r="I4" s="2" t="s">
        <v>6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2"/>
      <c r="AD4" s="22"/>
      <c r="AE4" s="22"/>
    </row>
    <row r="5" spans="1:38" ht="12.75" customHeight="1" x14ac:dyDescent="0.2">
      <c r="D5" s="2"/>
      <c r="E5" s="3"/>
      <c r="F5" s="4"/>
      <c r="G5" s="4"/>
      <c r="H5" s="3" t="s">
        <v>19</v>
      </c>
      <c r="I5" s="2" t="s">
        <v>14</v>
      </c>
      <c r="J5" s="1"/>
      <c r="K5" s="1"/>
      <c r="L5" s="1"/>
      <c r="M5" s="2"/>
      <c r="N5" s="1"/>
      <c r="O5" s="1"/>
      <c r="P5" s="1"/>
      <c r="Q5" s="2"/>
      <c r="R5" s="2"/>
      <c r="S5" s="2"/>
      <c r="T5" s="2"/>
      <c r="U5" s="2"/>
      <c r="V5" s="2"/>
      <c r="W5" s="1"/>
      <c r="X5" s="1"/>
      <c r="Y5" s="1"/>
      <c r="Z5" s="1"/>
      <c r="AA5" s="1"/>
      <c r="AB5" s="1"/>
      <c r="AC5" s="22"/>
      <c r="AD5" s="22"/>
      <c r="AE5" s="22"/>
    </row>
    <row r="6" spans="1:38" ht="12.75" customHeight="1" thickBot="1" x14ac:dyDescent="0.25"/>
    <row r="7" spans="1:38" ht="12.75" customHeight="1" thickBot="1" x14ac:dyDescent="0.25">
      <c r="B7" s="24" t="s">
        <v>10</v>
      </c>
      <c r="D7" s="49" t="str">
        <f>"SUBSUMMARY SHEET " &amp; B8</f>
        <v>SUBSUMMARY SHEET P.10</v>
      </c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G7" s="29">
        <v>1</v>
      </c>
      <c r="AH7" s="30" t="s">
        <v>22</v>
      </c>
      <c r="AI7" s="31"/>
      <c r="AJ7" s="31"/>
      <c r="AK7" s="31"/>
      <c r="AL7" s="31"/>
    </row>
    <row r="8" spans="1:38" ht="12.75" customHeight="1" thickBot="1" x14ac:dyDescent="0.25">
      <c r="B8" s="25" t="s">
        <v>33</v>
      </c>
      <c r="D8" s="50" t="s">
        <v>8</v>
      </c>
      <c r="E8" s="50"/>
      <c r="F8" s="50"/>
      <c r="G8" s="50"/>
      <c r="H8" s="50"/>
      <c r="I8" s="50"/>
      <c r="J8" s="50"/>
      <c r="K8" s="23" t="s">
        <v>23</v>
      </c>
      <c r="L8" s="23" t="s">
        <v>24</v>
      </c>
      <c r="M8" s="23"/>
      <c r="N8" s="23" t="s">
        <v>25</v>
      </c>
      <c r="O8" s="23" t="s">
        <v>26</v>
      </c>
      <c r="P8" s="23" t="s">
        <v>27</v>
      </c>
      <c r="Q8" s="23" t="s">
        <v>28</v>
      </c>
      <c r="R8" s="23" t="s">
        <v>30</v>
      </c>
      <c r="S8" s="23" t="s">
        <v>29</v>
      </c>
      <c r="T8" s="23" t="s">
        <v>31</v>
      </c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pans="1:38" ht="12.75" customHeight="1" thickBot="1" x14ac:dyDescent="0.25">
      <c r="D9" s="51" t="s">
        <v>9</v>
      </c>
      <c r="E9" s="51"/>
      <c r="F9" s="51"/>
      <c r="G9" s="51"/>
      <c r="H9" s="51"/>
      <c r="I9" s="51"/>
      <c r="J9" s="51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72" t="s">
        <v>11</v>
      </c>
      <c r="D10" s="52" t="s">
        <v>20</v>
      </c>
      <c r="E10" s="52" t="s">
        <v>21</v>
      </c>
      <c r="F10" s="55" t="s">
        <v>0</v>
      </c>
      <c r="G10" s="56"/>
      <c r="H10" s="56"/>
      <c r="I10" s="56"/>
      <c r="J10" s="57"/>
      <c r="K10" s="7" t="str">
        <f t="shared" ref="K10:AE10" si="0">IF(OR(TRIM(K8)=0,TRIM(K8)=""),"",IF(IFERROR(TRIM(INDEX(QryItemNamed,MATCH(TRIM(K8),ITEM,0),2)),"")="Y","SPECIAL",LEFT(IFERROR(TRIM(INDEX(ITEM,MATCH(TRIM(K8),ITEM,0))),""),3)))</f>
        <v>203</v>
      </c>
      <c r="L10" s="8" t="str">
        <f t="shared" si="0"/>
        <v>203</v>
      </c>
      <c r="M10" s="8" t="str">
        <f t="shared" si="0"/>
        <v/>
      </c>
      <c r="N10" s="8" t="str">
        <f t="shared" si="0"/>
        <v>659</v>
      </c>
      <c r="O10" s="8" t="str">
        <f t="shared" si="0"/>
        <v>659</v>
      </c>
      <c r="P10" s="8" t="str">
        <f t="shared" si="0"/>
        <v>659</v>
      </c>
      <c r="Q10" s="8" t="str">
        <f t="shared" si="0"/>
        <v>659</v>
      </c>
      <c r="R10" s="8" t="str">
        <f t="shared" si="0"/>
        <v>659</v>
      </c>
      <c r="S10" s="8" t="str">
        <f t="shared" si="0"/>
        <v>659</v>
      </c>
      <c r="T10" s="8" t="str">
        <f t="shared" si="0"/>
        <v>659</v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73"/>
      <c r="D11" s="53"/>
      <c r="E11" s="53"/>
      <c r="F11" s="58"/>
      <c r="G11" s="59"/>
      <c r="H11" s="59"/>
      <c r="I11" s="59"/>
      <c r="J11" s="60"/>
      <c r="K11" s="64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EXCAVATION</v>
      </c>
      <c r="L11" s="65" t="str">
        <f t="shared" si="1"/>
        <v>EMBANKMENT</v>
      </c>
      <c r="M11" s="65" t="str">
        <f t="shared" si="1"/>
        <v/>
      </c>
      <c r="N11" s="65" t="str">
        <f t="shared" si="1"/>
        <v>TOPSOIL</v>
      </c>
      <c r="O11" s="48" t="str">
        <f t="shared" si="1"/>
        <v>SEEDING AND MULCHING</v>
      </c>
      <c r="P11" s="48" t="str">
        <f t="shared" si="1"/>
        <v>REPAIR SEEDING AND MULCHING</v>
      </c>
      <c r="Q11" s="48" t="str">
        <f t="shared" si="1"/>
        <v>INTER-SEEDING</v>
      </c>
      <c r="R11" s="48" t="str">
        <f t="shared" si="1"/>
        <v>COMMERCIAL FERTILIZER</v>
      </c>
      <c r="S11" s="48" t="str">
        <f t="shared" si="1"/>
        <v>LIME</v>
      </c>
      <c r="T11" s="48" t="str">
        <f t="shared" si="1"/>
        <v>WATER</v>
      </c>
      <c r="U11" s="48" t="str">
        <f t="shared" si="1"/>
        <v/>
      </c>
      <c r="V11" s="48" t="str">
        <f t="shared" si="1"/>
        <v/>
      </c>
      <c r="W11" s="48" t="str">
        <f t="shared" si="1"/>
        <v/>
      </c>
      <c r="X11" s="48" t="str">
        <f t="shared" si="1"/>
        <v/>
      </c>
      <c r="Y11" s="48" t="str">
        <f t="shared" si="1"/>
        <v/>
      </c>
      <c r="Z11" s="48" t="str">
        <f t="shared" si="1"/>
        <v/>
      </c>
      <c r="AA11" s="66" t="str">
        <f t="shared" si="1"/>
        <v/>
      </c>
      <c r="AB11" s="48" t="str">
        <f t="shared" si="1"/>
        <v/>
      </c>
      <c r="AC11" s="48" t="str">
        <f t="shared" si="1"/>
        <v/>
      </c>
      <c r="AD11" s="48" t="str">
        <f t="shared" si="1"/>
        <v/>
      </c>
      <c r="AE11" s="48" t="str">
        <f t="shared" si="1"/>
        <v/>
      </c>
    </row>
    <row r="12" spans="1:38" ht="12.75" customHeight="1" x14ac:dyDescent="0.2">
      <c r="B12" s="73"/>
      <c r="D12" s="53"/>
      <c r="E12" s="53"/>
      <c r="F12" s="58"/>
      <c r="G12" s="59"/>
      <c r="H12" s="59"/>
      <c r="I12" s="59"/>
      <c r="J12" s="60"/>
      <c r="K12" s="64"/>
      <c r="L12" s="65"/>
      <c r="M12" s="65"/>
      <c r="N12" s="65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67"/>
      <c r="AB12" s="48"/>
      <c r="AC12" s="48"/>
      <c r="AD12" s="48"/>
      <c r="AE12" s="48"/>
    </row>
    <row r="13" spans="1:38" ht="12.75" customHeight="1" x14ac:dyDescent="0.2">
      <c r="B13" s="73"/>
      <c r="D13" s="53"/>
      <c r="E13" s="53"/>
      <c r="F13" s="58"/>
      <c r="G13" s="59"/>
      <c r="H13" s="59"/>
      <c r="I13" s="59"/>
      <c r="J13" s="60"/>
      <c r="K13" s="64"/>
      <c r="L13" s="65"/>
      <c r="M13" s="65"/>
      <c r="N13" s="65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67"/>
      <c r="AB13" s="48"/>
      <c r="AC13" s="48"/>
      <c r="AD13" s="48"/>
      <c r="AE13" s="48"/>
    </row>
    <row r="14" spans="1:38" ht="12.75" customHeight="1" x14ac:dyDescent="0.2">
      <c r="B14" s="73"/>
      <c r="D14" s="53"/>
      <c r="E14" s="53"/>
      <c r="F14" s="58"/>
      <c r="G14" s="59"/>
      <c r="H14" s="59"/>
      <c r="I14" s="59"/>
      <c r="J14" s="60"/>
      <c r="K14" s="64"/>
      <c r="L14" s="65"/>
      <c r="M14" s="65"/>
      <c r="N14" s="65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67"/>
      <c r="AB14" s="48"/>
      <c r="AC14" s="48"/>
      <c r="AD14" s="48"/>
      <c r="AE14" s="48"/>
    </row>
    <row r="15" spans="1:38" ht="12.75" customHeight="1" x14ac:dyDescent="0.2">
      <c r="B15" s="73"/>
      <c r="D15" s="53"/>
      <c r="E15" s="53"/>
      <c r="F15" s="58"/>
      <c r="G15" s="59"/>
      <c r="H15" s="59"/>
      <c r="I15" s="59"/>
      <c r="J15" s="60"/>
      <c r="K15" s="64"/>
      <c r="L15" s="65"/>
      <c r="M15" s="65"/>
      <c r="N15" s="65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67"/>
      <c r="AB15" s="48"/>
      <c r="AC15" s="48"/>
      <c r="AD15" s="48"/>
      <c r="AE15" s="48"/>
    </row>
    <row r="16" spans="1:38" ht="12.75" customHeight="1" x14ac:dyDescent="0.2">
      <c r="B16" s="73"/>
      <c r="D16" s="53"/>
      <c r="E16" s="53"/>
      <c r="F16" s="58"/>
      <c r="G16" s="59"/>
      <c r="H16" s="59"/>
      <c r="I16" s="59"/>
      <c r="J16" s="60"/>
      <c r="K16" s="64"/>
      <c r="L16" s="65"/>
      <c r="M16" s="65"/>
      <c r="N16" s="65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67"/>
      <c r="AB16" s="48"/>
      <c r="AC16" s="48"/>
      <c r="AD16" s="48"/>
      <c r="AE16" s="48"/>
    </row>
    <row r="17" spans="2:31" ht="12.75" customHeight="1" x14ac:dyDescent="0.2">
      <c r="B17" s="73"/>
      <c r="D17" s="53"/>
      <c r="E17" s="53"/>
      <c r="F17" s="58"/>
      <c r="G17" s="59"/>
      <c r="H17" s="59"/>
      <c r="I17" s="59"/>
      <c r="J17" s="60"/>
      <c r="K17" s="64"/>
      <c r="L17" s="65"/>
      <c r="M17" s="65"/>
      <c r="N17" s="65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67"/>
      <c r="AB17" s="48"/>
      <c r="AC17" s="48"/>
      <c r="AD17" s="48"/>
      <c r="AE17" s="48"/>
    </row>
    <row r="18" spans="2:31" ht="6.4" customHeight="1" x14ac:dyDescent="0.2">
      <c r="B18" s="73"/>
      <c r="D18" s="53"/>
      <c r="E18" s="53"/>
      <c r="F18" s="58"/>
      <c r="G18" s="59"/>
      <c r="H18" s="59"/>
      <c r="I18" s="59"/>
      <c r="J18" s="60"/>
      <c r="K18" s="64"/>
      <c r="L18" s="65"/>
      <c r="M18" s="65"/>
      <c r="N18" s="65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67"/>
      <c r="AB18" s="48"/>
      <c r="AC18" s="48"/>
      <c r="AD18" s="48"/>
      <c r="AE18" s="48"/>
    </row>
    <row r="19" spans="2:31" ht="12.75" customHeight="1" x14ac:dyDescent="0.2">
      <c r="B19" s="73"/>
      <c r="D19" s="53"/>
      <c r="E19" s="53"/>
      <c r="F19" s="58"/>
      <c r="G19" s="59"/>
      <c r="H19" s="59"/>
      <c r="I19" s="59"/>
      <c r="J19" s="60"/>
      <c r="K19" s="64"/>
      <c r="L19" s="65"/>
      <c r="M19" s="65"/>
      <c r="N19" s="65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67"/>
      <c r="AB19" s="48"/>
      <c r="AC19" s="48"/>
      <c r="AD19" s="48"/>
      <c r="AE19" s="48"/>
    </row>
    <row r="20" spans="2:31" ht="12.75" customHeight="1" x14ac:dyDescent="0.2">
      <c r="B20" s="73"/>
      <c r="D20" s="53"/>
      <c r="E20" s="53"/>
      <c r="F20" s="58"/>
      <c r="G20" s="59"/>
      <c r="H20" s="59"/>
      <c r="I20" s="59"/>
      <c r="J20" s="60"/>
      <c r="K20" s="64"/>
      <c r="L20" s="65"/>
      <c r="M20" s="65"/>
      <c r="N20" s="65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67"/>
      <c r="AB20" s="48"/>
      <c r="AC20" s="48"/>
      <c r="AD20" s="48"/>
      <c r="AE20" s="48"/>
    </row>
    <row r="21" spans="2:31" ht="12.75" customHeight="1" x14ac:dyDescent="0.2">
      <c r="B21" s="73"/>
      <c r="D21" s="53"/>
      <c r="E21" s="53"/>
      <c r="F21" s="58"/>
      <c r="G21" s="59"/>
      <c r="H21" s="59"/>
      <c r="I21" s="59"/>
      <c r="J21" s="60"/>
      <c r="K21" s="64"/>
      <c r="L21" s="65"/>
      <c r="M21" s="65"/>
      <c r="N21" s="65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67"/>
      <c r="AB21" s="48"/>
      <c r="AC21" s="48"/>
      <c r="AD21" s="48"/>
      <c r="AE21" s="48"/>
    </row>
    <row r="22" spans="2:31" ht="12.75" customHeight="1" x14ac:dyDescent="0.2">
      <c r="B22" s="73"/>
      <c r="D22" s="53"/>
      <c r="E22" s="53"/>
      <c r="F22" s="58"/>
      <c r="G22" s="59"/>
      <c r="H22" s="59"/>
      <c r="I22" s="59"/>
      <c r="J22" s="60"/>
      <c r="K22" s="64"/>
      <c r="L22" s="65"/>
      <c r="M22" s="65"/>
      <c r="N22" s="65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68"/>
      <c r="AB22" s="48"/>
      <c r="AC22" s="48"/>
      <c r="AD22" s="48"/>
      <c r="AE22" s="48"/>
    </row>
    <row r="23" spans="2:31" ht="12.75" customHeight="1" thickBot="1" x14ac:dyDescent="0.25">
      <c r="B23" s="74"/>
      <c r="D23" s="54"/>
      <c r="E23" s="54"/>
      <c r="F23" s="61"/>
      <c r="G23" s="62"/>
      <c r="H23" s="62"/>
      <c r="I23" s="62"/>
      <c r="J23" s="63"/>
      <c r="K23" s="9" t="str">
        <f t="shared" ref="K23:AE23" si="2">IF(OR(TRIM(K8)=0,TRIM(K8)=""),"",IFERROR(TRIM(INDEX(QryItemNamed,MATCH(TRIM(K8),ITEM,0),3)),""))</f>
        <v>CY</v>
      </c>
      <c r="L23" s="10" t="str">
        <f t="shared" si="2"/>
        <v>CY</v>
      </c>
      <c r="M23" s="10" t="str">
        <f t="shared" si="2"/>
        <v/>
      </c>
      <c r="N23" s="10" t="str">
        <f t="shared" si="2"/>
        <v>CY</v>
      </c>
      <c r="O23" s="10" t="str">
        <f t="shared" si="2"/>
        <v>SY</v>
      </c>
      <c r="P23" s="10" t="str">
        <f t="shared" si="2"/>
        <v>SY</v>
      </c>
      <c r="Q23" s="10" t="str">
        <f t="shared" si="2"/>
        <v>SY</v>
      </c>
      <c r="R23" s="10" t="str">
        <f t="shared" si="2"/>
        <v>TON</v>
      </c>
      <c r="S23" s="10" t="str">
        <f t="shared" si="2"/>
        <v>ACRE</v>
      </c>
      <c r="T23" s="10" t="str">
        <f t="shared" si="2"/>
        <v>MGAL</v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26">
        <v>1</v>
      </c>
      <c r="D24" s="11"/>
      <c r="E24" s="11" t="s">
        <v>34</v>
      </c>
      <c r="F24" s="12"/>
      <c r="G24" s="13"/>
      <c r="H24" s="11" t="s">
        <v>1</v>
      </c>
      <c r="I24" s="12"/>
      <c r="J24" s="14"/>
      <c r="K24" s="13">
        <v>102</v>
      </c>
      <c r="L24" s="11">
        <v>2</v>
      </c>
      <c r="M24" s="11"/>
      <c r="N24" s="35">
        <f>(111/1000)*O24</f>
        <v>3.996</v>
      </c>
      <c r="O24" s="11">
        <v>36</v>
      </c>
      <c r="P24" s="35">
        <f>O24*0.05</f>
        <v>1.8</v>
      </c>
      <c r="Q24" s="35">
        <f>O24*0.05</f>
        <v>1.8</v>
      </c>
      <c r="R24" s="36">
        <f>(1/7410)*O24</f>
        <v>4.8582995951416998E-3</v>
      </c>
      <c r="S24" s="36">
        <f>O24/4840</f>
        <v>7.4380165289256199E-3</v>
      </c>
      <c r="T24" s="35">
        <f>O24*0.0027</f>
        <v>9.7200000000000009E-2</v>
      </c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2:31" ht="12.75" customHeight="1" x14ac:dyDescent="0.2">
      <c r="B25" s="27">
        <v>1</v>
      </c>
      <c r="D25" s="15"/>
      <c r="E25" s="15" t="s">
        <v>35</v>
      </c>
      <c r="F25" s="16"/>
      <c r="G25" s="17"/>
      <c r="H25" s="15"/>
      <c r="I25" s="16"/>
      <c r="J25" s="18"/>
      <c r="K25" s="17">
        <v>125</v>
      </c>
      <c r="L25" s="15">
        <v>8</v>
      </c>
      <c r="M25" s="15"/>
      <c r="N25" s="32">
        <f t="shared" ref="N25:N29" si="3">(111/1000)*O25</f>
        <v>6.2160000000000002</v>
      </c>
      <c r="O25" s="15">
        <v>56</v>
      </c>
      <c r="P25" s="32">
        <f t="shared" ref="P25:P29" si="4">O25*0.05</f>
        <v>2.8000000000000003</v>
      </c>
      <c r="Q25" s="32">
        <f t="shared" ref="Q25:Q29" si="5">O25*0.05</f>
        <v>2.8000000000000003</v>
      </c>
      <c r="R25" s="34">
        <f t="shared" ref="R25:R29" si="6">(1/7410)*O25</f>
        <v>7.5573549257759781E-3</v>
      </c>
      <c r="S25" s="34">
        <f t="shared" ref="S25:S29" si="7">O25/4840</f>
        <v>1.1570247933884297E-2</v>
      </c>
      <c r="T25" s="32">
        <f t="shared" ref="T25:T29" si="8">O25*0.0027</f>
        <v>0.1512</v>
      </c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27">
        <v>1</v>
      </c>
      <c r="D26" s="15"/>
      <c r="E26" s="15" t="s">
        <v>38</v>
      </c>
      <c r="F26" s="16"/>
      <c r="G26" s="17"/>
      <c r="H26" s="15"/>
      <c r="I26" s="16"/>
      <c r="J26" s="18"/>
      <c r="K26" s="17">
        <v>118</v>
      </c>
      <c r="L26" s="15">
        <v>22</v>
      </c>
      <c r="M26" s="15"/>
      <c r="N26" s="32">
        <f t="shared" si="3"/>
        <v>8.1029999999999998</v>
      </c>
      <c r="O26" s="15">
        <v>73</v>
      </c>
      <c r="P26" s="32">
        <f t="shared" si="4"/>
        <v>3.6500000000000004</v>
      </c>
      <c r="Q26" s="32">
        <f t="shared" si="5"/>
        <v>3.6500000000000004</v>
      </c>
      <c r="R26" s="34">
        <f t="shared" si="6"/>
        <v>9.851551956815115E-3</v>
      </c>
      <c r="S26" s="34">
        <f t="shared" si="7"/>
        <v>1.5082644628099174E-2</v>
      </c>
      <c r="T26" s="32">
        <f t="shared" si="8"/>
        <v>0.1971</v>
      </c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27">
        <v>1</v>
      </c>
      <c r="D27" s="15"/>
      <c r="E27" s="15" t="s">
        <v>36</v>
      </c>
      <c r="F27" s="16"/>
      <c r="G27" s="17"/>
      <c r="H27" s="15"/>
      <c r="I27" s="16"/>
      <c r="J27" s="18"/>
      <c r="K27" s="17">
        <v>164</v>
      </c>
      <c r="L27" s="15">
        <v>34</v>
      </c>
      <c r="M27" s="15"/>
      <c r="N27" s="32">
        <f t="shared" si="3"/>
        <v>8.1029999999999998</v>
      </c>
      <c r="O27" s="15">
        <v>73</v>
      </c>
      <c r="P27" s="32">
        <f t="shared" si="4"/>
        <v>3.6500000000000004</v>
      </c>
      <c r="Q27" s="32">
        <f t="shared" si="5"/>
        <v>3.6500000000000004</v>
      </c>
      <c r="R27" s="34">
        <f t="shared" si="6"/>
        <v>9.851551956815115E-3</v>
      </c>
      <c r="S27" s="34">
        <f t="shared" si="7"/>
        <v>1.5082644628099174E-2</v>
      </c>
      <c r="T27" s="32">
        <f t="shared" si="8"/>
        <v>0.1971</v>
      </c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27">
        <v>1</v>
      </c>
      <c r="D28" s="15"/>
      <c r="E28" s="15" t="s">
        <v>37</v>
      </c>
      <c r="F28" s="16"/>
      <c r="G28" s="17"/>
      <c r="H28" s="15"/>
      <c r="I28" s="16"/>
      <c r="J28" s="18"/>
      <c r="K28" s="17">
        <v>146</v>
      </c>
      <c r="L28" s="15">
        <v>106</v>
      </c>
      <c r="M28" s="15"/>
      <c r="N28" s="32">
        <f t="shared" si="3"/>
        <v>12.21</v>
      </c>
      <c r="O28" s="15">
        <v>110</v>
      </c>
      <c r="P28" s="32">
        <f t="shared" si="4"/>
        <v>5.5</v>
      </c>
      <c r="Q28" s="32">
        <f t="shared" si="5"/>
        <v>5.5</v>
      </c>
      <c r="R28" s="34">
        <f t="shared" si="6"/>
        <v>1.4844804318488529E-2</v>
      </c>
      <c r="S28" s="34">
        <f t="shared" si="7"/>
        <v>2.2727272727272728E-2</v>
      </c>
      <c r="T28" s="32">
        <f t="shared" si="8"/>
        <v>0.29700000000000004</v>
      </c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27">
        <v>1</v>
      </c>
      <c r="D29" s="15"/>
      <c r="E29" s="15" t="s">
        <v>39</v>
      </c>
      <c r="F29" s="16"/>
      <c r="G29" s="17"/>
      <c r="H29" s="15"/>
      <c r="I29" s="16"/>
      <c r="J29" s="18"/>
      <c r="K29" s="17">
        <v>32</v>
      </c>
      <c r="L29" s="15">
        <v>22</v>
      </c>
      <c r="M29" s="15"/>
      <c r="N29" s="32">
        <f t="shared" si="3"/>
        <v>2.4420000000000002</v>
      </c>
      <c r="O29" s="15">
        <v>22</v>
      </c>
      <c r="P29" s="32">
        <f t="shared" si="4"/>
        <v>1.1000000000000001</v>
      </c>
      <c r="Q29" s="32">
        <f t="shared" si="5"/>
        <v>1.1000000000000001</v>
      </c>
      <c r="R29" s="34">
        <f t="shared" si="6"/>
        <v>2.9689608636977059E-3</v>
      </c>
      <c r="S29" s="34">
        <f t="shared" si="7"/>
        <v>4.5454545454545452E-3</v>
      </c>
      <c r="T29" s="32">
        <f t="shared" si="8"/>
        <v>5.9400000000000001E-2</v>
      </c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27">
        <v>1</v>
      </c>
      <c r="D30" s="15"/>
      <c r="E30" s="15"/>
      <c r="F30" s="16"/>
      <c r="G30" s="17"/>
      <c r="H30" s="15"/>
      <c r="I30" s="16"/>
      <c r="J30" s="18"/>
      <c r="K30" s="17"/>
      <c r="L30" s="15"/>
      <c r="M30" s="15"/>
      <c r="N30" s="32"/>
      <c r="O30" s="32"/>
      <c r="P30" s="32"/>
      <c r="Q30" s="32"/>
      <c r="R30" s="34"/>
      <c r="S30" s="34"/>
      <c r="T30" s="32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27"/>
      <c r="D31" s="15"/>
      <c r="E31" s="15"/>
      <c r="F31" s="16"/>
      <c r="G31" s="17"/>
      <c r="H31" s="15"/>
      <c r="I31" s="16"/>
      <c r="J31" s="18"/>
      <c r="K31" s="17"/>
      <c r="L31" s="15"/>
      <c r="M31" s="15"/>
      <c r="N31" s="32"/>
      <c r="O31" s="15"/>
      <c r="P31" s="15"/>
      <c r="Q31" s="15"/>
      <c r="R31" s="34"/>
      <c r="S31" s="34"/>
      <c r="T31" s="32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thickBot="1" x14ac:dyDescent="0.25">
      <c r="B32" s="27"/>
      <c r="D32" s="15"/>
      <c r="E32" s="15"/>
      <c r="F32" s="16"/>
      <c r="G32" s="17"/>
      <c r="H32" s="15"/>
      <c r="I32" s="16"/>
      <c r="J32" s="18"/>
      <c r="K32" s="17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1" ht="12.75" hidden="1" customHeight="1" x14ac:dyDescent="0.2">
      <c r="B33" s="27"/>
      <c r="D33" s="15"/>
      <c r="E33" s="15"/>
      <c r="F33" s="16"/>
      <c r="G33" s="17"/>
      <c r="H33" s="15"/>
      <c r="I33" s="16"/>
      <c r="J33" s="18"/>
      <c r="K33" s="17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1" ht="12.75" hidden="1" customHeight="1" x14ac:dyDescent="0.2">
      <c r="B34" s="27"/>
      <c r="D34" s="15"/>
      <c r="E34" s="15"/>
      <c r="F34" s="16"/>
      <c r="G34" s="17"/>
      <c r="H34" s="15"/>
      <c r="I34" s="16"/>
      <c r="J34" s="18"/>
      <c r="K34" s="17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1" ht="12.75" hidden="1" customHeight="1" x14ac:dyDescent="0.2">
      <c r="B35" s="27"/>
      <c r="D35" s="15"/>
      <c r="E35" s="15"/>
      <c r="F35" s="16"/>
      <c r="G35" s="17"/>
      <c r="H35" s="15"/>
      <c r="I35" s="16"/>
      <c r="J35" s="18"/>
      <c r="K35" s="17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1" ht="12.75" hidden="1" customHeight="1" x14ac:dyDescent="0.2">
      <c r="B36" s="27"/>
      <c r="D36" s="15"/>
      <c r="E36" s="15"/>
      <c r="F36" s="16"/>
      <c r="G36" s="17"/>
      <c r="H36" s="15"/>
      <c r="I36" s="16"/>
      <c r="J36" s="18"/>
      <c r="K36" s="17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1" ht="12.75" hidden="1" customHeight="1" x14ac:dyDescent="0.2">
      <c r="B37" s="27"/>
      <c r="D37" s="15"/>
      <c r="E37" s="15"/>
      <c r="F37" s="16"/>
      <c r="G37" s="17"/>
      <c r="H37" s="15"/>
      <c r="I37" s="16"/>
      <c r="J37" s="18"/>
      <c r="K37" s="17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1" ht="12.75" hidden="1" customHeight="1" x14ac:dyDescent="0.2">
      <c r="B38" s="27"/>
      <c r="D38" s="15"/>
      <c r="E38" s="15"/>
      <c r="F38" s="16"/>
      <c r="G38" s="17"/>
      <c r="H38" s="15"/>
      <c r="I38" s="16"/>
      <c r="J38" s="18"/>
      <c r="K38" s="17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1" ht="12.75" hidden="1" customHeight="1" x14ac:dyDescent="0.2">
      <c r="B39" s="27"/>
      <c r="D39" s="15"/>
      <c r="E39" s="15"/>
      <c r="F39" s="16"/>
      <c r="G39" s="17"/>
      <c r="H39" s="15"/>
      <c r="I39" s="16"/>
      <c r="J39" s="18"/>
      <c r="K39" s="17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1" ht="12.75" hidden="1" customHeight="1" x14ac:dyDescent="0.2">
      <c r="B40" s="27"/>
      <c r="D40" s="15"/>
      <c r="E40" s="15"/>
      <c r="F40" s="16"/>
      <c r="G40" s="17"/>
      <c r="H40" s="15"/>
      <c r="I40" s="16"/>
      <c r="J40" s="18"/>
      <c r="K40" s="17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1" ht="12.75" hidden="1" customHeight="1" x14ac:dyDescent="0.2">
      <c r="B41" s="27"/>
      <c r="D41" s="15"/>
      <c r="E41" s="15"/>
      <c r="F41" s="16"/>
      <c r="G41" s="17"/>
      <c r="H41" s="15"/>
      <c r="I41" s="16"/>
      <c r="J41" s="18"/>
      <c r="K41" s="17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1" ht="12.75" hidden="1" customHeight="1" x14ac:dyDescent="0.2">
      <c r="B42" s="27"/>
      <c r="D42" s="15"/>
      <c r="E42" s="15"/>
      <c r="F42" s="16"/>
      <c r="G42" s="17"/>
      <c r="H42" s="15"/>
      <c r="I42" s="16"/>
      <c r="J42" s="18"/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1" ht="12.75" hidden="1" customHeight="1" x14ac:dyDescent="0.2">
      <c r="B43" s="27"/>
      <c r="D43" s="15"/>
      <c r="E43" s="15"/>
      <c r="F43" s="16"/>
      <c r="G43" s="17"/>
      <c r="H43" s="15"/>
      <c r="I43" s="16"/>
      <c r="J43" s="18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1" ht="12.75" hidden="1" customHeight="1" x14ac:dyDescent="0.2">
      <c r="B44" s="27"/>
      <c r="D44" s="15"/>
      <c r="E44" s="15"/>
      <c r="F44" s="16"/>
      <c r="G44" s="17"/>
      <c r="H44" s="15"/>
      <c r="I44" s="16"/>
      <c r="J44" s="18"/>
      <c r="K44" s="17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</row>
    <row r="45" spans="2:31" ht="12.75" hidden="1" customHeight="1" x14ac:dyDescent="0.2">
      <c r="B45" s="27"/>
      <c r="D45" s="15"/>
      <c r="E45" s="37"/>
      <c r="F45" s="38"/>
      <c r="G45" s="39"/>
      <c r="H45" s="37"/>
      <c r="I45" s="38"/>
      <c r="J45" s="40"/>
      <c r="K45" s="39"/>
      <c r="L45" s="37"/>
      <c r="M45" s="37"/>
      <c r="N45" s="37"/>
      <c r="O45" s="37"/>
      <c r="P45" s="37"/>
      <c r="Q45" s="37"/>
      <c r="R45" s="37"/>
      <c r="S45" s="37"/>
      <c r="T45" s="37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1" ht="12.75" customHeight="1" thickBot="1" x14ac:dyDescent="0.25">
      <c r="B46" s="28"/>
      <c r="D46" s="15"/>
      <c r="E46" s="69" t="s">
        <v>32</v>
      </c>
      <c r="F46" s="70"/>
      <c r="G46" s="70"/>
      <c r="H46" s="70"/>
      <c r="I46" s="70"/>
      <c r="J46" s="71"/>
      <c r="K46" s="41">
        <f>SUM(K24:K32)</f>
        <v>687</v>
      </c>
      <c r="L46" s="41">
        <f>SUM(L24:L32)</f>
        <v>194</v>
      </c>
      <c r="M46" s="42"/>
      <c r="N46" s="41">
        <f t="shared" ref="N46:T46" si="9">SUM(N24:N32)</f>
        <v>41.07</v>
      </c>
      <c r="O46" s="41">
        <f t="shared" si="9"/>
        <v>370</v>
      </c>
      <c r="P46" s="41">
        <f t="shared" si="9"/>
        <v>18.5</v>
      </c>
      <c r="Q46" s="41">
        <f t="shared" si="9"/>
        <v>18.5</v>
      </c>
      <c r="R46" s="43">
        <f t="shared" si="9"/>
        <v>4.9932523616734142E-2</v>
      </c>
      <c r="S46" s="43">
        <f t="shared" si="9"/>
        <v>7.6446280991735532E-2</v>
      </c>
      <c r="T46" s="44">
        <f t="shared" si="9"/>
        <v>0.99900000000000011</v>
      </c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</row>
    <row r="47" spans="2:31" ht="12.75" customHeight="1" x14ac:dyDescent="0.2">
      <c r="B47" s="5" t="s">
        <v>12</v>
      </c>
      <c r="D47" s="45" t="s">
        <v>2</v>
      </c>
      <c r="E47" s="46"/>
      <c r="F47" s="46"/>
      <c r="G47" s="46"/>
      <c r="H47" s="46"/>
      <c r="I47" s="46"/>
      <c r="J47" s="47"/>
      <c r="K47" s="19">
        <f>K46</f>
        <v>687</v>
      </c>
      <c r="L47" s="19">
        <f>L46</f>
        <v>194</v>
      </c>
      <c r="M47" s="19" t="str">
        <f t="shared" ref="M47:AE47" si="10">IF(M8="","",IF(OR(M23="", M23="LS", M23="LUMP"),IF(SUM(COUNTIF(M24:M46,"LS")+COUNTIF(M24:M46,"LUMP"))&gt;0,"LS",""),IF(SUM(M24:M46)&gt;0,ROUNDUP(SUM(M24:M46),0),"")))</f>
        <v/>
      </c>
      <c r="N47" s="19">
        <f>N46</f>
        <v>41.07</v>
      </c>
      <c r="O47" s="19">
        <f t="shared" ref="O47:S47" si="11">O46</f>
        <v>370</v>
      </c>
      <c r="P47" s="19">
        <f t="shared" si="11"/>
        <v>18.5</v>
      </c>
      <c r="Q47" s="19">
        <f t="shared" si="11"/>
        <v>18.5</v>
      </c>
      <c r="R47" s="33">
        <f t="shared" si="11"/>
        <v>4.9932523616734142E-2</v>
      </c>
      <c r="S47" s="33">
        <f t="shared" si="11"/>
        <v>7.6446280991735532E-2</v>
      </c>
      <c r="T47" s="19">
        <v>2</v>
      </c>
      <c r="U47" s="19" t="str">
        <f t="shared" si="10"/>
        <v/>
      </c>
      <c r="V47" s="19" t="str">
        <f t="shared" si="10"/>
        <v/>
      </c>
      <c r="W47" s="19" t="str">
        <f t="shared" si="10"/>
        <v/>
      </c>
      <c r="X47" s="19" t="str">
        <f t="shared" si="10"/>
        <v/>
      </c>
      <c r="Y47" s="19" t="str">
        <f t="shared" si="10"/>
        <v/>
      </c>
      <c r="Z47" s="19" t="str">
        <f t="shared" si="10"/>
        <v/>
      </c>
      <c r="AA47" s="19" t="str">
        <f t="shared" si="10"/>
        <v/>
      </c>
      <c r="AB47" s="19" t="str">
        <f t="shared" si="10"/>
        <v/>
      </c>
      <c r="AC47" s="19" t="str">
        <f t="shared" si="10"/>
        <v/>
      </c>
      <c r="AD47" s="19" t="str">
        <f t="shared" si="10"/>
        <v/>
      </c>
      <c r="AE47" s="19" t="str">
        <f t="shared" si="10"/>
        <v/>
      </c>
    </row>
    <row r="48" spans="2:31" ht="12.75" customHeight="1" thickBot="1" x14ac:dyDescent="0.25"/>
    <row r="49" spans="2:31" ht="12.75" customHeight="1" thickBot="1" x14ac:dyDescent="0.25">
      <c r="B49" s="24" t="s">
        <v>10</v>
      </c>
      <c r="D49" s="49" t="str">
        <f>"SUBSUMMARY SHEET " &amp; B50</f>
        <v xml:space="preserve">SUBSUMMARY SHEET 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</row>
    <row r="50" spans="2:31" ht="12.75" customHeight="1" thickBot="1" x14ac:dyDescent="0.25">
      <c r="B50" s="25"/>
      <c r="D50" s="50" t="s">
        <v>8</v>
      </c>
      <c r="E50" s="50"/>
      <c r="F50" s="50"/>
      <c r="G50" s="50"/>
      <c r="H50" s="50"/>
      <c r="I50" s="50"/>
      <c r="J50" s="50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</row>
    <row r="51" spans="2:31" ht="12.75" customHeight="1" thickBot="1" x14ac:dyDescent="0.25">
      <c r="D51" s="51" t="s">
        <v>9</v>
      </c>
      <c r="E51" s="51"/>
      <c r="F51" s="51"/>
      <c r="G51" s="51"/>
      <c r="H51" s="51"/>
      <c r="I51" s="51"/>
      <c r="J51" s="51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</row>
    <row r="52" spans="2:31" ht="12.75" customHeight="1" x14ac:dyDescent="0.2">
      <c r="B52" s="72" t="s">
        <v>11</v>
      </c>
      <c r="D52" s="52" t="s">
        <v>20</v>
      </c>
      <c r="E52" s="52" t="s">
        <v>21</v>
      </c>
      <c r="F52" s="55" t="s">
        <v>0</v>
      </c>
      <c r="G52" s="56"/>
      <c r="H52" s="56"/>
      <c r="I52" s="56"/>
      <c r="J52" s="57"/>
      <c r="K52" s="7" t="str">
        <f t="shared" ref="K52:AE52" si="12">IF(OR(TRIM(K50)=0,TRIM(K50)=""),"",IF(IFERROR(TRIM(INDEX(QryItemNamed,MATCH(TRIM(K50),ITEM,0),2)),"")="Y","SPECIAL",LEFT(IFERROR(TRIM(INDEX(ITEM,MATCH(TRIM(K50),ITEM,0))),""),3)))</f>
        <v/>
      </c>
      <c r="L52" s="8" t="str">
        <f t="shared" si="12"/>
        <v/>
      </c>
      <c r="M52" s="8" t="str">
        <f t="shared" si="12"/>
        <v/>
      </c>
      <c r="N52" s="8" t="str">
        <f t="shared" si="12"/>
        <v/>
      </c>
      <c r="O52" s="8" t="str">
        <f t="shared" si="12"/>
        <v/>
      </c>
      <c r="P52" s="8" t="str">
        <f t="shared" si="12"/>
        <v/>
      </c>
      <c r="Q52" s="8" t="str">
        <f t="shared" si="12"/>
        <v/>
      </c>
      <c r="R52" s="8" t="str">
        <f t="shared" si="12"/>
        <v/>
      </c>
      <c r="S52" s="8" t="str">
        <f t="shared" si="12"/>
        <v/>
      </c>
      <c r="T52" s="8" t="str">
        <f t="shared" si="12"/>
        <v/>
      </c>
      <c r="U52" s="8" t="str">
        <f t="shared" si="12"/>
        <v/>
      </c>
      <c r="V52" s="8" t="str">
        <f t="shared" si="12"/>
        <v/>
      </c>
      <c r="W52" s="8" t="str">
        <f t="shared" si="12"/>
        <v/>
      </c>
      <c r="X52" s="8" t="str">
        <f t="shared" si="12"/>
        <v/>
      </c>
      <c r="Y52" s="8" t="str">
        <f t="shared" si="12"/>
        <v/>
      </c>
      <c r="Z52" s="8" t="str">
        <f t="shared" si="12"/>
        <v/>
      </c>
      <c r="AA52" s="8" t="str">
        <f t="shared" si="12"/>
        <v/>
      </c>
      <c r="AB52" s="8" t="str">
        <f t="shared" si="12"/>
        <v/>
      </c>
      <c r="AC52" s="8" t="str">
        <f t="shared" si="12"/>
        <v/>
      </c>
      <c r="AD52" s="8" t="str">
        <f t="shared" si="12"/>
        <v/>
      </c>
      <c r="AE52" s="8" t="str">
        <f t="shared" si="12"/>
        <v/>
      </c>
    </row>
    <row r="53" spans="2:31" ht="12.75" customHeight="1" x14ac:dyDescent="0.2">
      <c r="B53" s="73"/>
      <c r="D53" s="53"/>
      <c r="E53" s="53"/>
      <c r="F53" s="58"/>
      <c r="G53" s="59"/>
      <c r="H53" s="59"/>
      <c r="I53" s="59"/>
      <c r="J53" s="60"/>
      <c r="K53" s="64" t="str">
        <f t="shared" ref="K53:AE53" si="13">IF(OR(TRIM(K50)=0,TRIM(K50)=""),IF(K51="","",K51),IF(IFERROR(TRIM(INDEX(QryItemNamed,MATCH(TRIM(K50),ITEM,0),2)),"")="Y",TRIM(RIGHT(IFERROR(TRIM(INDEX(QryItemNamed,MATCH(TRIM(K50),ITEM,0),4)),"123456789012"),LEN(IFERROR(TRIM(INDEX(QryItemNamed,MATCH(TRIM(K50),ITEM,0),4)),"123456789012"))-9))&amp;K51,IFERROR(TRIM(INDEX(QryItemNamed,MATCH(TRIM(K50),ITEM,0),4))&amp;K51,"ITEM CODE DOES NOT EXIST IN ITEM MASTER")))</f>
        <v/>
      </c>
      <c r="L53" s="65" t="str">
        <f t="shared" si="13"/>
        <v/>
      </c>
      <c r="M53" s="65" t="str">
        <f t="shared" si="13"/>
        <v/>
      </c>
      <c r="N53" s="65" t="str">
        <f t="shared" si="13"/>
        <v/>
      </c>
      <c r="O53" s="48" t="str">
        <f t="shared" si="13"/>
        <v/>
      </c>
      <c r="P53" s="48" t="str">
        <f t="shared" si="13"/>
        <v/>
      </c>
      <c r="Q53" s="48" t="str">
        <f t="shared" si="13"/>
        <v/>
      </c>
      <c r="R53" s="48" t="str">
        <f t="shared" si="13"/>
        <v/>
      </c>
      <c r="S53" s="48" t="str">
        <f t="shared" si="13"/>
        <v/>
      </c>
      <c r="T53" s="48" t="str">
        <f t="shared" si="13"/>
        <v/>
      </c>
      <c r="U53" s="48" t="str">
        <f t="shared" si="13"/>
        <v/>
      </c>
      <c r="V53" s="48" t="str">
        <f t="shared" si="13"/>
        <v/>
      </c>
      <c r="W53" s="48" t="str">
        <f t="shared" si="13"/>
        <v/>
      </c>
      <c r="X53" s="48" t="str">
        <f t="shared" si="13"/>
        <v/>
      </c>
      <c r="Y53" s="48" t="str">
        <f t="shared" si="13"/>
        <v/>
      </c>
      <c r="Z53" s="48" t="str">
        <f t="shared" si="13"/>
        <v/>
      </c>
      <c r="AA53" s="66" t="str">
        <f t="shared" si="13"/>
        <v/>
      </c>
      <c r="AB53" s="48" t="str">
        <f t="shared" si="13"/>
        <v/>
      </c>
      <c r="AC53" s="48" t="str">
        <f t="shared" si="13"/>
        <v/>
      </c>
      <c r="AD53" s="48" t="str">
        <f t="shared" si="13"/>
        <v/>
      </c>
      <c r="AE53" s="48" t="str">
        <f t="shared" si="13"/>
        <v/>
      </c>
    </row>
    <row r="54" spans="2:31" ht="12.75" customHeight="1" x14ac:dyDescent="0.2">
      <c r="B54" s="73"/>
      <c r="D54" s="53"/>
      <c r="E54" s="53"/>
      <c r="F54" s="58"/>
      <c r="G54" s="59"/>
      <c r="H54" s="59"/>
      <c r="I54" s="59"/>
      <c r="J54" s="60"/>
      <c r="K54" s="64"/>
      <c r="L54" s="65"/>
      <c r="M54" s="65"/>
      <c r="N54" s="65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67"/>
      <c r="AB54" s="48"/>
      <c r="AC54" s="48"/>
      <c r="AD54" s="48"/>
      <c r="AE54" s="48"/>
    </row>
    <row r="55" spans="2:31" ht="12.75" customHeight="1" x14ac:dyDescent="0.2">
      <c r="B55" s="73"/>
      <c r="D55" s="53"/>
      <c r="E55" s="53"/>
      <c r="F55" s="58"/>
      <c r="G55" s="59"/>
      <c r="H55" s="59"/>
      <c r="I55" s="59"/>
      <c r="J55" s="60"/>
      <c r="K55" s="64"/>
      <c r="L55" s="65"/>
      <c r="M55" s="65"/>
      <c r="N55" s="65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67"/>
      <c r="AB55" s="48"/>
      <c r="AC55" s="48"/>
      <c r="AD55" s="48"/>
      <c r="AE55" s="48"/>
    </row>
    <row r="56" spans="2:31" ht="12.75" customHeight="1" x14ac:dyDescent="0.2">
      <c r="B56" s="73"/>
      <c r="D56" s="53"/>
      <c r="E56" s="53"/>
      <c r="F56" s="58"/>
      <c r="G56" s="59"/>
      <c r="H56" s="59"/>
      <c r="I56" s="59"/>
      <c r="J56" s="60"/>
      <c r="K56" s="64"/>
      <c r="L56" s="65"/>
      <c r="M56" s="65"/>
      <c r="N56" s="65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67"/>
      <c r="AB56" s="48"/>
      <c r="AC56" s="48"/>
      <c r="AD56" s="48"/>
      <c r="AE56" s="48"/>
    </row>
    <row r="57" spans="2:31" ht="12.75" customHeight="1" x14ac:dyDescent="0.2">
      <c r="B57" s="73"/>
      <c r="D57" s="53"/>
      <c r="E57" s="53"/>
      <c r="F57" s="58"/>
      <c r="G57" s="59"/>
      <c r="H57" s="59"/>
      <c r="I57" s="59"/>
      <c r="J57" s="60"/>
      <c r="K57" s="64"/>
      <c r="L57" s="65"/>
      <c r="M57" s="65"/>
      <c r="N57" s="65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67"/>
      <c r="AB57" s="48"/>
      <c r="AC57" s="48"/>
      <c r="AD57" s="48"/>
      <c r="AE57" s="48"/>
    </row>
    <row r="58" spans="2:31" ht="12.75" customHeight="1" x14ac:dyDescent="0.2">
      <c r="B58" s="73"/>
      <c r="D58" s="53"/>
      <c r="E58" s="53"/>
      <c r="F58" s="58"/>
      <c r="G58" s="59"/>
      <c r="H58" s="59"/>
      <c r="I58" s="59"/>
      <c r="J58" s="60"/>
      <c r="K58" s="64"/>
      <c r="L58" s="65"/>
      <c r="M58" s="65"/>
      <c r="N58" s="65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67"/>
      <c r="AB58" s="48"/>
      <c r="AC58" s="48"/>
      <c r="AD58" s="48"/>
      <c r="AE58" s="48"/>
    </row>
    <row r="59" spans="2:31" ht="12.75" customHeight="1" x14ac:dyDescent="0.2">
      <c r="B59" s="73"/>
      <c r="D59" s="53"/>
      <c r="E59" s="53"/>
      <c r="F59" s="58"/>
      <c r="G59" s="59"/>
      <c r="H59" s="59"/>
      <c r="I59" s="59"/>
      <c r="J59" s="60"/>
      <c r="K59" s="64"/>
      <c r="L59" s="65"/>
      <c r="M59" s="65"/>
      <c r="N59" s="65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67"/>
      <c r="AB59" s="48"/>
      <c r="AC59" s="48"/>
      <c r="AD59" s="48"/>
      <c r="AE59" s="48"/>
    </row>
    <row r="60" spans="2:31" ht="12.75" customHeight="1" x14ac:dyDescent="0.2">
      <c r="B60" s="73"/>
      <c r="D60" s="53"/>
      <c r="E60" s="53"/>
      <c r="F60" s="58"/>
      <c r="G60" s="59"/>
      <c r="H60" s="59"/>
      <c r="I60" s="59"/>
      <c r="J60" s="60"/>
      <c r="K60" s="64"/>
      <c r="L60" s="65"/>
      <c r="M60" s="65"/>
      <c r="N60" s="65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67"/>
      <c r="AB60" s="48"/>
      <c r="AC60" s="48"/>
      <c r="AD60" s="48"/>
      <c r="AE60" s="48"/>
    </row>
    <row r="61" spans="2:31" ht="12.75" customHeight="1" x14ac:dyDescent="0.2">
      <c r="B61" s="73"/>
      <c r="D61" s="53"/>
      <c r="E61" s="53"/>
      <c r="F61" s="58"/>
      <c r="G61" s="59"/>
      <c r="H61" s="59"/>
      <c r="I61" s="59"/>
      <c r="J61" s="60"/>
      <c r="K61" s="64"/>
      <c r="L61" s="65"/>
      <c r="M61" s="65"/>
      <c r="N61" s="65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67"/>
      <c r="AB61" s="48"/>
      <c r="AC61" s="48"/>
      <c r="AD61" s="48"/>
      <c r="AE61" s="48"/>
    </row>
    <row r="62" spans="2:31" ht="12.75" customHeight="1" x14ac:dyDescent="0.2">
      <c r="B62" s="73"/>
      <c r="D62" s="53"/>
      <c r="E62" s="53"/>
      <c r="F62" s="58"/>
      <c r="G62" s="59"/>
      <c r="H62" s="59"/>
      <c r="I62" s="59"/>
      <c r="J62" s="60"/>
      <c r="K62" s="64"/>
      <c r="L62" s="65"/>
      <c r="M62" s="65"/>
      <c r="N62" s="65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67"/>
      <c r="AB62" s="48"/>
      <c r="AC62" s="48"/>
      <c r="AD62" s="48"/>
      <c r="AE62" s="48"/>
    </row>
    <row r="63" spans="2:31" ht="12.75" customHeight="1" x14ac:dyDescent="0.2">
      <c r="B63" s="73"/>
      <c r="D63" s="53"/>
      <c r="E63" s="53"/>
      <c r="F63" s="58"/>
      <c r="G63" s="59"/>
      <c r="H63" s="59"/>
      <c r="I63" s="59"/>
      <c r="J63" s="60"/>
      <c r="K63" s="64"/>
      <c r="L63" s="65"/>
      <c r="M63" s="65"/>
      <c r="N63" s="65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67"/>
      <c r="AB63" s="48"/>
      <c r="AC63" s="48"/>
      <c r="AD63" s="48"/>
      <c r="AE63" s="48"/>
    </row>
    <row r="64" spans="2:31" ht="12.75" customHeight="1" x14ac:dyDescent="0.2">
      <c r="B64" s="73"/>
      <c r="D64" s="53"/>
      <c r="E64" s="53"/>
      <c r="F64" s="58"/>
      <c r="G64" s="59"/>
      <c r="H64" s="59"/>
      <c r="I64" s="59"/>
      <c r="J64" s="60"/>
      <c r="K64" s="64"/>
      <c r="L64" s="65"/>
      <c r="M64" s="65"/>
      <c r="N64" s="65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68"/>
      <c r="AB64" s="48"/>
      <c r="AC64" s="48"/>
      <c r="AD64" s="48"/>
      <c r="AE64" s="48"/>
    </row>
    <row r="65" spans="2:31" ht="12.75" customHeight="1" thickBot="1" x14ac:dyDescent="0.25">
      <c r="B65" s="74"/>
      <c r="D65" s="54"/>
      <c r="E65" s="54"/>
      <c r="F65" s="61"/>
      <c r="G65" s="62"/>
      <c r="H65" s="62"/>
      <c r="I65" s="62"/>
      <c r="J65" s="63"/>
      <c r="K65" s="9" t="str">
        <f t="shared" ref="K65:AE65" si="14">IF(OR(TRIM(K50)=0,TRIM(K50)=""),"",IFERROR(TRIM(INDEX(QryItemNamed,MATCH(TRIM(K50),ITEM,0),3)),""))</f>
        <v/>
      </c>
      <c r="L65" s="10" t="str">
        <f t="shared" si="14"/>
        <v/>
      </c>
      <c r="M65" s="10" t="str">
        <f t="shared" si="14"/>
        <v/>
      </c>
      <c r="N65" s="10" t="str">
        <f t="shared" si="14"/>
        <v/>
      </c>
      <c r="O65" s="10" t="str">
        <f t="shared" si="14"/>
        <v/>
      </c>
      <c r="P65" s="10" t="str">
        <f t="shared" si="14"/>
        <v/>
      </c>
      <c r="Q65" s="10" t="str">
        <f t="shared" si="14"/>
        <v/>
      </c>
      <c r="R65" s="10" t="str">
        <f t="shared" si="14"/>
        <v/>
      </c>
      <c r="S65" s="10" t="str">
        <f t="shared" si="14"/>
        <v/>
      </c>
      <c r="T65" s="10" t="str">
        <f t="shared" si="14"/>
        <v/>
      </c>
      <c r="U65" s="10" t="str">
        <f t="shared" si="14"/>
        <v/>
      </c>
      <c r="V65" s="10" t="str">
        <f t="shared" si="14"/>
        <v/>
      </c>
      <c r="W65" s="10" t="str">
        <f t="shared" si="14"/>
        <v/>
      </c>
      <c r="X65" s="10" t="str">
        <f t="shared" si="14"/>
        <v/>
      </c>
      <c r="Y65" s="10" t="str">
        <f t="shared" si="14"/>
        <v/>
      </c>
      <c r="Z65" s="10" t="str">
        <f t="shared" si="14"/>
        <v/>
      </c>
      <c r="AA65" s="10" t="str">
        <f t="shared" si="14"/>
        <v/>
      </c>
      <c r="AB65" s="10" t="str">
        <f t="shared" si="14"/>
        <v/>
      </c>
      <c r="AC65" s="10" t="str">
        <f t="shared" si="14"/>
        <v/>
      </c>
      <c r="AD65" s="10" t="str">
        <f t="shared" si="14"/>
        <v/>
      </c>
      <c r="AE65" s="10" t="str">
        <f t="shared" si="14"/>
        <v/>
      </c>
    </row>
    <row r="66" spans="2:31" ht="12.75" customHeight="1" x14ac:dyDescent="0.2">
      <c r="B66" s="26"/>
      <c r="D66" s="11"/>
      <c r="E66" s="11"/>
      <c r="F66" s="12"/>
      <c r="G66" s="13"/>
      <c r="H66" s="11" t="s">
        <v>1</v>
      </c>
      <c r="I66" s="12"/>
      <c r="J66" s="14"/>
      <c r="K66" s="13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</row>
    <row r="67" spans="2:31" ht="12.75" customHeight="1" x14ac:dyDescent="0.2">
      <c r="B67" s="27"/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27"/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27"/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27"/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27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27"/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27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27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27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27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27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27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27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27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27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27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x14ac:dyDescent="0.2">
      <c r="B83" s="27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27"/>
      <c r="D84" s="15"/>
      <c r="E84" s="15"/>
      <c r="F84" s="16"/>
      <c r="G84" s="17"/>
      <c r="H84" s="15"/>
      <c r="I84" s="16"/>
      <c r="J84" s="18"/>
      <c r="K84" s="17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2:31" ht="12.75" customHeight="1" x14ac:dyDescent="0.2">
      <c r="B85" s="27"/>
      <c r="D85" s="15"/>
      <c r="E85" s="15"/>
      <c r="F85" s="16"/>
      <c r="G85" s="17"/>
      <c r="H85" s="15"/>
      <c r="I85" s="16"/>
      <c r="J85" s="18"/>
      <c r="K85" s="17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2:31" ht="12.75" customHeight="1" x14ac:dyDescent="0.2">
      <c r="B86" s="27"/>
      <c r="D86" s="15"/>
      <c r="E86" s="15"/>
      <c r="F86" s="16"/>
      <c r="G86" s="17"/>
      <c r="H86" s="15"/>
      <c r="I86" s="16"/>
      <c r="J86" s="18"/>
      <c r="K86" s="17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2:31" ht="12.75" customHeight="1" x14ac:dyDescent="0.2">
      <c r="B87" s="27"/>
      <c r="D87" s="15"/>
      <c r="E87" s="15"/>
      <c r="F87" s="16"/>
      <c r="G87" s="17"/>
      <c r="H87" s="15"/>
      <c r="I87" s="16"/>
      <c r="J87" s="18"/>
      <c r="K87" s="17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2:31" ht="12.75" customHeight="1" thickBot="1" x14ac:dyDescent="0.25">
      <c r="B88" s="28"/>
      <c r="D88" s="15"/>
      <c r="E88" s="15"/>
      <c r="F88" s="16"/>
      <c r="G88" s="17"/>
      <c r="H88" s="15"/>
      <c r="I88" s="16"/>
      <c r="J88" s="18"/>
      <c r="K88" s="17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</row>
    <row r="89" spans="2:31" ht="12.75" customHeight="1" x14ac:dyDescent="0.2">
      <c r="B89" s="5" t="s">
        <v>12</v>
      </c>
      <c r="D89" s="45" t="s">
        <v>2</v>
      </c>
      <c r="E89" s="46"/>
      <c r="F89" s="46"/>
      <c r="G89" s="46"/>
      <c r="H89" s="46"/>
      <c r="I89" s="46"/>
      <c r="J89" s="47"/>
      <c r="K89" s="19" t="str">
        <f t="shared" ref="K89:AE89" si="15">IF(K50="","",IF(OR(K65="", K65="LS", K65="LUMP"),IF(SUM(COUNTIF(K66:K88,"LS")+COUNTIF(K66:K88,"LUMP"))&gt;0,"LS",""),IF(SUM(K66:K88)&gt;0,ROUNDUP(SUM(K66:K88),0),"")))</f>
        <v/>
      </c>
      <c r="L89" s="19" t="str">
        <f t="shared" si="15"/>
        <v/>
      </c>
      <c r="M89" s="19" t="str">
        <f t="shared" si="15"/>
        <v/>
      </c>
      <c r="N89" s="19" t="str">
        <f t="shared" si="15"/>
        <v/>
      </c>
      <c r="O89" s="19" t="str">
        <f t="shared" si="15"/>
        <v/>
      </c>
      <c r="P89" s="19" t="str">
        <f t="shared" si="15"/>
        <v/>
      </c>
      <c r="Q89" s="19" t="str">
        <f t="shared" si="15"/>
        <v/>
      </c>
      <c r="R89" s="19" t="str">
        <f t="shared" si="15"/>
        <v/>
      </c>
      <c r="S89" s="19" t="str">
        <f t="shared" si="15"/>
        <v/>
      </c>
      <c r="T89" s="19" t="str">
        <f t="shared" si="15"/>
        <v/>
      </c>
      <c r="U89" s="19" t="str">
        <f t="shared" si="15"/>
        <v/>
      </c>
      <c r="V89" s="19" t="str">
        <f t="shared" si="15"/>
        <v/>
      </c>
      <c r="W89" s="19" t="str">
        <f t="shared" si="15"/>
        <v/>
      </c>
      <c r="X89" s="19" t="str">
        <f t="shared" si="15"/>
        <v/>
      </c>
      <c r="Y89" s="19" t="str">
        <f t="shared" si="15"/>
        <v/>
      </c>
      <c r="Z89" s="19" t="str">
        <f t="shared" si="15"/>
        <v/>
      </c>
      <c r="AA89" s="19" t="str">
        <f t="shared" si="15"/>
        <v/>
      </c>
      <c r="AB89" s="19" t="str">
        <f t="shared" si="15"/>
        <v/>
      </c>
      <c r="AC89" s="19" t="str">
        <f t="shared" si="15"/>
        <v/>
      </c>
      <c r="AD89" s="19" t="str">
        <f t="shared" si="15"/>
        <v/>
      </c>
      <c r="AE89" s="19" t="str">
        <f t="shared" si="15"/>
        <v/>
      </c>
    </row>
    <row r="90" spans="2:31" ht="12.75" customHeight="1" thickBot="1" x14ac:dyDescent="0.25"/>
    <row r="91" spans="2:31" ht="12.75" customHeight="1" thickBot="1" x14ac:dyDescent="0.25">
      <c r="B91" s="24" t="s">
        <v>10</v>
      </c>
      <c r="D91" s="49" t="str">
        <f>"SUBSUMMARY SHEET " &amp; B92</f>
        <v xml:space="preserve">SUBSUMMARY SHEET </v>
      </c>
      <c r="E91" s="49"/>
      <c r="F91" s="49"/>
      <c r="G91" s="49"/>
      <c r="H91" s="49"/>
      <c r="I91" s="49"/>
      <c r="J91" s="49"/>
      <c r="K91" s="49"/>
      <c r="L91" s="49"/>
      <c r="M91" s="49"/>
      <c r="N91" s="4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</row>
    <row r="92" spans="2:31" ht="12.75" customHeight="1" thickBot="1" x14ac:dyDescent="0.25">
      <c r="B92" s="25"/>
      <c r="D92" s="50" t="s">
        <v>8</v>
      </c>
      <c r="E92" s="50"/>
      <c r="F92" s="50"/>
      <c r="G92" s="50"/>
      <c r="H92" s="50"/>
      <c r="I92" s="50"/>
      <c r="J92" s="50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2:31" ht="12.75" customHeight="1" thickBot="1" x14ac:dyDescent="0.25">
      <c r="D93" s="51" t="s">
        <v>9</v>
      </c>
      <c r="E93" s="51"/>
      <c r="F93" s="51"/>
      <c r="G93" s="51"/>
      <c r="H93" s="51"/>
      <c r="I93" s="51"/>
      <c r="J93" s="51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</row>
    <row r="94" spans="2:31" ht="12.75" customHeight="1" x14ac:dyDescent="0.2">
      <c r="B94" s="72" t="s">
        <v>11</v>
      </c>
      <c r="D94" s="52" t="s">
        <v>20</v>
      </c>
      <c r="E94" s="52" t="s">
        <v>21</v>
      </c>
      <c r="F94" s="55" t="s">
        <v>0</v>
      </c>
      <c r="G94" s="56"/>
      <c r="H94" s="56"/>
      <c r="I94" s="56"/>
      <c r="J94" s="57"/>
      <c r="K94" s="7" t="str">
        <f t="shared" ref="K94:AE94" si="16">IF(OR(TRIM(K92)=0,TRIM(K92)=""),"",IF(IFERROR(TRIM(INDEX(QryItemNamed,MATCH(TRIM(K92),ITEM,0),2)),"")="Y","SPECIAL",LEFT(IFERROR(TRIM(INDEX(ITEM,MATCH(TRIM(K92),ITEM,0))),""),3)))</f>
        <v/>
      </c>
      <c r="L94" s="8" t="str">
        <f t="shared" si="16"/>
        <v/>
      </c>
      <c r="M94" s="8" t="str">
        <f t="shared" si="16"/>
        <v/>
      </c>
      <c r="N94" s="8" t="str">
        <f t="shared" si="16"/>
        <v/>
      </c>
      <c r="O94" s="8" t="str">
        <f t="shared" si="16"/>
        <v/>
      </c>
      <c r="P94" s="8" t="str">
        <f t="shared" si="16"/>
        <v/>
      </c>
      <c r="Q94" s="8" t="str">
        <f t="shared" si="16"/>
        <v/>
      </c>
      <c r="R94" s="8" t="str">
        <f t="shared" si="16"/>
        <v/>
      </c>
      <c r="S94" s="8" t="str">
        <f t="shared" si="16"/>
        <v/>
      </c>
      <c r="T94" s="8" t="str">
        <f t="shared" si="16"/>
        <v/>
      </c>
      <c r="U94" s="8" t="str">
        <f t="shared" si="16"/>
        <v/>
      </c>
      <c r="V94" s="8" t="str">
        <f t="shared" si="16"/>
        <v/>
      </c>
      <c r="W94" s="8" t="str">
        <f t="shared" si="16"/>
        <v/>
      </c>
      <c r="X94" s="8" t="str">
        <f t="shared" si="16"/>
        <v/>
      </c>
      <c r="Y94" s="8" t="str">
        <f t="shared" si="16"/>
        <v/>
      </c>
      <c r="Z94" s="8" t="str">
        <f t="shared" si="16"/>
        <v/>
      </c>
      <c r="AA94" s="8" t="str">
        <f t="shared" si="16"/>
        <v/>
      </c>
      <c r="AB94" s="8" t="str">
        <f t="shared" si="16"/>
        <v/>
      </c>
      <c r="AC94" s="8" t="str">
        <f t="shared" si="16"/>
        <v/>
      </c>
      <c r="AD94" s="8" t="str">
        <f t="shared" si="16"/>
        <v/>
      </c>
      <c r="AE94" s="8" t="str">
        <f t="shared" si="16"/>
        <v/>
      </c>
    </row>
    <row r="95" spans="2:31" ht="12.75" customHeight="1" x14ac:dyDescent="0.2">
      <c r="B95" s="73"/>
      <c r="D95" s="53"/>
      <c r="E95" s="53"/>
      <c r="F95" s="58"/>
      <c r="G95" s="59"/>
      <c r="H95" s="59"/>
      <c r="I95" s="59"/>
      <c r="J95" s="60"/>
      <c r="K95" s="64" t="str">
        <f t="shared" ref="K95:AE95" si="17">IF(OR(TRIM(K92)=0,TRIM(K92)=""),IF(K93="","",K93),IF(IFERROR(TRIM(INDEX(QryItemNamed,MATCH(TRIM(K92),ITEM,0),2)),"")="Y",TRIM(RIGHT(IFERROR(TRIM(INDEX(QryItemNamed,MATCH(TRIM(K92),ITEM,0),4)),"123456789012"),LEN(IFERROR(TRIM(INDEX(QryItemNamed,MATCH(TRIM(K92),ITEM,0),4)),"123456789012"))-9))&amp;K93,IFERROR(TRIM(INDEX(QryItemNamed,MATCH(TRIM(K92),ITEM,0),4))&amp;K93,"ITEM CODE DOES NOT EXIST IN ITEM MASTER")))</f>
        <v/>
      </c>
      <c r="L95" s="65" t="str">
        <f t="shared" si="17"/>
        <v/>
      </c>
      <c r="M95" s="65" t="str">
        <f t="shared" si="17"/>
        <v/>
      </c>
      <c r="N95" s="65" t="str">
        <f t="shared" si="17"/>
        <v/>
      </c>
      <c r="O95" s="48" t="str">
        <f t="shared" si="17"/>
        <v/>
      </c>
      <c r="P95" s="48" t="str">
        <f t="shared" si="17"/>
        <v/>
      </c>
      <c r="Q95" s="48" t="str">
        <f t="shared" si="17"/>
        <v/>
      </c>
      <c r="R95" s="48" t="str">
        <f t="shared" si="17"/>
        <v/>
      </c>
      <c r="S95" s="48" t="str">
        <f t="shared" si="17"/>
        <v/>
      </c>
      <c r="T95" s="48" t="str">
        <f t="shared" si="17"/>
        <v/>
      </c>
      <c r="U95" s="48" t="str">
        <f t="shared" si="17"/>
        <v/>
      </c>
      <c r="V95" s="48" t="str">
        <f t="shared" si="17"/>
        <v/>
      </c>
      <c r="W95" s="48" t="str">
        <f t="shared" si="17"/>
        <v/>
      </c>
      <c r="X95" s="48" t="str">
        <f t="shared" si="17"/>
        <v/>
      </c>
      <c r="Y95" s="48" t="str">
        <f t="shared" si="17"/>
        <v/>
      </c>
      <c r="Z95" s="48" t="str">
        <f t="shared" si="17"/>
        <v/>
      </c>
      <c r="AA95" s="66" t="str">
        <f t="shared" si="17"/>
        <v/>
      </c>
      <c r="AB95" s="48" t="str">
        <f t="shared" si="17"/>
        <v/>
      </c>
      <c r="AC95" s="48" t="str">
        <f t="shared" si="17"/>
        <v/>
      </c>
      <c r="AD95" s="48" t="str">
        <f t="shared" si="17"/>
        <v/>
      </c>
      <c r="AE95" s="48" t="str">
        <f t="shared" si="17"/>
        <v/>
      </c>
    </row>
    <row r="96" spans="2:31" ht="12.75" customHeight="1" x14ac:dyDescent="0.2">
      <c r="B96" s="73"/>
      <c r="D96" s="53"/>
      <c r="E96" s="53"/>
      <c r="F96" s="58"/>
      <c r="G96" s="59"/>
      <c r="H96" s="59"/>
      <c r="I96" s="59"/>
      <c r="J96" s="60"/>
      <c r="K96" s="64"/>
      <c r="L96" s="65"/>
      <c r="M96" s="65"/>
      <c r="N96" s="65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67"/>
      <c r="AB96" s="48"/>
      <c r="AC96" s="48"/>
      <c r="AD96" s="48"/>
      <c r="AE96" s="48"/>
    </row>
    <row r="97" spans="2:31" ht="12.75" customHeight="1" x14ac:dyDescent="0.2">
      <c r="B97" s="73"/>
      <c r="D97" s="53"/>
      <c r="E97" s="53"/>
      <c r="F97" s="58"/>
      <c r="G97" s="59"/>
      <c r="H97" s="59"/>
      <c r="I97" s="59"/>
      <c r="J97" s="60"/>
      <c r="K97" s="64"/>
      <c r="L97" s="65"/>
      <c r="M97" s="65"/>
      <c r="N97" s="65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67"/>
      <c r="AB97" s="48"/>
      <c r="AC97" s="48"/>
      <c r="AD97" s="48"/>
      <c r="AE97" s="48"/>
    </row>
    <row r="98" spans="2:31" ht="12.75" customHeight="1" x14ac:dyDescent="0.2">
      <c r="B98" s="73"/>
      <c r="D98" s="53"/>
      <c r="E98" s="53"/>
      <c r="F98" s="58"/>
      <c r="G98" s="59"/>
      <c r="H98" s="59"/>
      <c r="I98" s="59"/>
      <c r="J98" s="60"/>
      <c r="K98" s="64"/>
      <c r="L98" s="65"/>
      <c r="M98" s="65"/>
      <c r="N98" s="65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67"/>
      <c r="AB98" s="48"/>
      <c r="AC98" s="48"/>
      <c r="AD98" s="48"/>
      <c r="AE98" s="48"/>
    </row>
    <row r="99" spans="2:31" ht="12.75" customHeight="1" x14ac:dyDescent="0.2">
      <c r="B99" s="73"/>
      <c r="D99" s="53"/>
      <c r="E99" s="53"/>
      <c r="F99" s="58"/>
      <c r="G99" s="59"/>
      <c r="H99" s="59"/>
      <c r="I99" s="59"/>
      <c r="J99" s="60"/>
      <c r="K99" s="64"/>
      <c r="L99" s="65"/>
      <c r="M99" s="65"/>
      <c r="N99" s="65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67"/>
      <c r="AB99" s="48"/>
      <c r="AC99" s="48"/>
      <c r="AD99" s="48"/>
      <c r="AE99" s="48"/>
    </row>
    <row r="100" spans="2:31" ht="12.75" customHeight="1" x14ac:dyDescent="0.2">
      <c r="B100" s="73"/>
      <c r="D100" s="53"/>
      <c r="E100" s="53"/>
      <c r="F100" s="58"/>
      <c r="G100" s="59"/>
      <c r="H100" s="59"/>
      <c r="I100" s="59"/>
      <c r="J100" s="60"/>
      <c r="K100" s="64"/>
      <c r="L100" s="65"/>
      <c r="M100" s="65"/>
      <c r="N100" s="65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67"/>
      <c r="AB100" s="48"/>
      <c r="AC100" s="48"/>
      <c r="AD100" s="48"/>
      <c r="AE100" s="48"/>
    </row>
    <row r="101" spans="2:31" ht="12.75" customHeight="1" x14ac:dyDescent="0.2">
      <c r="B101" s="73"/>
      <c r="D101" s="53"/>
      <c r="E101" s="53"/>
      <c r="F101" s="58"/>
      <c r="G101" s="59"/>
      <c r="H101" s="59"/>
      <c r="I101" s="59"/>
      <c r="J101" s="60"/>
      <c r="K101" s="64"/>
      <c r="L101" s="65"/>
      <c r="M101" s="65"/>
      <c r="N101" s="65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67"/>
      <c r="AB101" s="48"/>
      <c r="AC101" s="48"/>
      <c r="AD101" s="48"/>
      <c r="AE101" s="48"/>
    </row>
    <row r="102" spans="2:31" ht="12.75" customHeight="1" x14ac:dyDescent="0.2">
      <c r="B102" s="73"/>
      <c r="D102" s="53"/>
      <c r="E102" s="53"/>
      <c r="F102" s="58"/>
      <c r="G102" s="59"/>
      <c r="H102" s="59"/>
      <c r="I102" s="59"/>
      <c r="J102" s="60"/>
      <c r="K102" s="64"/>
      <c r="L102" s="65"/>
      <c r="M102" s="65"/>
      <c r="N102" s="65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67"/>
      <c r="AB102" s="48"/>
      <c r="AC102" s="48"/>
      <c r="AD102" s="48"/>
      <c r="AE102" s="48"/>
    </row>
    <row r="103" spans="2:31" ht="12.75" customHeight="1" x14ac:dyDescent="0.2">
      <c r="B103" s="73"/>
      <c r="D103" s="53"/>
      <c r="E103" s="53"/>
      <c r="F103" s="58"/>
      <c r="G103" s="59"/>
      <c r="H103" s="59"/>
      <c r="I103" s="59"/>
      <c r="J103" s="60"/>
      <c r="K103" s="64"/>
      <c r="L103" s="65"/>
      <c r="M103" s="65"/>
      <c r="N103" s="65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67"/>
      <c r="AB103" s="48"/>
      <c r="AC103" s="48"/>
      <c r="AD103" s="48"/>
      <c r="AE103" s="48"/>
    </row>
    <row r="104" spans="2:31" ht="12.75" customHeight="1" x14ac:dyDescent="0.2">
      <c r="B104" s="73"/>
      <c r="D104" s="53"/>
      <c r="E104" s="53"/>
      <c r="F104" s="58"/>
      <c r="G104" s="59"/>
      <c r="H104" s="59"/>
      <c r="I104" s="59"/>
      <c r="J104" s="60"/>
      <c r="K104" s="64"/>
      <c r="L104" s="65"/>
      <c r="M104" s="65"/>
      <c r="N104" s="65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67"/>
      <c r="AB104" s="48"/>
      <c r="AC104" s="48"/>
      <c r="AD104" s="48"/>
      <c r="AE104" s="48"/>
    </row>
    <row r="105" spans="2:31" ht="12.75" customHeight="1" x14ac:dyDescent="0.2">
      <c r="B105" s="73"/>
      <c r="D105" s="53"/>
      <c r="E105" s="53"/>
      <c r="F105" s="58"/>
      <c r="G105" s="59"/>
      <c r="H105" s="59"/>
      <c r="I105" s="59"/>
      <c r="J105" s="60"/>
      <c r="K105" s="64"/>
      <c r="L105" s="65"/>
      <c r="M105" s="65"/>
      <c r="N105" s="65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67"/>
      <c r="AB105" s="48"/>
      <c r="AC105" s="48"/>
      <c r="AD105" s="48"/>
      <c r="AE105" s="48"/>
    </row>
    <row r="106" spans="2:31" ht="12.75" customHeight="1" x14ac:dyDescent="0.2">
      <c r="B106" s="73"/>
      <c r="D106" s="53"/>
      <c r="E106" s="53"/>
      <c r="F106" s="58"/>
      <c r="G106" s="59"/>
      <c r="H106" s="59"/>
      <c r="I106" s="59"/>
      <c r="J106" s="60"/>
      <c r="K106" s="64"/>
      <c r="L106" s="65"/>
      <c r="M106" s="65"/>
      <c r="N106" s="65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68"/>
      <c r="AB106" s="48"/>
      <c r="AC106" s="48"/>
      <c r="AD106" s="48"/>
      <c r="AE106" s="48"/>
    </row>
    <row r="107" spans="2:31" ht="12.75" customHeight="1" thickBot="1" x14ac:dyDescent="0.25">
      <c r="B107" s="74"/>
      <c r="D107" s="54"/>
      <c r="E107" s="54"/>
      <c r="F107" s="61"/>
      <c r="G107" s="62"/>
      <c r="H107" s="62"/>
      <c r="I107" s="62"/>
      <c r="J107" s="63"/>
      <c r="K107" s="9" t="str">
        <f t="shared" ref="K107:AE107" si="18">IF(OR(TRIM(K92)=0,TRIM(K92)=""),"",IFERROR(TRIM(INDEX(QryItemNamed,MATCH(TRIM(K92),ITEM,0),3)),""))</f>
        <v/>
      </c>
      <c r="L107" s="10" t="str">
        <f t="shared" si="18"/>
        <v/>
      </c>
      <c r="M107" s="10" t="str">
        <f t="shared" si="18"/>
        <v/>
      </c>
      <c r="N107" s="10" t="str">
        <f t="shared" si="18"/>
        <v/>
      </c>
      <c r="O107" s="10" t="str">
        <f t="shared" si="18"/>
        <v/>
      </c>
      <c r="P107" s="10" t="str">
        <f t="shared" si="18"/>
        <v/>
      </c>
      <c r="Q107" s="10" t="str">
        <f t="shared" si="18"/>
        <v/>
      </c>
      <c r="R107" s="10" t="str">
        <f t="shared" si="18"/>
        <v/>
      </c>
      <c r="S107" s="10" t="str">
        <f t="shared" si="18"/>
        <v/>
      </c>
      <c r="T107" s="10" t="str">
        <f t="shared" si="18"/>
        <v/>
      </c>
      <c r="U107" s="10" t="str">
        <f t="shared" si="18"/>
        <v/>
      </c>
      <c r="V107" s="10" t="str">
        <f t="shared" si="18"/>
        <v/>
      </c>
      <c r="W107" s="10" t="str">
        <f t="shared" si="18"/>
        <v/>
      </c>
      <c r="X107" s="10" t="str">
        <f t="shared" si="18"/>
        <v/>
      </c>
      <c r="Y107" s="10" t="str">
        <f t="shared" si="18"/>
        <v/>
      </c>
      <c r="Z107" s="10" t="str">
        <f t="shared" si="18"/>
        <v/>
      </c>
      <c r="AA107" s="10" t="str">
        <f t="shared" si="18"/>
        <v/>
      </c>
      <c r="AB107" s="10" t="str">
        <f t="shared" si="18"/>
        <v/>
      </c>
      <c r="AC107" s="10" t="str">
        <f t="shared" si="18"/>
        <v/>
      </c>
      <c r="AD107" s="10" t="str">
        <f t="shared" si="18"/>
        <v/>
      </c>
      <c r="AE107" s="10" t="str">
        <f t="shared" si="18"/>
        <v/>
      </c>
    </row>
    <row r="108" spans="2:31" ht="12.75" customHeight="1" x14ac:dyDescent="0.2">
      <c r="B108" s="26"/>
      <c r="D108" s="11"/>
      <c r="E108" s="11"/>
      <c r="F108" s="12"/>
      <c r="G108" s="13"/>
      <c r="H108" s="11" t="s">
        <v>1</v>
      </c>
      <c r="I108" s="12"/>
      <c r="J108" s="14"/>
      <c r="K108" s="13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</row>
    <row r="109" spans="2:31" ht="12.75" customHeight="1" x14ac:dyDescent="0.2">
      <c r="B109" s="27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27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27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27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27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27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27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27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27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27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27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27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27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27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27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27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27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27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27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27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x14ac:dyDescent="0.2">
      <c r="B129" s="27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thickBot="1" x14ac:dyDescent="0.25">
      <c r="B130" s="28"/>
      <c r="D130" s="15"/>
      <c r="E130" s="15"/>
      <c r="F130" s="16"/>
      <c r="G130" s="17"/>
      <c r="H130" s="15"/>
      <c r="I130" s="16"/>
      <c r="J130" s="18"/>
      <c r="K130" s="17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</row>
    <row r="131" spans="2:31" ht="12.75" customHeight="1" x14ac:dyDescent="0.2">
      <c r="B131" s="5" t="s">
        <v>12</v>
      </c>
      <c r="D131" s="45" t="s">
        <v>2</v>
      </c>
      <c r="E131" s="46"/>
      <c r="F131" s="46"/>
      <c r="G131" s="46"/>
      <c r="H131" s="46"/>
      <c r="I131" s="46"/>
      <c r="J131" s="47"/>
      <c r="K131" s="19" t="str">
        <f t="shared" ref="K131:AE131" si="19">IF(K92="","",IF(OR(K107="", K107="LS", K107="LUMP"),IF(SUM(COUNTIF(K108:K130,"LS")+COUNTIF(K108:K130,"LUMP"))&gt;0,"LS",""),IF(SUM(K108:K130)&gt;0,ROUNDUP(SUM(K108:K130),0),"")))</f>
        <v/>
      </c>
      <c r="L131" s="19" t="str">
        <f t="shared" si="19"/>
        <v/>
      </c>
      <c r="M131" s="19" t="str">
        <f t="shared" si="19"/>
        <v/>
      </c>
      <c r="N131" s="19" t="str">
        <f t="shared" si="19"/>
        <v/>
      </c>
      <c r="O131" s="19" t="str">
        <f t="shared" si="19"/>
        <v/>
      </c>
      <c r="P131" s="19" t="str">
        <f t="shared" si="19"/>
        <v/>
      </c>
      <c r="Q131" s="19" t="str">
        <f t="shared" si="19"/>
        <v/>
      </c>
      <c r="R131" s="19" t="str">
        <f t="shared" si="19"/>
        <v/>
      </c>
      <c r="S131" s="19" t="str">
        <f t="shared" si="19"/>
        <v/>
      </c>
      <c r="T131" s="19" t="str">
        <f t="shared" si="19"/>
        <v/>
      </c>
      <c r="U131" s="19" t="str">
        <f t="shared" si="19"/>
        <v/>
      </c>
      <c r="V131" s="19" t="str">
        <f t="shared" si="19"/>
        <v/>
      </c>
      <c r="W131" s="19" t="str">
        <f t="shared" si="19"/>
        <v/>
      </c>
      <c r="X131" s="19" t="str">
        <f t="shared" si="19"/>
        <v/>
      </c>
      <c r="Y131" s="19" t="str">
        <f t="shared" si="19"/>
        <v/>
      </c>
      <c r="Z131" s="19" t="str">
        <f t="shared" si="19"/>
        <v/>
      </c>
      <c r="AA131" s="19" t="str">
        <f t="shared" si="19"/>
        <v/>
      </c>
      <c r="AB131" s="19" t="str">
        <f t="shared" si="19"/>
        <v/>
      </c>
      <c r="AC131" s="19" t="str">
        <f t="shared" si="19"/>
        <v/>
      </c>
      <c r="AD131" s="19" t="str">
        <f t="shared" si="19"/>
        <v/>
      </c>
      <c r="AE131" s="19" t="str">
        <f t="shared" si="19"/>
        <v/>
      </c>
    </row>
    <row r="132" spans="2:31" ht="12.75" customHeight="1" thickBot="1" x14ac:dyDescent="0.25"/>
    <row r="133" spans="2:31" ht="12.75" customHeight="1" thickBot="1" x14ac:dyDescent="0.25">
      <c r="B133" s="24" t="s">
        <v>10</v>
      </c>
      <c r="D133" s="49" t="str">
        <f>"SUBSUMMARY SHEET " &amp; B134</f>
        <v xml:space="preserve">SUBSUMMARY SHEET </v>
      </c>
      <c r="E133" s="49"/>
      <c r="F133" s="49"/>
      <c r="G133" s="49"/>
      <c r="H133" s="49"/>
      <c r="I133" s="49"/>
      <c r="J133" s="49"/>
      <c r="K133" s="49"/>
      <c r="L133" s="49"/>
      <c r="M133" s="49"/>
      <c r="N133" s="49"/>
      <c r="O133" s="49"/>
      <c r="P133" s="49"/>
      <c r="Q133" s="49"/>
      <c r="R133" s="49"/>
      <c r="S133" s="49"/>
      <c r="T133" s="49"/>
      <c r="U133" s="49"/>
      <c r="V133" s="49"/>
      <c r="W133" s="49"/>
      <c r="X133" s="49"/>
      <c r="Y133" s="49"/>
      <c r="Z133" s="49"/>
      <c r="AA133" s="49"/>
      <c r="AB133" s="49"/>
      <c r="AC133" s="49"/>
      <c r="AD133" s="49"/>
      <c r="AE133" s="49"/>
    </row>
    <row r="134" spans="2:31" ht="12.75" customHeight="1" thickBot="1" x14ac:dyDescent="0.25">
      <c r="B134" s="25"/>
      <c r="D134" s="50" t="s">
        <v>8</v>
      </c>
      <c r="E134" s="50"/>
      <c r="F134" s="50"/>
      <c r="G134" s="50"/>
      <c r="H134" s="50"/>
      <c r="I134" s="50"/>
      <c r="J134" s="50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</row>
    <row r="135" spans="2:31" ht="12.75" customHeight="1" thickBot="1" x14ac:dyDescent="0.25">
      <c r="D135" s="51" t="s">
        <v>9</v>
      </c>
      <c r="E135" s="51"/>
      <c r="F135" s="51"/>
      <c r="G135" s="51"/>
      <c r="H135" s="51"/>
      <c r="I135" s="51"/>
      <c r="J135" s="51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</row>
    <row r="136" spans="2:31" ht="12.75" customHeight="1" x14ac:dyDescent="0.2">
      <c r="B136" s="72" t="s">
        <v>11</v>
      </c>
      <c r="D136" s="52" t="s">
        <v>20</v>
      </c>
      <c r="E136" s="52" t="s">
        <v>21</v>
      </c>
      <c r="F136" s="55" t="s">
        <v>0</v>
      </c>
      <c r="G136" s="56"/>
      <c r="H136" s="56"/>
      <c r="I136" s="56"/>
      <c r="J136" s="57"/>
      <c r="K136" s="7" t="str">
        <f t="shared" ref="K136:AE136" si="20">IF(OR(TRIM(K134)=0,TRIM(K134)=""),"",IF(IFERROR(TRIM(INDEX(QryItemNamed,MATCH(TRIM(K134),ITEM,0),2)),"")="Y","SPECIAL",LEFT(IFERROR(TRIM(INDEX(ITEM,MATCH(TRIM(K134),ITEM,0))),""),3)))</f>
        <v/>
      </c>
      <c r="L136" s="8" t="str">
        <f t="shared" si="20"/>
        <v/>
      </c>
      <c r="M136" s="8" t="str">
        <f t="shared" si="20"/>
        <v/>
      </c>
      <c r="N136" s="8" t="str">
        <f t="shared" si="20"/>
        <v/>
      </c>
      <c r="O136" s="8" t="str">
        <f t="shared" si="20"/>
        <v/>
      </c>
      <c r="P136" s="8" t="str">
        <f t="shared" si="20"/>
        <v/>
      </c>
      <c r="Q136" s="8" t="str">
        <f t="shared" si="20"/>
        <v/>
      </c>
      <c r="R136" s="8" t="str">
        <f t="shared" si="20"/>
        <v/>
      </c>
      <c r="S136" s="8" t="str">
        <f t="shared" si="20"/>
        <v/>
      </c>
      <c r="T136" s="8" t="str">
        <f t="shared" si="20"/>
        <v/>
      </c>
      <c r="U136" s="8" t="str">
        <f t="shared" si="20"/>
        <v/>
      </c>
      <c r="V136" s="8" t="str">
        <f t="shared" si="20"/>
        <v/>
      </c>
      <c r="W136" s="8" t="str">
        <f t="shared" si="20"/>
        <v/>
      </c>
      <c r="X136" s="8" t="str">
        <f t="shared" si="20"/>
        <v/>
      </c>
      <c r="Y136" s="8" t="str">
        <f t="shared" si="20"/>
        <v/>
      </c>
      <c r="Z136" s="8" t="str">
        <f t="shared" si="20"/>
        <v/>
      </c>
      <c r="AA136" s="8" t="str">
        <f t="shared" si="20"/>
        <v/>
      </c>
      <c r="AB136" s="8" t="str">
        <f t="shared" si="20"/>
        <v/>
      </c>
      <c r="AC136" s="8" t="str">
        <f t="shared" si="20"/>
        <v/>
      </c>
      <c r="AD136" s="8" t="str">
        <f t="shared" si="20"/>
        <v/>
      </c>
      <c r="AE136" s="8" t="str">
        <f t="shared" si="20"/>
        <v/>
      </c>
    </row>
    <row r="137" spans="2:31" ht="12.75" customHeight="1" x14ac:dyDescent="0.2">
      <c r="B137" s="73"/>
      <c r="D137" s="53"/>
      <c r="E137" s="53"/>
      <c r="F137" s="58"/>
      <c r="G137" s="59"/>
      <c r="H137" s="59"/>
      <c r="I137" s="59"/>
      <c r="J137" s="60"/>
      <c r="K137" s="64" t="str">
        <f t="shared" ref="K137:AE137" si="21">IF(OR(TRIM(K134)=0,TRIM(K134)=""),IF(K135="","",K135),IF(IFERROR(TRIM(INDEX(QryItemNamed,MATCH(TRIM(K134),ITEM,0),2)),"")="Y",TRIM(RIGHT(IFERROR(TRIM(INDEX(QryItemNamed,MATCH(TRIM(K134),ITEM,0),4)),"123456789012"),LEN(IFERROR(TRIM(INDEX(QryItemNamed,MATCH(TRIM(K134),ITEM,0),4)),"123456789012"))-9))&amp;K135,IFERROR(TRIM(INDEX(QryItemNamed,MATCH(TRIM(K134),ITEM,0),4))&amp;K135,"ITEM CODE DOES NOT EXIST IN ITEM MASTER")))</f>
        <v/>
      </c>
      <c r="L137" s="65" t="str">
        <f t="shared" si="21"/>
        <v/>
      </c>
      <c r="M137" s="65" t="str">
        <f t="shared" si="21"/>
        <v/>
      </c>
      <c r="N137" s="65" t="str">
        <f t="shared" si="21"/>
        <v/>
      </c>
      <c r="O137" s="48" t="str">
        <f t="shared" si="21"/>
        <v/>
      </c>
      <c r="P137" s="48" t="str">
        <f t="shared" si="21"/>
        <v/>
      </c>
      <c r="Q137" s="48" t="str">
        <f t="shared" si="21"/>
        <v/>
      </c>
      <c r="R137" s="48" t="str">
        <f t="shared" si="21"/>
        <v/>
      </c>
      <c r="S137" s="48" t="str">
        <f t="shared" si="21"/>
        <v/>
      </c>
      <c r="T137" s="48" t="str">
        <f t="shared" si="21"/>
        <v/>
      </c>
      <c r="U137" s="48" t="str">
        <f t="shared" si="21"/>
        <v/>
      </c>
      <c r="V137" s="48" t="str">
        <f t="shared" si="21"/>
        <v/>
      </c>
      <c r="W137" s="48" t="str">
        <f t="shared" si="21"/>
        <v/>
      </c>
      <c r="X137" s="48" t="str">
        <f t="shared" si="21"/>
        <v/>
      </c>
      <c r="Y137" s="48" t="str">
        <f t="shared" si="21"/>
        <v/>
      </c>
      <c r="Z137" s="48" t="str">
        <f t="shared" si="21"/>
        <v/>
      </c>
      <c r="AA137" s="66" t="str">
        <f t="shared" si="21"/>
        <v/>
      </c>
      <c r="AB137" s="48" t="str">
        <f t="shared" si="21"/>
        <v/>
      </c>
      <c r="AC137" s="48" t="str">
        <f t="shared" si="21"/>
        <v/>
      </c>
      <c r="AD137" s="48" t="str">
        <f t="shared" si="21"/>
        <v/>
      </c>
      <c r="AE137" s="48" t="str">
        <f t="shared" si="21"/>
        <v/>
      </c>
    </row>
    <row r="138" spans="2:31" ht="12.75" customHeight="1" x14ac:dyDescent="0.2">
      <c r="B138" s="73"/>
      <c r="D138" s="53"/>
      <c r="E138" s="53"/>
      <c r="F138" s="58"/>
      <c r="G138" s="59"/>
      <c r="H138" s="59"/>
      <c r="I138" s="59"/>
      <c r="J138" s="60"/>
      <c r="K138" s="64"/>
      <c r="L138" s="65"/>
      <c r="M138" s="65"/>
      <c r="N138" s="65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67"/>
      <c r="AB138" s="48"/>
      <c r="AC138" s="48"/>
      <c r="AD138" s="48"/>
      <c r="AE138" s="48"/>
    </row>
    <row r="139" spans="2:31" ht="12.75" customHeight="1" x14ac:dyDescent="0.2">
      <c r="B139" s="73"/>
      <c r="D139" s="53"/>
      <c r="E139" s="53"/>
      <c r="F139" s="58"/>
      <c r="G139" s="59"/>
      <c r="H139" s="59"/>
      <c r="I139" s="59"/>
      <c r="J139" s="60"/>
      <c r="K139" s="64"/>
      <c r="L139" s="65"/>
      <c r="M139" s="65"/>
      <c r="N139" s="65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67"/>
      <c r="AB139" s="48"/>
      <c r="AC139" s="48"/>
      <c r="AD139" s="48"/>
      <c r="AE139" s="48"/>
    </row>
    <row r="140" spans="2:31" ht="12.75" customHeight="1" x14ac:dyDescent="0.2">
      <c r="B140" s="73"/>
      <c r="D140" s="53"/>
      <c r="E140" s="53"/>
      <c r="F140" s="58"/>
      <c r="G140" s="59"/>
      <c r="H140" s="59"/>
      <c r="I140" s="59"/>
      <c r="J140" s="60"/>
      <c r="K140" s="64"/>
      <c r="L140" s="65"/>
      <c r="M140" s="65"/>
      <c r="N140" s="65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67"/>
      <c r="AB140" s="48"/>
      <c r="AC140" s="48"/>
      <c r="AD140" s="48"/>
      <c r="AE140" s="48"/>
    </row>
    <row r="141" spans="2:31" ht="12.75" customHeight="1" x14ac:dyDescent="0.2">
      <c r="B141" s="73"/>
      <c r="D141" s="53"/>
      <c r="E141" s="53"/>
      <c r="F141" s="58"/>
      <c r="G141" s="59"/>
      <c r="H141" s="59"/>
      <c r="I141" s="59"/>
      <c r="J141" s="60"/>
      <c r="K141" s="64"/>
      <c r="L141" s="65"/>
      <c r="M141" s="65"/>
      <c r="N141" s="65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67"/>
      <c r="AB141" s="48"/>
      <c r="AC141" s="48"/>
      <c r="AD141" s="48"/>
      <c r="AE141" s="48"/>
    </row>
    <row r="142" spans="2:31" ht="12.75" customHeight="1" x14ac:dyDescent="0.2">
      <c r="B142" s="73"/>
      <c r="D142" s="53"/>
      <c r="E142" s="53"/>
      <c r="F142" s="58"/>
      <c r="G142" s="59"/>
      <c r="H142" s="59"/>
      <c r="I142" s="59"/>
      <c r="J142" s="60"/>
      <c r="K142" s="64"/>
      <c r="L142" s="65"/>
      <c r="M142" s="65"/>
      <c r="N142" s="65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67"/>
      <c r="AB142" s="48"/>
      <c r="AC142" s="48"/>
      <c r="AD142" s="48"/>
      <c r="AE142" s="48"/>
    </row>
    <row r="143" spans="2:31" ht="12.75" customHeight="1" x14ac:dyDescent="0.2">
      <c r="B143" s="73"/>
      <c r="D143" s="53"/>
      <c r="E143" s="53"/>
      <c r="F143" s="58"/>
      <c r="G143" s="59"/>
      <c r="H143" s="59"/>
      <c r="I143" s="59"/>
      <c r="J143" s="60"/>
      <c r="K143" s="64"/>
      <c r="L143" s="65"/>
      <c r="M143" s="65"/>
      <c r="N143" s="65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67"/>
      <c r="AB143" s="48"/>
      <c r="AC143" s="48"/>
      <c r="AD143" s="48"/>
      <c r="AE143" s="48"/>
    </row>
    <row r="144" spans="2:31" ht="12.75" customHeight="1" x14ac:dyDescent="0.2">
      <c r="B144" s="73"/>
      <c r="D144" s="53"/>
      <c r="E144" s="53"/>
      <c r="F144" s="58"/>
      <c r="G144" s="59"/>
      <c r="H144" s="59"/>
      <c r="I144" s="59"/>
      <c r="J144" s="60"/>
      <c r="K144" s="64"/>
      <c r="L144" s="65"/>
      <c r="M144" s="65"/>
      <c r="N144" s="65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67"/>
      <c r="AB144" s="48"/>
      <c r="AC144" s="48"/>
      <c r="AD144" s="48"/>
      <c r="AE144" s="48"/>
    </row>
    <row r="145" spans="2:31" ht="12.75" customHeight="1" x14ac:dyDescent="0.2">
      <c r="B145" s="73"/>
      <c r="D145" s="53"/>
      <c r="E145" s="53"/>
      <c r="F145" s="58"/>
      <c r="G145" s="59"/>
      <c r="H145" s="59"/>
      <c r="I145" s="59"/>
      <c r="J145" s="60"/>
      <c r="K145" s="64"/>
      <c r="L145" s="65"/>
      <c r="M145" s="65"/>
      <c r="N145" s="65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67"/>
      <c r="AB145" s="48"/>
      <c r="AC145" s="48"/>
      <c r="AD145" s="48"/>
      <c r="AE145" s="48"/>
    </row>
    <row r="146" spans="2:31" ht="12.75" customHeight="1" x14ac:dyDescent="0.2">
      <c r="B146" s="73"/>
      <c r="D146" s="53"/>
      <c r="E146" s="53"/>
      <c r="F146" s="58"/>
      <c r="G146" s="59"/>
      <c r="H146" s="59"/>
      <c r="I146" s="59"/>
      <c r="J146" s="60"/>
      <c r="K146" s="64"/>
      <c r="L146" s="65"/>
      <c r="M146" s="65"/>
      <c r="N146" s="65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67"/>
      <c r="AB146" s="48"/>
      <c r="AC146" s="48"/>
      <c r="AD146" s="48"/>
      <c r="AE146" s="48"/>
    </row>
    <row r="147" spans="2:31" ht="12.75" customHeight="1" x14ac:dyDescent="0.2">
      <c r="B147" s="73"/>
      <c r="D147" s="53"/>
      <c r="E147" s="53"/>
      <c r="F147" s="58"/>
      <c r="G147" s="59"/>
      <c r="H147" s="59"/>
      <c r="I147" s="59"/>
      <c r="J147" s="60"/>
      <c r="K147" s="64"/>
      <c r="L147" s="65"/>
      <c r="M147" s="65"/>
      <c r="N147" s="65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67"/>
      <c r="AB147" s="48"/>
      <c r="AC147" s="48"/>
      <c r="AD147" s="48"/>
      <c r="AE147" s="48"/>
    </row>
    <row r="148" spans="2:31" ht="12.75" customHeight="1" x14ac:dyDescent="0.2">
      <c r="B148" s="73"/>
      <c r="D148" s="53"/>
      <c r="E148" s="53"/>
      <c r="F148" s="58"/>
      <c r="G148" s="59"/>
      <c r="H148" s="59"/>
      <c r="I148" s="59"/>
      <c r="J148" s="60"/>
      <c r="K148" s="64"/>
      <c r="L148" s="65"/>
      <c r="M148" s="65"/>
      <c r="N148" s="65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68"/>
      <c r="AB148" s="48"/>
      <c r="AC148" s="48"/>
      <c r="AD148" s="48"/>
      <c r="AE148" s="48"/>
    </row>
    <row r="149" spans="2:31" ht="12.75" customHeight="1" thickBot="1" x14ac:dyDescent="0.25">
      <c r="B149" s="74"/>
      <c r="D149" s="54"/>
      <c r="E149" s="54"/>
      <c r="F149" s="61"/>
      <c r="G149" s="62"/>
      <c r="H149" s="62"/>
      <c r="I149" s="62"/>
      <c r="J149" s="63"/>
      <c r="K149" s="9" t="str">
        <f t="shared" ref="K149:AE149" si="22">IF(OR(TRIM(K134)=0,TRIM(K134)=""),"",IFERROR(TRIM(INDEX(QryItemNamed,MATCH(TRIM(K134),ITEM,0),3)),""))</f>
        <v/>
      </c>
      <c r="L149" s="10" t="str">
        <f t="shared" si="22"/>
        <v/>
      </c>
      <c r="M149" s="10" t="str">
        <f t="shared" si="22"/>
        <v/>
      </c>
      <c r="N149" s="10" t="str">
        <f t="shared" si="22"/>
        <v/>
      </c>
      <c r="O149" s="10" t="str">
        <f t="shared" si="22"/>
        <v/>
      </c>
      <c r="P149" s="10" t="str">
        <f t="shared" si="22"/>
        <v/>
      </c>
      <c r="Q149" s="10" t="str">
        <f t="shared" si="22"/>
        <v/>
      </c>
      <c r="R149" s="10" t="str">
        <f t="shared" si="22"/>
        <v/>
      </c>
      <c r="S149" s="10" t="str">
        <f t="shared" si="22"/>
        <v/>
      </c>
      <c r="T149" s="10" t="str">
        <f t="shared" si="22"/>
        <v/>
      </c>
      <c r="U149" s="10" t="str">
        <f t="shared" si="22"/>
        <v/>
      </c>
      <c r="V149" s="10" t="str">
        <f t="shared" si="22"/>
        <v/>
      </c>
      <c r="W149" s="10" t="str">
        <f t="shared" si="22"/>
        <v/>
      </c>
      <c r="X149" s="10" t="str">
        <f t="shared" si="22"/>
        <v/>
      </c>
      <c r="Y149" s="10" t="str">
        <f t="shared" si="22"/>
        <v/>
      </c>
      <c r="Z149" s="10" t="str">
        <f t="shared" si="22"/>
        <v/>
      </c>
      <c r="AA149" s="10" t="str">
        <f t="shared" si="22"/>
        <v/>
      </c>
      <c r="AB149" s="10" t="str">
        <f t="shared" si="22"/>
        <v/>
      </c>
      <c r="AC149" s="10" t="str">
        <f t="shared" si="22"/>
        <v/>
      </c>
      <c r="AD149" s="10" t="str">
        <f t="shared" si="22"/>
        <v/>
      </c>
      <c r="AE149" s="10" t="str">
        <f t="shared" si="22"/>
        <v/>
      </c>
    </row>
    <row r="150" spans="2:31" ht="12.75" customHeight="1" x14ac:dyDescent="0.2">
      <c r="B150" s="26"/>
      <c r="D150" s="11"/>
      <c r="E150" s="11"/>
      <c r="F150" s="12"/>
      <c r="G150" s="13"/>
      <c r="H150" s="11" t="s">
        <v>1</v>
      </c>
      <c r="I150" s="12"/>
      <c r="J150" s="14"/>
      <c r="K150" s="13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</row>
    <row r="151" spans="2:31" ht="12.75" customHeight="1" x14ac:dyDescent="0.2">
      <c r="B151" s="27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27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27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27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27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27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27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27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27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27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27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x14ac:dyDescent="0.2">
      <c r="B162" s="27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27"/>
      <c r="D163" s="15"/>
      <c r="E163" s="15"/>
      <c r="F163" s="16"/>
      <c r="G163" s="17"/>
      <c r="H163" s="15"/>
      <c r="I163" s="16"/>
      <c r="J163" s="18"/>
      <c r="K163" s="17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</row>
    <row r="164" spans="2:31" ht="12.75" customHeight="1" x14ac:dyDescent="0.2">
      <c r="B164" s="27"/>
      <c r="D164" s="15"/>
      <c r="E164" s="15"/>
      <c r="F164" s="16"/>
      <c r="G164" s="17"/>
      <c r="H164" s="15"/>
      <c r="I164" s="16"/>
      <c r="J164" s="18"/>
      <c r="K164" s="17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</row>
    <row r="165" spans="2:31" ht="12.75" customHeight="1" x14ac:dyDescent="0.2">
      <c r="B165" s="27"/>
      <c r="D165" s="15"/>
      <c r="E165" s="15"/>
      <c r="F165" s="16"/>
      <c r="G165" s="17"/>
      <c r="H165" s="15"/>
      <c r="I165" s="16"/>
      <c r="J165" s="18"/>
      <c r="K165" s="17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</row>
    <row r="166" spans="2:31" ht="12.75" customHeight="1" x14ac:dyDescent="0.2">
      <c r="B166" s="27"/>
      <c r="D166" s="15"/>
      <c r="E166" s="15"/>
      <c r="F166" s="16"/>
      <c r="G166" s="17"/>
      <c r="H166" s="15"/>
      <c r="I166" s="16"/>
      <c r="J166" s="18"/>
      <c r="K166" s="17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</row>
    <row r="167" spans="2:31" ht="12.75" customHeight="1" x14ac:dyDescent="0.2">
      <c r="B167" s="27"/>
      <c r="D167" s="15"/>
      <c r="E167" s="15"/>
      <c r="F167" s="16"/>
      <c r="G167" s="17"/>
      <c r="H167" s="15"/>
      <c r="I167" s="16"/>
      <c r="J167" s="18"/>
      <c r="K167" s="17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</row>
    <row r="168" spans="2:31" ht="12.75" customHeight="1" x14ac:dyDescent="0.2">
      <c r="B168" s="27"/>
      <c r="D168" s="15"/>
      <c r="E168" s="15"/>
      <c r="F168" s="16"/>
      <c r="G168" s="17"/>
      <c r="H168" s="15"/>
      <c r="I168" s="16"/>
      <c r="J168" s="18"/>
      <c r="K168" s="17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</row>
    <row r="169" spans="2:31" ht="12.75" customHeight="1" x14ac:dyDescent="0.2">
      <c r="B169" s="27"/>
      <c r="D169" s="15"/>
      <c r="E169" s="15"/>
      <c r="F169" s="16"/>
      <c r="G169" s="17"/>
      <c r="H169" s="15"/>
      <c r="I169" s="16"/>
      <c r="J169" s="18"/>
      <c r="K169" s="17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</row>
    <row r="170" spans="2:31" ht="12.75" customHeight="1" x14ac:dyDescent="0.2">
      <c r="B170" s="27"/>
      <c r="D170" s="15"/>
      <c r="E170" s="15"/>
      <c r="F170" s="16"/>
      <c r="G170" s="17"/>
      <c r="H170" s="15"/>
      <c r="I170" s="16"/>
      <c r="J170" s="18"/>
      <c r="K170" s="17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</row>
    <row r="171" spans="2:31" ht="12.75" customHeight="1" x14ac:dyDescent="0.2">
      <c r="B171" s="27"/>
      <c r="D171" s="15"/>
      <c r="E171" s="15"/>
      <c r="F171" s="16"/>
      <c r="G171" s="17"/>
      <c r="H171" s="15"/>
      <c r="I171" s="16"/>
      <c r="J171" s="18"/>
      <c r="K171" s="17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</row>
    <row r="172" spans="2:31" ht="12.75" customHeight="1" thickBot="1" x14ac:dyDescent="0.25">
      <c r="B172" s="28"/>
      <c r="D172" s="15"/>
      <c r="E172" s="15"/>
      <c r="F172" s="16"/>
      <c r="G172" s="17"/>
      <c r="H172" s="15"/>
      <c r="I172" s="16"/>
      <c r="J172" s="18"/>
      <c r="K172" s="17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</row>
    <row r="173" spans="2:31" ht="12.75" customHeight="1" x14ac:dyDescent="0.2">
      <c r="B173" s="5" t="s">
        <v>12</v>
      </c>
      <c r="D173" s="45" t="s">
        <v>2</v>
      </c>
      <c r="E173" s="46"/>
      <c r="F173" s="46"/>
      <c r="G173" s="46"/>
      <c r="H173" s="46"/>
      <c r="I173" s="46"/>
      <c r="J173" s="47"/>
      <c r="K173" s="19" t="str">
        <f t="shared" ref="K173:AE173" si="23">IF(K134="","",IF(OR(K149="", K149="LS", K149="LUMP"),IF(SUM(COUNTIF(K150:K172,"LS")+COUNTIF(K150:K172,"LUMP"))&gt;0,"LS",""),IF(SUM(K150:K172)&gt;0,ROUNDUP(SUM(K150:K172),0),"")))</f>
        <v/>
      </c>
      <c r="L173" s="19" t="str">
        <f t="shared" si="23"/>
        <v/>
      </c>
      <c r="M173" s="19" t="str">
        <f t="shared" si="23"/>
        <v/>
      </c>
      <c r="N173" s="19" t="str">
        <f t="shared" si="23"/>
        <v/>
      </c>
      <c r="O173" s="19" t="str">
        <f t="shared" si="23"/>
        <v/>
      </c>
      <c r="P173" s="19" t="str">
        <f t="shared" si="23"/>
        <v/>
      </c>
      <c r="Q173" s="19" t="str">
        <f t="shared" si="23"/>
        <v/>
      </c>
      <c r="R173" s="19" t="str">
        <f t="shared" si="23"/>
        <v/>
      </c>
      <c r="S173" s="19" t="str">
        <f t="shared" si="23"/>
        <v/>
      </c>
      <c r="T173" s="19" t="str">
        <f t="shared" si="23"/>
        <v/>
      </c>
      <c r="U173" s="19" t="str">
        <f t="shared" si="23"/>
        <v/>
      </c>
      <c r="V173" s="19" t="str">
        <f t="shared" si="23"/>
        <v/>
      </c>
      <c r="W173" s="19" t="str">
        <f t="shared" si="23"/>
        <v/>
      </c>
      <c r="X173" s="19" t="str">
        <f t="shared" si="23"/>
        <v/>
      </c>
      <c r="Y173" s="19" t="str">
        <f t="shared" si="23"/>
        <v/>
      </c>
      <c r="Z173" s="19" t="str">
        <f t="shared" si="23"/>
        <v/>
      </c>
      <c r="AA173" s="19" t="str">
        <f t="shared" si="23"/>
        <v/>
      </c>
      <c r="AB173" s="19" t="str">
        <f t="shared" si="23"/>
        <v/>
      </c>
      <c r="AC173" s="19" t="str">
        <f t="shared" si="23"/>
        <v/>
      </c>
      <c r="AD173" s="19" t="str">
        <f t="shared" si="23"/>
        <v/>
      </c>
      <c r="AE173" s="19" t="str">
        <f t="shared" si="23"/>
        <v/>
      </c>
    </row>
  </sheetData>
  <sheetProtection sheet="1" objects="1" scenarios="1"/>
  <mergeCells count="117">
    <mergeCell ref="E46:J46"/>
    <mergeCell ref="B10:B23"/>
    <mergeCell ref="B52:B65"/>
    <mergeCell ref="B94:B107"/>
    <mergeCell ref="B136:B149"/>
    <mergeCell ref="T137:T148"/>
    <mergeCell ref="U137:U148"/>
    <mergeCell ref="AC53:AC64"/>
    <mergeCell ref="AD53:AD64"/>
    <mergeCell ref="AC137:AC148"/>
    <mergeCell ref="AD137:AD148"/>
    <mergeCell ref="U53:U64"/>
    <mergeCell ref="V53:V64"/>
    <mergeCell ref="Q95:Q106"/>
    <mergeCell ref="R95:R106"/>
    <mergeCell ref="S95:S106"/>
    <mergeCell ref="T95:T106"/>
    <mergeCell ref="U95:U106"/>
    <mergeCell ref="V95:V106"/>
    <mergeCell ref="W95:W106"/>
    <mergeCell ref="X95:X106"/>
    <mergeCell ref="AE53:AE64"/>
    <mergeCell ref="Y53:Y64"/>
    <mergeCell ref="Z53:Z64"/>
    <mergeCell ref="AA53:AA64"/>
    <mergeCell ref="AB53:AB64"/>
    <mergeCell ref="AB95:AB106"/>
    <mergeCell ref="AC95:AC106"/>
    <mergeCell ref="AD95:AD106"/>
    <mergeCell ref="AE95:AE106"/>
    <mergeCell ref="Y95:Y106"/>
    <mergeCell ref="Z95:Z106"/>
    <mergeCell ref="AA95:AA106"/>
    <mergeCell ref="D91:AE91"/>
    <mergeCell ref="D92:J92"/>
    <mergeCell ref="D93:J93"/>
    <mergeCell ref="D94:D107"/>
    <mergeCell ref="E94:E107"/>
    <mergeCell ref="F94:J107"/>
    <mergeCell ref="K95:K106"/>
    <mergeCell ref="L95:L106"/>
    <mergeCell ref="M95:M106"/>
    <mergeCell ref="N95:N106"/>
    <mergeCell ref="O95:O106"/>
    <mergeCell ref="P95:P106"/>
    <mergeCell ref="AE137:AE148"/>
    <mergeCell ref="D89:J89"/>
    <mergeCell ref="D8:J8"/>
    <mergeCell ref="D9:J9"/>
    <mergeCell ref="O53:O64"/>
    <mergeCell ref="P53:P64"/>
    <mergeCell ref="W53:W64"/>
    <mergeCell ref="X53:X64"/>
    <mergeCell ref="Q53:Q64"/>
    <mergeCell ref="R53:R64"/>
    <mergeCell ref="S53:S64"/>
    <mergeCell ref="T53:T64"/>
    <mergeCell ref="O11:O22"/>
    <mergeCell ref="V11:V22"/>
    <mergeCell ref="D52:D65"/>
    <mergeCell ref="N11:N22"/>
    <mergeCell ref="E10:E23"/>
    <mergeCell ref="F10:J23"/>
    <mergeCell ref="E52:E65"/>
    <mergeCell ref="F52:J65"/>
    <mergeCell ref="K53:K64"/>
    <mergeCell ref="L53:L64"/>
    <mergeCell ref="M53:M64"/>
    <mergeCell ref="N53:N64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51:J51"/>
    <mergeCell ref="W11:W22"/>
    <mergeCell ref="X11:X22"/>
    <mergeCell ref="T11:T22"/>
    <mergeCell ref="U11:U22"/>
    <mergeCell ref="D47:J47"/>
    <mergeCell ref="K11:K22"/>
    <mergeCell ref="L11:L22"/>
    <mergeCell ref="M11:M22"/>
    <mergeCell ref="P11:P22"/>
    <mergeCell ref="Q11:Q22"/>
    <mergeCell ref="R11:R22"/>
    <mergeCell ref="S11:S22"/>
    <mergeCell ref="D49:AE49"/>
    <mergeCell ref="D50:J50"/>
    <mergeCell ref="AE11:AE22"/>
    <mergeCell ref="D173:J173"/>
    <mergeCell ref="V137:V148"/>
    <mergeCell ref="W137:W148"/>
    <mergeCell ref="X137:X148"/>
    <mergeCell ref="Y137:Y148"/>
    <mergeCell ref="Z137:Z148"/>
    <mergeCell ref="D131:J131"/>
    <mergeCell ref="D133:AE133"/>
    <mergeCell ref="D134:J134"/>
    <mergeCell ref="D135:J135"/>
    <mergeCell ref="D136:D149"/>
    <mergeCell ref="E136:E149"/>
    <mergeCell ref="F136:J149"/>
    <mergeCell ref="K137:K148"/>
    <mergeCell ref="L137:L148"/>
    <mergeCell ref="M137:M148"/>
    <mergeCell ref="AA137:AA148"/>
    <mergeCell ref="N137:N148"/>
    <mergeCell ref="O137:O148"/>
    <mergeCell ref="P137:P148"/>
    <mergeCell ref="Q137:Q148"/>
    <mergeCell ref="R137:R148"/>
    <mergeCell ref="S137:S148"/>
    <mergeCell ref="AB137:AB148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SUBSUMMARY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Schaffner, Jeremy</cp:lastModifiedBy>
  <cp:lastPrinted>2015-05-18T14:50:53Z</cp:lastPrinted>
  <dcterms:created xsi:type="dcterms:W3CDTF">2005-09-27T11:52:28Z</dcterms:created>
  <dcterms:modified xsi:type="dcterms:W3CDTF">2025-09-15T17:21:54Z</dcterms:modified>
</cp:coreProperties>
</file>