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rahimi\appdata\local\bentley\projectwise\workingdir\ohiodot-pw.bentley.com_ohiodot-pw-02\zahra.rahimi@ohm-advisors.com\d1341336\"/>
    </mc:Choice>
  </mc:AlternateContent>
  <xr:revisionPtr revIDLastSave="0" documentId="13_ncr:1_{4317D91B-1DB6-40A6-B18B-CFFA83C484B1}" xr6:coauthVersionLast="47" xr6:coauthVersionMax="47" xr10:uidLastSave="{00000000-0000-0000-0000-000000000000}"/>
  <bookViews>
    <workbookView xWindow="29715" yWindow="1680" windowWidth="27030" windowHeight="14130" xr2:uid="{C27C440F-5B56-4B2F-BF96-655606B9A5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" l="1"/>
  <c r="F53" i="1"/>
  <c r="F50" i="1"/>
  <c r="F52" i="1"/>
  <c r="F51" i="1"/>
  <c r="F26" i="1"/>
  <c r="F29" i="1"/>
  <c r="K54" i="1"/>
  <c r="J54" i="1"/>
  <c r="I54" i="1"/>
  <c r="H54" i="1"/>
  <c r="F54" i="1"/>
  <c r="J53" i="1"/>
  <c r="I53" i="1"/>
  <c r="H53" i="1"/>
  <c r="K52" i="1"/>
  <c r="J52" i="1"/>
  <c r="I52" i="1"/>
  <c r="H52" i="1"/>
  <c r="K51" i="1"/>
  <c r="J51" i="1"/>
  <c r="I51" i="1"/>
  <c r="H51" i="1"/>
  <c r="J50" i="1"/>
  <c r="I50" i="1"/>
  <c r="H50" i="1"/>
  <c r="K49" i="1"/>
  <c r="J49" i="1"/>
  <c r="I49" i="1"/>
  <c r="H49" i="1"/>
  <c r="F49" i="1"/>
  <c r="K30" i="1" l="1"/>
  <c r="J30" i="1"/>
  <c r="I30" i="1"/>
  <c r="H30" i="1"/>
  <c r="F30" i="1"/>
  <c r="J29" i="1"/>
  <c r="I29" i="1"/>
  <c r="H29" i="1"/>
  <c r="K28" i="1"/>
  <c r="J28" i="1"/>
  <c r="I28" i="1"/>
  <c r="H28" i="1"/>
  <c r="F28" i="1"/>
  <c r="AI25" i="1"/>
  <c r="AJ25" i="1"/>
  <c r="AK25" i="1"/>
  <c r="AM25" i="1"/>
  <c r="AN25" i="1"/>
  <c r="AO25" i="1"/>
  <c r="AQ25" i="1"/>
  <c r="AR25" i="1"/>
  <c r="AT25" i="1"/>
  <c r="AS25" i="1" s="1"/>
  <c r="AW25" i="1" s="1"/>
  <c r="AU25" i="1"/>
  <c r="AV25" i="1"/>
  <c r="AY25" i="1"/>
  <c r="AZ25" i="1"/>
  <c r="BB25" i="1"/>
  <c r="BA25" i="1" s="1"/>
  <c r="BE25" i="1" s="1"/>
  <c r="BC25" i="1"/>
  <c r="BD25" i="1"/>
  <c r="BG25" i="1"/>
  <c r="BH25" i="1"/>
  <c r="BJ25" i="1"/>
  <c r="BI25" i="1" s="1"/>
  <c r="BM25" i="1" s="1"/>
  <c r="BK25" i="1"/>
  <c r="BL25" i="1"/>
  <c r="BO25" i="1"/>
  <c r="BP25" i="1" s="1"/>
  <c r="BR25" i="1" s="1"/>
  <c r="AM26" i="1"/>
  <c r="AN26" i="1"/>
  <c r="AQ26" i="1"/>
  <c r="AR26" i="1"/>
  <c r="AT26" i="1"/>
  <c r="AS26" i="1" s="1"/>
  <c r="AW26" i="1" s="1"/>
  <c r="AU26" i="1"/>
  <c r="AV26" i="1"/>
  <c r="AY26" i="1"/>
  <c r="AZ26" i="1"/>
  <c r="BB26" i="1"/>
  <c r="BA26" i="1" s="1"/>
  <c r="BE26" i="1" s="1"/>
  <c r="BC26" i="1"/>
  <c r="BD26" i="1"/>
  <c r="BG26" i="1"/>
  <c r="BH26" i="1"/>
  <c r="BJ26" i="1" s="1"/>
  <c r="BO26" i="1"/>
  <c r="BP26" i="1"/>
  <c r="BR26" i="1"/>
  <c r="BQ26" i="1" s="1"/>
  <c r="BU26" i="1" s="1"/>
  <c r="BS26" i="1"/>
  <c r="BT26" i="1"/>
  <c r="AI27" i="1"/>
  <c r="AJ27" i="1"/>
  <c r="AK27" i="1"/>
  <c r="AM27" i="1"/>
  <c r="AN27" i="1"/>
  <c r="AO27" i="1"/>
  <c r="AQ27" i="1"/>
  <c r="AR27" i="1"/>
  <c r="AT27" i="1"/>
  <c r="AS27" i="1" s="1"/>
  <c r="AW27" i="1" s="1"/>
  <c r="AU27" i="1"/>
  <c r="AV27" i="1"/>
  <c r="AY27" i="1"/>
  <c r="AZ27" i="1"/>
  <c r="BB27" i="1" s="1"/>
  <c r="BG27" i="1"/>
  <c r="BH27" i="1"/>
  <c r="BJ27" i="1"/>
  <c r="BI27" i="1" s="1"/>
  <c r="BM27" i="1" s="1"/>
  <c r="BK27" i="1"/>
  <c r="BL27" i="1"/>
  <c r="BO27" i="1"/>
  <c r="BP27" i="1"/>
  <c r="BR27" i="1"/>
  <c r="BQ27" i="1" s="1"/>
  <c r="BU27" i="1" s="1"/>
  <c r="BS27" i="1"/>
  <c r="BT27" i="1"/>
  <c r="AI28" i="1"/>
  <c r="AJ28" i="1"/>
  <c r="AK28" i="1"/>
  <c r="AO28" i="1" s="1"/>
  <c r="AM28" i="1"/>
  <c r="AN28" i="1"/>
  <c r="AQ28" i="1"/>
  <c r="AR28" i="1"/>
  <c r="AT28" i="1"/>
  <c r="AU28" i="1" s="1"/>
  <c r="AY28" i="1"/>
  <c r="AZ28" i="1"/>
  <c r="BB28" i="1"/>
  <c r="BA28" i="1" s="1"/>
  <c r="BE28" i="1" s="1"/>
  <c r="BC28" i="1"/>
  <c r="BD28" i="1"/>
  <c r="BG28" i="1"/>
  <c r="BH28" i="1"/>
  <c r="BJ28" i="1"/>
  <c r="BI28" i="1" s="1"/>
  <c r="BM28" i="1" s="1"/>
  <c r="BK28" i="1"/>
  <c r="BL28" i="1"/>
  <c r="BO28" i="1"/>
  <c r="BP28" i="1"/>
  <c r="BR28" i="1"/>
  <c r="BQ28" i="1" s="1"/>
  <c r="BU28" i="1" s="1"/>
  <c r="BS28" i="1"/>
  <c r="BT28" i="1"/>
  <c r="AM29" i="1"/>
  <c r="AN29" i="1"/>
  <c r="AQ29" i="1"/>
  <c r="AR29" i="1"/>
  <c r="AT29" i="1"/>
  <c r="AS29" i="1" s="1"/>
  <c r="AW29" i="1" s="1"/>
  <c r="AU29" i="1"/>
  <c r="AV29" i="1"/>
  <c r="AY29" i="1"/>
  <c r="AZ29" i="1"/>
  <c r="BB29" i="1"/>
  <c r="BA29" i="1" s="1"/>
  <c r="BE29" i="1" s="1"/>
  <c r="BC29" i="1"/>
  <c r="BD29" i="1"/>
  <c r="BG29" i="1"/>
  <c r="BH29" i="1"/>
  <c r="BJ29" i="1"/>
  <c r="BI29" i="1" s="1"/>
  <c r="BM29" i="1" s="1"/>
  <c r="BK29" i="1"/>
  <c r="BL29" i="1"/>
  <c r="BO29" i="1"/>
  <c r="BP29" i="1"/>
  <c r="BR29" i="1"/>
  <c r="BT29" i="1" s="1"/>
  <c r="BS29" i="1"/>
  <c r="AI30" i="1"/>
  <c r="AJ30" i="1"/>
  <c r="AK30" i="1"/>
  <c r="AM30" i="1"/>
  <c r="AN30" i="1"/>
  <c r="AO30" i="1"/>
  <c r="AQ30" i="1"/>
  <c r="AR30" i="1"/>
  <c r="AT30" i="1"/>
  <c r="AS30" i="1" s="1"/>
  <c r="AW30" i="1" s="1"/>
  <c r="AU30" i="1"/>
  <c r="AV30" i="1"/>
  <c r="AY30" i="1"/>
  <c r="AZ30" i="1"/>
  <c r="BB30" i="1"/>
  <c r="BA30" i="1" s="1"/>
  <c r="BE30" i="1" s="1"/>
  <c r="BC30" i="1"/>
  <c r="BD30" i="1"/>
  <c r="BG30" i="1"/>
  <c r="BH30" i="1"/>
  <c r="BJ30" i="1"/>
  <c r="BI30" i="1" s="1"/>
  <c r="BM30" i="1" s="1"/>
  <c r="BK30" i="1"/>
  <c r="BL30" i="1"/>
  <c r="BO30" i="1"/>
  <c r="BP30" i="1"/>
  <c r="BR30" i="1"/>
  <c r="BQ30" i="1" s="1"/>
  <c r="BU30" i="1" s="1"/>
  <c r="BS30" i="1"/>
  <c r="BT30" i="1"/>
  <c r="AI31" i="1"/>
  <c r="AJ31" i="1"/>
  <c r="AK31" i="1"/>
  <c r="AM31" i="1"/>
  <c r="AN31" i="1"/>
  <c r="AO31" i="1"/>
  <c r="AQ31" i="1"/>
  <c r="AR31" i="1"/>
  <c r="AT31" i="1"/>
  <c r="AS31" i="1" s="1"/>
  <c r="AW31" i="1" s="1"/>
  <c r="AU31" i="1"/>
  <c r="AV31" i="1"/>
  <c r="AY31" i="1"/>
  <c r="AZ31" i="1"/>
  <c r="BB31" i="1"/>
  <c r="BA31" i="1" s="1"/>
  <c r="BE31" i="1" s="1"/>
  <c r="BC31" i="1"/>
  <c r="BD31" i="1"/>
  <c r="BG31" i="1"/>
  <c r="BH31" i="1"/>
  <c r="BJ31" i="1"/>
  <c r="BI31" i="1" s="1"/>
  <c r="BM31" i="1" s="1"/>
  <c r="BK31" i="1"/>
  <c r="BL31" i="1"/>
  <c r="BO31" i="1"/>
  <c r="BP31" i="1"/>
  <c r="BR31" i="1"/>
  <c r="BQ31" i="1" s="1"/>
  <c r="BU31" i="1" s="1"/>
  <c r="BS31" i="1"/>
  <c r="BT31" i="1"/>
  <c r="V25" i="1"/>
  <c r="W25" i="1"/>
  <c r="X25" i="1"/>
  <c r="V26" i="1"/>
  <c r="W26" i="1"/>
  <c r="X26" i="1" s="1"/>
  <c r="P26" i="1" s="1"/>
  <c r="V27" i="1"/>
  <c r="X27" i="1" s="1"/>
  <c r="W27" i="1"/>
  <c r="V28" i="1"/>
  <c r="W28" i="1"/>
  <c r="V29" i="1"/>
  <c r="W29" i="1"/>
  <c r="X29" i="1"/>
  <c r="V30" i="1"/>
  <c r="W30" i="1"/>
  <c r="X30" i="1"/>
  <c r="V31" i="1"/>
  <c r="W31" i="1"/>
  <c r="X31" i="1"/>
  <c r="V32" i="1"/>
  <c r="W32" i="1"/>
  <c r="X32" i="1"/>
  <c r="P25" i="1"/>
  <c r="P27" i="1"/>
  <c r="P28" i="1"/>
  <c r="P29" i="1"/>
  <c r="AI29" i="1" s="1"/>
  <c r="AJ29" i="1" s="1"/>
  <c r="AK29" i="1" s="1"/>
  <c r="AO29" i="1" s="1"/>
  <c r="P30" i="1"/>
  <c r="P31" i="1"/>
  <c r="H25" i="1"/>
  <c r="I25" i="1"/>
  <c r="J25" i="1"/>
  <c r="K25" i="1"/>
  <c r="H26" i="1"/>
  <c r="I26" i="1"/>
  <c r="J26" i="1"/>
  <c r="H27" i="1"/>
  <c r="I27" i="1"/>
  <c r="J27" i="1"/>
  <c r="K27" i="1"/>
  <c r="H31" i="1"/>
  <c r="I31" i="1"/>
  <c r="J31" i="1"/>
  <c r="K31" i="1"/>
  <c r="F25" i="1"/>
  <c r="F27" i="1"/>
  <c r="F31" i="1"/>
  <c r="D31" i="1"/>
  <c r="K48" i="1"/>
  <c r="H48" i="1"/>
  <c r="K47" i="1"/>
  <c r="K46" i="1"/>
  <c r="K45" i="1"/>
  <c r="I45" i="1"/>
  <c r="K44" i="1"/>
  <c r="H44" i="1"/>
  <c r="K43" i="1"/>
  <c r="K42" i="1"/>
  <c r="K41" i="1"/>
  <c r="K40" i="1"/>
  <c r="K39" i="1"/>
  <c r="K38" i="1"/>
  <c r="C32" i="1"/>
  <c r="C37" i="1"/>
  <c r="C21" i="1"/>
  <c r="C20" i="1"/>
  <c r="C19" i="1"/>
  <c r="C16" i="1"/>
  <c r="C15" i="1"/>
  <c r="C14" i="1"/>
  <c r="C13" i="1"/>
  <c r="C12" i="1"/>
  <c r="C11" i="1"/>
  <c r="C10" i="1"/>
  <c r="C9" i="1"/>
  <c r="C8" i="1"/>
  <c r="C7" i="1"/>
  <c r="AM8" i="1"/>
  <c r="AN8" i="1"/>
  <c r="AM9" i="1"/>
  <c r="AN9" i="1"/>
  <c r="AM10" i="1"/>
  <c r="AN10" i="1"/>
  <c r="AM11" i="1"/>
  <c r="AN11" i="1"/>
  <c r="AM12" i="1"/>
  <c r="AN12" i="1"/>
  <c r="AM13" i="1"/>
  <c r="AN13" i="1"/>
  <c r="AM14" i="1"/>
  <c r="AN14" i="1"/>
  <c r="AM15" i="1"/>
  <c r="AN15" i="1"/>
  <c r="AM16" i="1"/>
  <c r="AN16" i="1"/>
  <c r="AM17" i="1"/>
  <c r="AN17" i="1"/>
  <c r="AM18" i="1"/>
  <c r="AN18" i="1"/>
  <c r="AM19" i="1"/>
  <c r="AN19" i="1"/>
  <c r="AM20" i="1"/>
  <c r="AN20" i="1"/>
  <c r="AM21" i="1"/>
  <c r="AN21" i="1"/>
  <c r="AM22" i="1"/>
  <c r="AN22" i="1"/>
  <c r="AM23" i="1"/>
  <c r="AN23" i="1"/>
  <c r="AM24" i="1"/>
  <c r="AN24" i="1"/>
  <c r="AM32" i="1"/>
  <c r="AN32" i="1"/>
  <c r="AM33" i="1"/>
  <c r="AN33" i="1"/>
  <c r="AM34" i="1"/>
  <c r="AN34" i="1"/>
  <c r="AM35" i="1"/>
  <c r="AN35" i="1"/>
  <c r="AM36" i="1"/>
  <c r="AN36" i="1"/>
  <c r="AM37" i="1"/>
  <c r="AN37" i="1"/>
  <c r="AM38" i="1"/>
  <c r="AN38" i="1"/>
  <c r="AM39" i="1"/>
  <c r="AN39" i="1"/>
  <c r="AM40" i="1"/>
  <c r="AN40" i="1"/>
  <c r="AM41" i="1"/>
  <c r="AN41" i="1"/>
  <c r="AM42" i="1"/>
  <c r="AN42" i="1"/>
  <c r="AM43" i="1"/>
  <c r="AN43" i="1"/>
  <c r="AM44" i="1"/>
  <c r="AN44" i="1"/>
  <c r="AM45" i="1"/>
  <c r="AN45" i="1"/>
  <c r="AM46" i="1"/>
  <c r="AN46" i="1"/>
  <c r="AM47" i="1"/>
  <c r="AN47" i="1"/>
  <c r="AM48" i="1"/>
  <c r="AN48" i="1"/>
  <c r="AM49" i="1"/>
  <c r="AN49" i="1"/>
  <c r="AM50" i="1"/>
  <c r="AN50" i="1"/>
  <c r="AM51" i="1"/>
  <c r="AN51" i="1"/>
  <c r="AM52" i="1"/>
  <c r="AN52" i="1"/>
  <c r="AM53" i="1"/>
  <c r="AN53" i="1"/>
  <c r="AM54" i="1"/>
  <c r="AN54" i="1"/>
  <c r="AM55" i="1"/>
  <c r="AN55" i="1"/>
  <c r="AM56" i="1"/>
  <c r="AN56" i="1"/>
  <c r="AM57" i="1"/>
  <c r="AN57" i="1"/>
  <c r="AM58" i="1"/>
  <c r="AN58" i="1"/>
  <c r="AM59" i="1"/>
  <c r="AN59" i="1"/>
  <c r="AM60" i="1"/>
  <c r="AN60" i="1"/>
  <c r="AM61" i="1"/>
  <c r="AN61" i="1"/>
  <c r="AM62" i="1"/>
  <c r="AN62" i="1"/>
  <c r="AM63" i="1"/>
  <c r="AN63" i="1"/>
  <c r="AM64" i="1"/>
  <c r="AN64" i="1"/>
  <c r="AM65" i="1"/>
  <c r="AN65" i="1"/>
  <c r="AM66" i="1"/>
  <c r="AN66" i="1"/>
  <c r="AM67" i="1"/>
  <c r="AN67" i="1"/>
  <c r="AM68" i="1"/>
  <c r="AN68" i="1"/>
  <c r="AM69" i="1"/>
  <c r="AN69" i="1"/>
  <c r="AM70" i="1"/>
  <c r="AN70" i="1"/>
  <c r="AM71" i="1"/>
  <c r="AN71" i="1"/>
  <c r="AM72" i="1"/>
  <c r="AN72" i="1"/>
  <c r="AM73" i="1"/>
  <c r="AN73" i="1"/>
  <c r="AM74" i="1"/>
  <c r="AN74" i="1"/>
  <c r="AM75" i="1"/>
  <c r="AN75" i="1"/>
  <c r="AM76" i="1"/>
  <c r="AN76" i="1"/>
  <c r="AM77" i="1"/>
  <c r="AN77" i="1"/>
  <c r="AM78" i="1"/>
  <c r="AN78" i="1"/>
  <c r="AM79" i="1"/>
  <c r="AN79" i="1"/>
  <c r="AM80" i="1"/>
  <c r="AN80" i="1"/>
  <c r="P32" i="1"/>
  <c r="AI32" i="1" s="1"/>
  <c r="AJ32" i="1" s="1"/>
  <c r="AK32" i="1" s="1"/>
  <c r="AO32" i="1" s="1"/>
  <c r="D32" i="1" s="1"/>
  <c r="P55" i="1"/>
  <c r="AI55" i="1" s="1"/>
  <c r="AJ55" i="1" s="1"/>
  <c r="AK55" i="1" s="1"/>
  <c r="AO55" i="1" s="1"/>
  <c r="P56" i="1"/>
  <c r="AI56" i="1" s="1"/>
  <c r="AJ56" i="1" s="1"/>
  <c r="AK56" i="1" s="1"/>
  <c r="AO56" i="1" s="1"/>
  <c r="P57" i="1"/>
  <c r="AI57" i="1" s="1"/>
  <c r="AJ57" i="1" s="1"/>
  <c r="AK57" i="1" s="1"/>
  <c r="AO57" i="1" s="1"/>
  <c r="P58" i="1"/>
  <c r="AI58" i="1" s="1"/>
  <c r="AJ58" i="1" s="1"/>
  <c r="AK58" i="1" s="1"/>
  <c r="AO58" i="1" s="1"/>
  <c r="P59" i="1"/>
  <c r="AI59" i="1" s="1"/>
  <c r="AJ59" i="1" s="1"/>
  <c r="AK59" i="1" s="1"/>
  <c r="AO59" i="1" s="1"/>
  <c r="P60" i="1"/>
  <c r="AI60" i="1" s="1"/>
  <c r="AJ60" i="1" s="1"/>
  <c r="AK60" i="1" s="1"/>
  <c r="AO60" i="1" s="1"/>
  <c r="P61" i="1"/>
  <c r="AI61" i="1" s="1"/>
  <c r="AJ61" i="1" s="1"/>
  <c r="AK61" i="1" s="1"/>
  <c r="AO61" i="1" s="1"/>
  <c r="P62" i="1"/>
  <c r="AI62" i="1" s="1"/>
  <c r="AJ62" i="1" s="1"/>
  <c r="AK62" i="1" s="1"/>
  <c r="AO62" i="1" s="1"/>
  <c r="P63" i="1"/>
  <c r="AI63" i="1" s="1"/>
  <c r="AJ63" i="1" s="1"/>
  <c r="AK63" i="1" s="1"/>
  <c r="AO63" i="1" s="1"/>
  <c r="P64" i="1"/>
  <c r="AI64" i="1" s="1"/>
  <c r="AJ64" i="1" s="1"/>
  <c r="AK64" i="1" s="1"/>
  <c r="AO64" i="1" s="1"/>
  <c r="P65" i="1"/>
  <c r="AI65" i="1" s="1"/>
  <c r="AJ65" i="1" s="1"/>
  <c r="AK65" i="1" s="1"/>
  <c r="AO65" i="1" s="1"/>
  <c r="P66" i="1"/>
  <c r="AI66" i="1" s="1"/>
  <c r="AJ66" i="1" s="1"/>
  <c r="AK66" i="1" s="1"/>
  <c r="AO66" i="1" s="1"/>
  <c r="P67" i="1"/>
  <c r="AI67" i="1" s="1"/>
  <c r="AJ67" i="1" s="1"/>
  <c r="AK67" i="1" s="1"/>
  <c r="AO67" i="1" s="1"/>
  <c r="P68" i="1"/>
  <c r="AI68" i="1" s="1"/>
  <c r="AJ68" i="1" s="1"/>
  <c r="AK68" i="1" s="1"/>
  <c r="AO68" i="1" s="1"/>
  <c r="P69" i="1"/>
  <c r="AI69" i="1" s="1"/>
  <c r="AJ69" i="1" s="1"/>
  <c r="AK69" i="1" s="1"/>
  <c r="AO69" i="1" s="1"/>
  <c r="P70" i="1"/>
  <c r="AI70" i="1" s="1"/>
  <c r="AJ70" i="1" s="1"/>
  <c r="AK70" i="1" s="1"/>
  <c r="AO70" i="1" s="1"/>
  <c r="P71" i="1"/>
  <c r="AI71" i="1" s="1"/>
  <c r="AJ71" i="1" s="1"/>
  <c r="AK71" i="1" s="1"/>
  <c r="AO71" i="1" s="1"/>
  <c r="P72" i="1"/>
  <c r="AI72" i="1" s="1"/>
  <c r="AJ72" i="1" s="1"/>
  <c r="AK72" i="1" s="1"/>
  <c r="AO72" i="1" s="1"/>
  <c r="P73" i="1"/>
  <c r="AI73" i="1" s="1"/>
  <c r="AJ73" i="1" s="1"/>
  <c r="AK73" i="1" s="1"/>
  <c r="AO73" i="1" s="1"/>
  <c r="P74" i="1"/>
  <c r="AI74" i="1" s="1"/>
  <c r="AJ74" i="1" s="1"/>
  <c r="AK74" i="1" s="1"/>
  <c r="AO74" i="1" s="1"/>
  <c r="P75" i="1"/>
  <c r="AI75" i="1" s="1"/>
  <c r="AJ75" i="1" s="1"/>
  <c r="AK75" i="1" s="1"/>
  <c r="AO75" i="1" s="1"/>
  <c r="P76" i="1"/>
  <c r="AI76" i="1" s="1"/>
  <c r="AJ76" i="1" s="1"/>
  <c r="AK76" i="1" s="1"/>
  <c r="AO76" i="1" s="1"/>
  <c r="P77" i="1"/>
  <c r="AI77" i="1" s="1"/>
  <c r="AJ77" i="1" s="1"/>
  <c r="AK77" i="1" s="1"/>
  <c r="AO77" i="1" s="1"/>
  <c r="P78" i="1"/>
  <c r="AI78" i="1" s="1"/>
  <c r="AJ78" i="1" s="1"/>
  <c r="AK78" i="1" s="1"/>
  <c r="AO78" i="1" s="1"/>
  <c r="P79" i="1"/>
  <c r="AI79" i="1" s="1"/>
  <c r="AJ79" i="1" s="1"/>
  <c r="AK79" i="1" s="1"/>
  <c r="AO79" i="1" s="1"/>
  <c r="P80" i="1"/>
  <c r="AI80" i="1" s="1"/>
  <c r="AJ80" i="1" s="1"/>
  <c r="AK80" i="1" s="1"/>
  <c r="AO80" i="1" s="1"/>
  <c r="J9" i="1"/>
  <c r="K9" i="1"/>
  <c r="K10" i="1"/>
  <c r="H11" i="1"/>
  <c r="I11" i="1"/>
  <c r="J11" i="1"/>
  <c r="K11" i="1"/>
  <c r="H12" i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H21" i="1"/>
  <c r="I21" i="1"/>
  <c r="J21" i="1"/>
  <c r="K21" i="1"/>
  <c r="H22" i="1"/>
  <c r="I22" i="1"/>
  <c r="J22" i="1"/>
  <c r="K22" i="1"/>
  <c r="K23" i="1"/>
  <c r="K24" i="1"/>
  <c r="H32" i="1"/>
  <c r="I32" i="1"/>
  <c r="J32" i="1"/>
  <c r="K32" i="1"/>
  <c r="H33" i="1"/>
  <c r="I33" i="1"/>
  <c r="J33" i="1"/>
  <c r="K33" i="1"/>
  <c r="H34" i="1"/>
  <c r="I34" i="1"/>
  <c r="J34" i="1"/>
  <c r="K34" i="1"/>
  <c r="H35" i="1"/>
  <c r="I35" i="1"/>
  <c r="J35" i="1"/>
  <c r="K35" i="1"/>
  <c r="H36" i="1"/>
  <c r="I36" i="1"/>
  <c r="J36" i="1"/>
  <c r="K36" i="1"/>
  <c r="J37" i="1"/>
  <c r="K37" i="1"/>
  <c r="H55" i="1"/>
  <c r="I55" i="1"/>
  <c r="J55" i="1"/>
  <c r="K55" i="1"/>
  <c r="H56" i="1"/>
  <c r="I56" i="1"/>
  <c r="J56" i="1"/>
  <c r="K56" i="1"/>
  <c r="H58" i="1"/>
  <c r="I58" i="1"/>
  <c r="J58" i="1"/>
  <c r="K58" i="1"/>
  <c r="H59" i="1"/>
  <c r="I59" i="1"/>
  <c r="J59" i="1"/>
  <c r="K59" i="1"/>
  <c r="H60" i="1"/>
  <c r="I60" i="1"/>
  <c r="J60" i="1"/>
  <c r="K60" i="1"/>
  <c r="H61" i="1"/>
  <c r="I61" i="1"/>
  <c r="J61" i="1"/>
  <c r="K61" i="1"/>
  <c r="H62" i="1"/>
  <c r="I62" i="1"/>
  <c r="J62" i="1"/>
  <c r="K62" i="1"/>
  <c r="H63" i="1"/>
  <c r="I63" i="1"/>
  <c r="J63" i="1"/>
  <c r="K63" i="1"/>
  <c r="H64" i="1"/>
  <c r="I64" i="1"/>
  <c r="J64" i="1"/>
  <c r="K64" i="1"/>
  <c r="H65" i="1"/>
  <c r="I65" i="1"/>
  <c r="J65" i="1"/>
  <c r="K65" i="1"/>
  <c r="H66" i="1"/>
  <c r="I66" i="1"/>
  <c r="J66" i="1"/>
  <c r="K66" i="1"/>
  <c r="H67" i="1"/>
  <c r="I67" i="1"/>
  <c r="J67" i="1"/>
  <c r="K67" i="1"/>
  <c r="H68" i="1"/>
  <c r="I68" i="1"/>
  <c r="J68" i="1"/>
  <c r="K68" i="1"/>
  <c r="H69" i="1"/>
  <c r="I69" i="1"/>
  <c r="J69" i="1"/>
  <c r="K69" i="1"/>
  <c r="H70" i="1"/>
  <c r="I70" i="1"/>
  <c r="J70" i="1"/>
  <c r="K70" i="1"/>
  <c r="H71" i="1"/>
  <c r="I71" i="1"/>
  <c r="J71" i="1"/>
  <c r="K71" i="1"/>
  <c r="H72" i="1"/>
  <c r="I72" i="1"/>
  <c r="J72" i="1"/>
  <c r="K72" i="1"/>
  <c r="H73" i="1"/>
  <c r="I73" i="1"/>
  <c r="J73" i="1"/>
  <c r="K73" i="1"/>
  <c r="H74" i="1"/>
  <c r="I74" i="1"/>
  <c r="J74" i="1"/>
  <c r="K74" i="1"/>
  <c r="H75" i="1"/>
  <c r="I75" i="1"/>
  <c r="J75" i="1"/>
  <c r="K75" i="1"/>
  <c r="H76" i="1"/>
  <c r="I76" i="1"/>
  <c r="J76" i="1"/>
  <c r="K76" i="1"/>
  <c r="H77" i="1"/>
  <c r="I77" i="1"/>
  <c r="J77" i="1"/>
  <c r="K77" i="1"/>
  <c r="H78" i="1"/>
  <c r="I78" i="1"/>
  <c r="J78" i="1"/>
  <c r="K78" i="1"/>
  <c r="H79" i="1"/>
  <c r="I79" i="1"/>
  <c r="J79" i="1"/>
  <c r="K79" i="1"/>
  <c r="H80" i="1"/>
  <c r="I80" i="1"/>
  <c r="J80" i="1"/>
  <c r="K80" i="1"/>
  <c r="D55" i="1"/>
  <c r="F55" i="1"/>
  <c r="D56" i="1"/>
  <c r="F56" i="1"/>
  <c r="D58" i="1"/>
  <c r="F58" i="1"/>
  <c r="D59" i="1"/>
  <c r="F59" i="1"/>
  <c r="D60" i="1"/>
  <c r="F60" i="1"/>
  <c r="D61" i="1"/>
  <c r="F61" i="1"/>
  <c r="D62" i="1"/>
  <c r="F62" i="1"/>
  <c r="D63" i="1"/>
  <c r="F63" i="1"/>
  <c r="D64" i="1"/>
  <c r="F64" i="1"/>
  <c r="D65" i="1"/>
  <c r="F65" i="1"/>
  <c r="D66" i="1"/>
  <c r="F66" i="1"/>
  <c r="D67" i="1"/>
  <c r="F67" i="1"/>
  <c r="D68" i="1"/>
  <c r="F68" i="1"/>
  <c r="D69" i="1"/>
  <c r="F69" i="1"/>
  <c r="D70" i="1"/>
  <c r="F70" i="1"/>
  <c r="D71" i="1"/>
  <c r="F71" i="1"/>
  <c r="D72" i="1"/>
  <c r="F72" i="1"/>
  <c r="D73" i="1"/>
  <c r="F73" i="1"/>
  <c r="D74" i="1"/>
  <c r="F74" i="1"/>
  <c r="D75" i="1"/>
  <c r="F75" i="1"/>
  <c r="D76" i="1"/>
  <c r="F76" i="1"/>
  <c r="D77" i="1"/>
  <c r="F77" i="1"/>
  <c r="D78" i="1"/>
  <c r="F78" i="1"/>
  <c r="D79" i="1"/>
  <c r="F79" i="1"/>
  <c r="D80" i="1"/>
  <c r="F80" i="1"/>
  <c r="K7" i="1"/>
  <c r="AQ8" i="1"/>
  <c r="AR8" i="1" s="1"/>
  <c r="AT8" i="1" s="1"/>
  <c r="AY8" i="1"/>
  <c r="AZ8" i="1" s="1"/>
  <c r="BB8" i="1" s="1"/>
  <c r="BG8" i="1"/>
  <c r="BH8" i="1" s="1"/>
  <c r="BJ8" i="1" s="1"/>
  <c r="BI8" i="1" s="1"/>
  <c r="BM8" i="1" s="1"/>
  <c r="J8" i="1" s="1"/>
  <c r="BO8" i="1"/>
  <c r="BP8" i="1" s="1"/>
  <c r="BR8" i="1" s="1"/>
  <c r="BS8" i="1" s="1"/>
  <c r="AQ9" i="1"/>
  <c r="AR9" i="1" s="1"/>
  <c r="AT9" i="1" s="1"/>
  <c r="AY9" i="1"/>
  <c r="AZ9" i="1" s="1"/>
  <c r="BB9" i="1" s="1"/>
  <c r="BG9" i="1"/>
  <c r="BH9" i="1" s="1"/>
  <c r="BJ9" i="1" s="1"/>
  <c r="BO9" i="1"/>
  <c r="BP9" i="1" s="1"/>
  <c r="BR9" i="1" s="1"/>
  <c r="AQ10" i="1"/>
  <c r="AR10" i="1" s="1"/>
  <c r="AT10" i="1" s="1"/>
  <c r="AV10" i="1" s="1"/>
  <c r="AY10" i="1"/>
  <c r="AZ10" i="1" s="1"/>
  <c r="BB10" i="1" s="1"/>
  <c r="BG10" i="1"/>
  <c r="BH10" i="1" s="1"/>
  <c r="BJ10" i="1" s="1"/>
  <c r="BO10" i="1"/>
  <c r="BP10" i="1" s="1"/>
  <c r="BR10" i="1" s="1"/>
  <c r="AQ11" i="1"/>
  <c r="AR11" i="1" s="1"/>
  <c r="AT11" i="1" s="1"/>
  <c r="AY11" i="1"/>
  <c r="AZ11" i="1" s="1"/>
  <c r="BB11" i="1" s="1"/>
  <c r="BG11" i="1"/>
  <c r="BH11" i="1" s="1"/>
  <c r="BJ11" i="1" s="1"/>
  <c r="BO11" i="1"/>
  <c r="BP11" i="1" s="1"/>
  <c r="BR11" i="1" s="1"/>
  <c r="AQ12" i="1"/>
  <c r="AR12" i="1" s="1"/>
  <c r="AT12" i="1" s="1"/>
  <c r="AY12" i="1"/>
  <c r="AZ12" i="1" s="1"/>
  <c r="BB12" i="1" s="1"/>
  <c r="BG12" i="1"/>
  <c r="BH12" i="1" s="1"/>
  <c r="BJ12" i="1" s="1"/>
  <c r="BO12" i="1"/>
  <c r="BP12" i="1" s="1"/>
  <c r="BR12" i="1" s="1"/>
  <c r="AQ13" i="1"/>
  <c r="AR13" i="1" s="1"/>
  <c r="AT13" i="1" s="1"/>
  <c r="AY13" i="1"/>
  <c r="AZ13" i="1" s="1"/>
  <c r="BB13" i="1" s="1"/>
  <c r="BC13" i="1" s="1"/>
  <c r="BG13" i="1"/>
  <c r="BH13" i="1" s="1"/>
  <c r="BJ13" i="1" s="1"/>
  <c r="BO13" i="1"/>
  <c r="BP13" i="1" s="1"/>
  <c r="BR13" i="1" s="1"/>
  <c r="AQ14" i="1"/>
  <c r="AR14" i="1" s="1"/>
  <c r="AT14" i="1" s="1"/>
  <c r="AY14" i="1"/>
  <c r="AZ14" i="1" s="1"/>
  <c r="BB14" i="1" s="1"/>
  <c r="BD14" i="1" s="1"/>
  <c r="BG14" i="1"/>
  <c r="BH14" i="1" s="1"/>
  <c r="BJ14" i="1" s="1"/>
  <c r="BO14" i="1"/>
  <c r="BP14" i="1" s="1"/>
  <c r="BR14" i="1" s="1"/>
  <c r="AQ15" i="1"/>
  <c r="AR15" i="1" s="1"/>
  <c r="AT15" i="1" s="1"/>
  <c r="AS15" i="1" s="1"/>
  <c r="AW15" i="1" s="1"/>
  <c r="AY15" i="1"/>
  <c r="AZ15" i="1" s="1"/>
  <c r="BB15" i="1" s="1"/>
  <c r="BC15" i="1" s="1"/>
  <c r="BG15" i="1"/>
  <c r="BH15" i="1" s="1"/>
  <c r="BJ15" i="1" s="1"/>
  <c r="BO15" i="1"/>
  <c r="BP15" i="1" s="1"/>
  <c r="BR15" i="1" s="1"/>
  <c r="BQ15" i="1" s="1"/>
  <c r="BU15" i="1" s="1"/>
  <c r="AQ16" i="1"/>
  <c r="AR16" i="1" s="1"/>
  <c r="AT16" i="1" s="1"/>
  <c r="AY16" i="1"/>
  <c r="AZ16" i="1" s="1"/>
  <c r="BB16" i="1" s="1"/>
  <c r="BG16" i="1"/>
  <c r="BH16" i="1" s="1"/>
  <c r="BJ16" i="1" s="1"/>
  <c r="BO16" i="1"/>
  <c r="BP16" i="1" s="1"/>
  <c r="BR16" i="1" s="1"/>
  <c r="AQ17" i="1"/>
  <c r="AR17" i="1" s="1"/>
  <c r="AT17" i="1" s="1"/>
  <c r="AV17" i="1" s="1"/>
  <c r="AY17" i="1"/>
  <c r="AZ17" i="1" s="1"/>
  <c r="BB17" i="1" s="1"/>
  <c r="BG17" i="1"/>
  <c r="BH17" i="1" s="1"/>
  <c r="BJ17" i="1" s="1"/>
  <c r="BO17" i="1"/>
  <c r="BP17" i="1" s="1"/>
  <c r="BR17" i="1" s="1"/>
  <c r="AQ18" i="1"/>
  <c r="AR18" i="1"/>
  <c r="AT18" i="1" s="1"/>
  <c r="AY18" i="1"/>
  <c r="AZ18" i="1" s="1"/>
  <c r="BB18" i="1" s="1"/>
  <c r="BG18" i="1"/>
  <c r="BH18" i="1" s="1"/>
  <c r="BJ18" i="1" s="1"/>
  <c r="BO18" i="1"/>
  <c r="BP18" i="1" s="1"/>
  <c r="BR18" i="1" s="1"/>
  <c r="AQ19" i="1"/>
  <c r="AR19" i="1" s="1"/>
  <c r="AT19" i="1" s="1"/>
  <c r="AV19" i="1" s="1"/>
  <c r="AY19" i="1"/>
  <c r="AZ19" i="1" s="1"/>
  <c r="BB19" i="1" s="1"/>
  <c r="BG19" i="1"/>
  <c r="BH19" i="1" s="1"/>
  <c r="BJ19" i="1" s="1"/>
  <c r="BL19" i="1" s="1"/>
  <c r="BO19" i="1"/>
  <c r="BP19" i="1" s="1"/>
  <c r="BR19" i="1" s="1"/>
  <c r="AQ20" i="1"/>
  <c r="AR20" i="1" s="1"/>
  <c r="AT20" i="1" s="1"/>
  <c r="AY20" i="1"/>
  <c r="AZ20" i="1" s="1"/>
  <c r="BB20" i="1" s="1"/>
  <c r="BC20" i="1" s="1"/>
  <c r="BG20" i="1"/>
  <c r="BH20" i="1" s="1"/>
  <c r="BJ20" i="1" s="1"/>
  <c r="BL20" i="1" s="1"/>
  <c r="BO20" i="1"/>
  <c r="BP20" i="1" s="1"/>
  <c r="BR20" i="1" s="1"/>
  <c r="BS20" i="1" s="1"/>
  <c r="AQ21" i="1"/>
  <c r="AR21" i="1" s="1"/>
  <c r="AT21" i="1" s="1"/>
  <c r="AY21" i="1"/>
  <c r="AZ21" i="1" s="1"/>
  <c r="BB21" i="1" s="1"/>
  <c r="BG21" i="1"/>
  <c r="BH21" i="1" s="1"/>
  <c r="BJ21" i="1" s="1"/>
  <c r="BO21" i="1"/>
  <c r="BP21" i="1" s="1"/>
  <c r="BR21" i="1" s="1"/>
  <c r="AQ22" i="1"/>
  <c r="AR22" i="1" s="1"/>
  <c r="AT22" i="1" s="1"/>
  <c r="AY22" i="1"/>
  <c r="AZ22" i="1" s="1"/>
  <c r="BB22" i="1" s="1"/>
  <c r="BG22" i="1"/>
  <c r="BH22" i="1" s="1"/>
  <c r="BJ22" i="1" s="1"/>
  <c r="BO22" i="1"/>
  <c r="BP22" i="1" s="1"/>
  <c r="BR22" i="1" s="1"/>
  <c r="AQ23" i="1"/>
  <c r="AR23" i="1" s="1"/>
  <c r="AT23" i="1" s="1"/>
  <c r="AS23" i="1" s="1"/>
  <c r="AW23" i="1" s="1"/>
  <c r="H23" i="1" s="1"/>
  <c r="AY23" i="1"/>
  <c r="AZ23" i="1" s="1"/>
  <c r="BB23" i="1" s="1"/>
  <c r="BG23" i="1"/>
  <c r="BH23" i="1" s="1"/>
  <c r="BJ23" i="1" s="1"/>
  <c r="BK23" i="1" s="1"/>
  <c r="BO23" i="1"/>
  <c r="BP23" i="1" s="1"/>
  <c r="BR23" i="1" s="1"/>
  <c r="AQ24" i="1"/>
  <c r="AR24" i="1" s="1"/>
  <c r="AT24" i="1" s="1"/>
  <c r="AY24" i="1"/>
  <c r="AZ24" i="1" s="1"/>
  <c r="BB24" i="1" s="1"/>
  <c r="BD24" i="1" s="1"/>
  <c r="BG24" i="1"/>
  <c r="BH24" i="1" s="1"/>
  <c r="BJ24" i="1" s="1"/>
  <c r="BO24" i="1"/>
  <c r="BP24" i="1" s="1"/>
  <c r="BR24" i="1" s="1"/>
  <c r="AQ32" i="1"/>
  <c r="AR32" i="1" s="1"/>
  <c r="AT32" i="1" s="1"/>
  <c r="AY32" i="1"/>
  <c r="AZ32" i="1" s="1"/>
  <c r="BB32" i="1" s="1"/>
  <c r="BG32" i="1"/>
  <c r="BH32" i="1" s="1"/>
  <c r="BJ32" i="1" s="1"/>
  <c r="BL32" i="1" s="1"/>
  <c r="BO32" i="1"/>
  <c r="BP32" i="1" s="1"/>
  <c r="BR32" i="1" s="1"/>
  <c r="AQ33" i="1"/>
  <c r="AR33" i="1" s="1"/>
  <c r="AT33" i="1" s="1"/>
  <c r="AY33" i="1"/>
  <c r="AZ33" i="1" s="1"/>
  <c r="BB33" i="1" s="1"/>
  <c r="BG33" i="1"/>
  <c r="BH33" i="1" s="1"/>
  <c r="BJ33" i="1" s="1"/>
  <c r="BO33" i="1"/>
  <c r="BP33" i="1" s="1"/>
  <c r="BR33" i="1" s="1"/>
  <c r="BS33" i="1" s="1"/>
  <c r="AQ34" i="1"/>
  <c r="AR34" i="1" s="1"/>
  <c r="AT34" i="1" s="1"/>
  <c r="AS34" i="1" s="1"/>
  <c r="AW34" i="1" s="1"/>
  <c r="AY34" i="1"/>
  <c r="AZ34" i="1" s="1"/>
  <c r="BB34" i="1" s="1"/>
  <c r="BG34" i="1"/>
  <c r="BH34" i="1" s="1"/>
  <c r="BJ34" i="1" s="1"/>
  <c r="BO34" i="1"/>
  <c r="BP34" i="1" s="1"/>
  <c r="BR34" i="1" s="1"/>
  <c r="AQ35" i="1"/>
  <c r="AR35" i="1" s="1"/>
  <c r="AT35" i="1" s="1"/>
  <c r="AS35" i="1" s="1"/>
  <c r="AW35" i="1" s="1"/>
  <c r="AY35" i="1"/>
  <c r="AZ35" i="1" s="1"/>
  <c r="BB35" i="1" s="1"/>
  <c r="BG35" i="1"/>
  <c r="BH35" i="1" s="1"/>
  <c r="BJ35" i="1" s="1"/>
  <c r="BI35" i="1" s="1"/>
  <c r="BM35" i="1" s="1"/>
  <c r="BO35" i="1"/>
  <c r="BP35" i="1" s="1"/>
  <c r="BR35" i="1" s="1"/>
  <c r="BS35" i="1" s="1"/>
  <c r="AQ36" i="1"/>
  <c r="AR36" i="1" s="1"/>
  <c r="AT36" i="1" s="1"/>
  <c r="AY36" i="1"/>
  <c r="AZ36" i="1" s="1"/>
  <c r="BB36" i="1" s="1"/>
  <c r="BG36" i="1"/>
  <c r="BH36" i="1" s="1"/>
  <c r="BJ36" i="1" s="1"/>
  <c r="BO36" i="1"/>
  <c r="BP36" i="1" s="1"/>
  <c r="BR36" i="1" s="1"/>
  <c r="AQ37" i="1"/>
  <c r="AR37" i="1" s="1"/>
  <c r="AT37" i="1" s="1"/>
  <c r="AY37" i="1"/>
  <c r="AZ37" i="1" s="1"/>
  <c r="BB37" i="1" s="1"/>
  <c r="BG37" i="1"/>
  <c r="BH37" i="1" s="1"/>
  <c r="BJ37" i="1" s="1"/>
  <c r="BO37" i="1"/>
  <c r="BP37" i="1" s="1"/>
  <c r="BR37" i="1" s="1"/>
  <c r="AQ38" i="1"/>
  <c r="AR38" i="1" s="1"/>
  <c r="AT38" i="1" s="1"/>
  <c r="AU38" i="1" s="1"/>
  <c r="AY38" i="1"/>
  <c r="AZ38" i="1" s="1"/>
  <c r="BB38" i="1" s="1"/>
  <c r="BG38" i="1"/>
  <c r="BH38" i="1" s="1"/>
  <c r="BJ38" i="1" s="1"/>
  <c r="BL38" i="1" s="1"/>
  <c r="BO38" i="1"/>
  <c r="BP38" i="1" s="1"/>
  <c r="BR38" i="1" s="1"/>
  <c r="BS38" i="1" s="1"/>
  <c r="AQ39" i="1"/>
  <c r="AR39" i="1" s="1"/>
  <c r="AT39" i="1" s="1"/>
  <c r="AS39" i="1" s="1"/>
  <c r="AW39" i="1" s="1"/>
  <c r="H39" i="1" s="1"/>
  <c r="AY39" i="1"/>
  <c r="AZ39" i="1" s="1"/>
  <c r="BB39" i="1" s="1"/>
  <c r="BD39" i="1" s="1"/>
  <c r="BG39" i="1"/>
  <c r="BH39" i="1" s="1"/>
  <c r="BJ39" i="1" s="1"/>
  <c r="BO39" i="1"/>
  <c r="BP39" i="1" s="1"/>
  <c r="BR39" i="1" s="1"/>
  <c r="AQ40" i="1"/>
  <c r="AR40" i="1" s="1"/>
  <c r="AT40" i="1" s="1"/>
  <c r="AY40" i="1"/>
  <c r="AZ40" i="1" s="1"/>
  <c r="BB40" i="1" s="1"/>
  <c r="BG40" i="1"/>
  <c r="BH40" i="1" s="1"/>
  <c r="BJ40" i="1" s="1"/>
  <c r="BK40" i="1" s="1"/>
  <c r="BO40" i="1"/>
  <c r="BP40" i="1" s="1"/>
  <c r="BR40" i="1" s="1"/>
  <c r="AQ41" i="1"/>
  <c r="AR41" i="1" s="1"/>
  <c r="AT41" i="1" s="1"/>
  <c r="AY41" i="1"/>
  <c r="AZ41" i="1" s="1"/>
  <c r="BB41" i="1" s="1"/>
  <c r="BG41" i="1"/>
  <c r="BH41" i="1" s="1"/>
  <c r="BJ41" i="1" s="1"/>
  <c r="BO41" i="1"/>
  <c r="BP41" i="1" s="1"/>
  <c r="BR41" i="1" s="1"/>
  <c r="AQ42" i="1"/>
  <c r="AR42" i="1" s="1"/>
  <c r="AT42" i="1" s="1"/>
  <c r="AY42" i="1"/>
  <c r="AZ42" i="1" s="1"/>
  <c r="BB42" i="1" s="1"/>
  <c r="BG42" i="1"/>
  <c r="BH42" i="1" s="1"/>
  <c r="BJ42" i="1" s="1"/>
  <c r="BO42" i="1"/>
  <c r="BP42" i="1" s="1"/>
  <c r="BR42" i="1" s="1"/>
  <c r="AQ43" i="1"/>
  <c r="AR43" i="1" s="1"/>
  <c r="AT43" i="1" s="1"/>
  <c r="AY43" i="1"/>
  <c r="AZ43" i="1" s="1"/>
  <c r="BB43" i="1" s="1"/>
  <c r="BG43" i="1"/>
  <c r="BH43" i="1" s="1"/>
  <c r="BJ43" i="1" s="1"/>
  <c r="BI43" i="1" s="1"/>
  <c r="BM43" i="1" s="1"/>
  <c r="J43" i="1" s="1"/>
  <c r="BO43" i="1"/>
  <c r="BP43" i="1" s="1"/>
  <c r="BR43" i="1" s="1"/>
  <c r="BT43" i="1" s="1"/>
  <c r="AQ44" i="1"/>
  <c r="AR44" i="1" s="1"/>
  <c r="AT44" i="1" s="1"/>
  <c r="AS44" i="1" s="1"/>
  <c r="AW44" i="1" s="1"/>
  <c r="AY44" i="1"/>
  <c r="AZ44" i="1" s="1"/>
  <c r="BB44" i="1" s="1"/>
  <c r="BG44" i="1"/>
  <c r="BH44" i="1" s="1"/>
  <c r="BJ44" i="1" s="1"/>
  <c r="BO44" i="1"/>
  <c r="BP44" i="1" s="1"/>
  <c r="BR44" i="1" s="1"/>
  <c r="BS44" i="1" s="1"/>
  <c r="AQ45" i="1"/>
  <c r="AR45" i="1" s="1"/>
  <c r="AT45" i="1" s="1"/>
  <c r="AY45" i="1"/>
  <c r="AZ45" i="1" s="1"/>
  <c r="BB45" i="1" s="1"/>
  <c r="BA45" i="1" s="1"/>
  <c r="BE45" i="1" s="1"/>
  <c r="BG45" i="1"/>
  <c r="BH45" i="1" s="1"/>
  <c r="BJ45" i="1" s="1"/>
  <c r="BO45" i="1"/>
  <c r="BP45" i="1" s="1"/>
  <c r="BR45" i="1" s="1"/>
  <c r="AQ46" i="1"/>
  <c r="AR46" i="1" s="1"/>
  <c r="AT46" i="1" s="1"/>
  <c r="AU46" i="1" s="1"/>
  <c r="AY46" i="1"/>
  <c r="AZ46" i="1" s="1"/>
  <c r="BB46" i="1" s="1"/>
  <c r="BA46" i="1" s="1"/>
  <c r="BE46" i="1" s="1"/>
  <c r="I46" i="1" s="1"/>
  <c r="BG46" i="1"/>
  <c r="BH46" i="1" s="1"/>
  <c r="BJ46" i="1" s="1"/>
  <c r="BI46" i="1" s="1"/>
  <c r="BM46" i="1" s="1"/>
  <c r="J46" i="1" s="1"/>
  <c r="BO46" i="1"/>
  <c r="BP46" i="1" s="1"/>
  <c r="BR46" i="1" s="1"/>
  <c r="BQ46" i="1" s="1"/>
  <c r="BU46" i="1" s="1"/>
  <c r="AQ47" i="1"/>
  <c r="AR47" i="1" s="1"/>
  <c r="AT47" i="1" s="1"/>
  <c r="AU47" i="1" s="1"/>
  <c r="AY47" i="1"/>
  <c r="AZ47" i="1" s="1"/>
  <c r="BB47" i="1" s="1"/>
  <c r="BC47" i="1" s="1"/>
  <c r="BG47" i="1"/>
  <c r="BH47" i="1" s="1"/>
  <c r="BJ47" i="1" s="1"/>
  <c r="BO47" i="1"/>
  <c r="BP47" i="1" s="1"/>
  <c r="BR47" i="1" s="1"/>
  <c r="AQ48" i="1"/>
  <c r="AR48" i="1" s="1"/>
  <c r="AT48" i="1" s="1"/>
  <c r="AS48" i="1" s="1"/>
  <c r="AW48" i="1" s="1"/>
  <c r="AY48" i="1"/>
  <c r="AZ48" i="1" s="1"/>
  <c r="BB48" i="1" s="1"/>
  <c r="BG48" i="1"/>
  <c r="BH48" i="1" s="1"/>
  <c r="BJ48" i="1" s="1"/>
  <c r="BK48" i="1" s="1"/>
  <c r="BO48" i="1"/>
  <c r="BP48" i="1" s="1"/>
  <c r="BR48" i="1" s="1"/>
  <c r="AQ49" i="1"/>
  <c r="AR49" i="1" s="1"/>
  <c r="AT49" i="1" s="1"/>
  <c r="AV49" i="1" s="1"/>
  <c r="AY49" i="1"/>
  <c r="AZ49" i="1" s="1"/>
  <c r="BB49" i="1" s="1"/>
  <c r="BC49" i="1" s="1"/>
  <c r="BG49" i="1"/>
  <c r="BH49" i="1" s="1"/>
  <c r="BJ49" i="1" s="1"/>
  <c r="BO49" i="1"/>
  <c r="BP49" i="1" s="1"/>
  <c r="BR49" i="1" s="1"/>
  <c r="AQ50" i="1"/>
  <c r="AR50" i="1" s="1"/>
  <c r="AT50" i="1" s="1"/>
  <c r="AY50" i="1"/>
  <c r="AZ50" i="1" s="1"/>
  <c r="BB50" i="1" s="1"/>
  <c r="BG50" i="1"/>
  <c r="BH50" i="1" s="1"/>
  <c r="BJ50" i="1" s="1"/>
  <c r="BK50" i="1" s="1"/>
  <c r="BO50" i="1"/>
  <c r="BP50" i="1" s="1"/>
  <c r="BR50" i="1" s="1"/>
  <c r="AQ51" i="1"/>
  <c r="AR51" i="1" s="1"/>
  <c r="AT51" i="1" s="1"/>
  <c r="AY51" i="1"/>
  <c r="AZ51" i="1" s="1"/>
  <c r="BB51" i="1" s="1"/>
  <c r="BG51" i="1"/>
  <c r="BH51" i="1" s="1"/>
  <c r="BJ51" i="1" s="1"/>
  <c r="BO51" i="1"/>
  <c r="BP51" i="1" s="1"/>
  <c r="BR51" i="1" s="1"/>
  <c r="BS51" i="1" s="1"/>
  <c r="AQ52" i="1"/>
  <c r="AR52" i="1" s="1"/>
  <c r="AT52" i="1" s="1"/>
  <c r="AY52" i="1"/>
  <c r="AZ52" i="1" s="1"/>
  <c r="BB52" i="1" s="1"/>
  <c r="BG52" i="1"/>
  <c r="BH52" i="1" s="1"/>
  <c r="BJ52" i="1" s="1"/>
  <c r="BO52" i="1"/>
  <c r="BP52" i="1" s="1"/>
  <c r="BR52" i="1" s="1"/>
  <c r="AQ53" i="1"/>
  <c r="AR53" i="1" s="1"/>
  <c r="AT53" i="1" s="1"/>
  <c r="AU53" i="1" s="1"/>
  <c r="AY53" i="1"/>
  <c r="AZ53" i="1" s="1"/>
  <c r="BB53" i="1" s="1"/>
  <c r="BG53" i="1"/>
  <c r="BH53" i="1" s="1"/>
  <c r="BJ53" i="1" s="1"/>
  <c r="BI53" i="1" s="1"/>
  <c r="BM53" i="1" s="1"/>
  <c r="BO53" i="1"/>
  <c r="BP53" i="1" s="1"/>
  <c r="BR53" i="1" s="1"/>
  <c r="AQ54" i="1"/>
  <c r="AR54" i="1" s="1"/>
  <c r="AT54" i="1" s="1"/>
  <c r="AY54" i="1"/>
  <c r="AZ54" i="1" s="1"/>
  <c r="BB54" i="1" s="1"/>
  <c r="BG54" i="1"/>
  <c r="BH54" i="1" s="1"/>
  <c r="BJ54" i="1" s="1"/>
  <c r="BO54" i="1"/>
  <c r="BP54" i="1" s="1"/>
  <c r="BR54" i="1" s="1"/>
  <c r="BQ54" i="1" s="1"/>
  <c r="BU54" i="1" s="1"/>
  <c r="AQ55" i="1"/>
  <c r="AR55" i="1" s="1"/>
  <c r="AT55" i="1" s="1"/>
  <c r="AY55" i="1"/>
  <c r="AZ55" i="1" s="1"/>
  <c r="BB55" i="1" s="1"/>
  <c r="BA55" i="1" s="1"/>
  <c r="BE55" i="1" s="1"/>
  <c r="BG55" i="1"/>
  <c r="BH55" i="1" s="1"/>
  <c r="BJ55" i="1" s="1"/>
  <c r="BI55" i="1" s="1"/>
  <c r="BM55" i="1" s="1"/>
  <c r="BO55" i="1"/>
  <c r="BP55" i="1" s="1"/>
  <c r="BR55" i="1" s="1"/>
  <c r="BS55" i="1" s="1"/>
  <c r="AQ56" i="1"/>
  <c r="AR56" i="1" s="1"/>
  <c r="AT56" i="1" s="1"/>
  <c r="AY56" i="1"/>
  <c r="AZ56" i="1" s="1"/>
  <c r="BB56" i="1" s="1"/>
  <c r="BG56" i="1"/>
  <c r="BH56" i="1" s="1"/>
  <c r="BJ56" i="1" s="1"/>
  <c r="BI56" i="1" s="1"/>
  <c r="BM56" i="1" s="1"/>
  <c r="BO56" i="1"/>
  <c r="BP56" i="1" s="1"/>
  <c r="BR56" i="1" s="1"/>
  <c r="BQ56" i="1" s="1"/>
  <c r="BU56" i="1" s="1"/>
  <c r="AQ57" i="1"/>
  <c r="AR57" i="1" s="1"/>
  <c r="AT57" i="1" s="1"/>
  <c r="AS57" i="1" s="1"/>
  <c r="AW57" i="1" s="1"/>
  <c r="AY57" i="1"/>
  <c r="AZ57" i="1" s="1"/>
  <c r="BB57" i="1" s="1"/>
  <c r="BG57" i="1"/>
  <c r="BH57" i="1" s="1"/>
  <c r="BJ57" i="1" s="1"/>
  <c r="BO57" i="1"/>
  <c r="BP57" i="1" s="1"/>
  <c r="BR57" i="1" s="1"/>
  <c r="BS57" i="1" s="1"/>
  <c r="AQ58" i="1"/>
  <c r="AR58" i="1" s="1"/>
  <c r="AT58" i="1" s="1"/>
  <c r="AU58" i="1" s="1"/>
  <c r="AY58" i="1"/>
  <c r="AZ58" i="1" s="1"/>
  <c r="BB58" i="1" s="1"/>
  <c r="BC58" i="1" s="1"/>
  <c r="BG58" i="1"/>
  <c r="BH58" i="1" s="1"/>
  <c r="BJ58" i="1" s="1"/>
  <c r="BO58" i="1"/>
  <c r="BP58" i="1" s="1"/>
  <c r="BR58" i="1" s="1"/>
  <c r="AQ59" i="1"/>
  <c r="AR59" i="1" s="1"/>
  <c r="AT59" i="1" s="1"/>
  <c r="AY59" i="1"/>
  <c r="AZ59" i="1" s="1"/>
  <c r="BB59" i="1" s="1"/>
  <c r="BG59" i="1"/>
  <c r="BH59" i="1" s="1"/>
  <c r="BJ59" i="1" s="1"/>
  <c r="BI59" i="1" s="1"/>
  <c r="BM59" i="1" s="1"/>
  <c r="BO59" i="1"/>
  <c r="BP59" i="1" s="1"/>
  <c r="BR59" i="1" s="1"/>
  <c r="AQ60" i="1"/>
  <c r="AR60" i="1" s="1"/>
  <c r="AT60" i="1" s="1"/>
  <c r="AY60" i="1"/>
  <c r="AZ60" i="1" s="1"/>
  <c r="BB60" i="1" s="1"/>
  <c r="BA60" i="1" s="1"/>
  <c r="BE60" i="1" s="1"/>
  <c r="BG60" i="1"/>
  <c r="BH60" i="1" s="1"/>
  <c r="BJ60" i="1" s="1"/>
  <c r="BO60" i="1"/>
  <c r="BP60" i="1" s="1"/>
  <c r="BR60" i="1" s="1"/>
  <c r="AQ61" i="1"/>
  <c r="AR61" i="1" s="1"/>
  <c r="AT61" i="1" s="1"/>
  <c r="AY61" i="1"/>
  <c r="AZ61" i="1" s="1"/>
  <c r="BB61" i="1" s="1"/>
  <c r="BG61" i="1"/>
  <c r="BH61" i="1" s="1"/>
  <c r="BJ61" i="1" s="1"/>
  <c r="BO61" i="1"/>
  <c r="BP61" i="1" s="1"/>
  <c r="BR61" i="1" s="1"/>
  <c r="AQ62" i="1"/>
  <c r="AR62" i="1" s="1"/>
  <c r="AT62" i="1" s="1"/>
  <c r="AY62" i="1"/>
  <c r="AZ62" i="1" s="1"/>
  <c r="BB62" i="1" s="1"/>
  <c r="BA62" i="1" s="1"/>
  <c r="BE62" i="1" s="1"/>
  <c r="BG62" i="1"/>
  <c r="BH62" i="1" s="1"/>
  <c r="BJ62" i="1" s="1"/>
  <c r="BO62" i="1"/>
  <c r="BP62" i="1" s="1"/>
  <c r="BR62" i="1" s="1"/>
  <c r="BQ62" i="1" s="1"/>
  <c r="BU62" i="1" s="1"/>
  <c r="AQ63" i="1"/>
  <c r="AR63" i="1" s="1"/>
  <c r="AT63" i="1" s="1"/>
  <c r="AY63" i="1"/>
  <c r="AZ63" i="1" s="1"/>
  <c r="BB63" i="1" s="1"/>
  <c r="BC63" i="1" s="1"/>
  <c r="BG63" i="1"/>
  <c r="BH63" i="1" s="1"/>
  <c r="BJ63" i="1" s="1"/>
  <c r="BI63" i="1" s="1"/>
  <c r="BM63" i="1" s="1"/>
  <c r="BO63" i="1"/>
  <c r="BP63" i="1" s="1"/>
  <c r="BR63" i="1" s="1"/>
  <c r="AQ64" i="1"/>
  <c r="AR64" i="1" s="1"/>
  <c r="AT64" i="1" s="1"/>
  <c r="AY64" i="1"/>
  <c r="AZ64" i="1" s="1"/>
  <c r="BB64" i="1" s="1"/>
  <c r="BC64" i="1" s="1"/>
  <c r="BG64" i="1"/>
  <c r="BH64" i="1" s="1"/>
  <c r="BJ64" i="1" s="1"/>
  <c r="BK64" i="1" s="1"/>
  <c r="BO64" i="1"/>
  <c r="BP64" i="1" s="1"/>
  <c r="BR64" i="1" s="1"/>
  <c r="BS64" i="1" s="1"/>
  <c r="AQ65" i="1"/>
  <c r="AR65" i="1" s="1"/>
  <c r="AT65" i="1" s="1"/>
  <c r="AS65" i="1" s="1"/>
  <c r="AW65" i="1" s="1"/>
  <c r="AY65" i="1"/>
  <c r="AZ65" i="1" s="1"/>
  <c r="BB65" i="1" s="1"/>
  <c r="BD65" i="1" s="1"/>
  <c r="BG65" i="1"/>
  <c r="BH65" i="1" s="1"/>
  <c r="BJ65" i="1" s="1"/>
  <c r="BO65" i="1"/>
  <c r="BP65" i="1" s="1"/>
  <c r="BR65" i="1" s="1"/>
  <c r="AQ66" i="1"/>
  <c r="AR66" i="1" s="1"/>
  <c r="AT66" i="1" s="1"/>
  <c r="AV66" i="1" s="1"/>
  <c r="AY66" i="1"/>
  <c r="AZ66" i="1" s="1"/>
  <c r="BB66" i="1" s="1"/>
  <c r="BA66" i="1" s="1"/>
  <c r="BE66" i="1" s="1"/>
  <c r="BG66" i="1"/>
  <c r="BH66" i="1" s="1"/>
  <c r="BJ66" i="1" s="1"/>
  <c r="BO66" i="1"/>
  <c r="BP66" i="1"/>
  <c r="BR66" i="1" s="1"/>
  <c r="AQ67" i="1"/>
  <c r="AR67" i="1" s="1"/>
  <c r="AT67" i="1" s="1"/>
  <c r="AY67" i="1"/>
  <c r="AZ67" i="1" s="1"/>
  <c r="BB67" i="1" s="1"/>
  <c r="BG67" i="1"/>
  <c r="BH67" i="1" s="1"/>
  <c r="BJ67" i="1" s="1"/>
  <c r="BO67" i="1"/>
  <c r="BP67" i="1" s="1"/>
  <c r="BR67" i="1" s="1"/>
  <c r="BQ67" i="1" s="1"/>
  <c r="BU67" i="1" s="1"/>
  <c r="AQ68" i="1"/>
  <c r="AR68" i="1" s="1"/>
  <c r="AT68" i="1" s="1"/>
  <c r="AS68" i="1" s="1"/>
  <c r="AW68" i="1" s="1"/>
  <c r="AY68" i="1"/>
  <c r="AZ68" i="1" s="1"/>
  <c r="BB68" i="1" s="1"/>
  <c r="BG68" i="1"/>
  <c r="BH68" i="1" s="1"/>
  <c r="BJ68" i="1" s="1"/>
  <c r="BO68" i="1"/>
  <c r="BP68" i="1" s="1"/>
  <c r="BR68" i="1" s="1"/>
  <c r="BT68" i="1" s="1"/>
  <c r="AQ69" i="1"/>
  <c r="AR69" i="1" s="1"/>
  <c r="AT69" i="1" s="1"/>
  <c r="AY69" i="1"/>
  <c r="AZ69" i="1" s="1"/>
  <c r="BB69" i="1" s="1"/>
  <c r="BC69" i="1" s="1"/>
  <c r="BG69" i="1"/>
  <c r="BH69" i="1" s="1"/>
  <c r="BJ69" i="1" s="1"/>
  <c r="BK69" i="1" s="1"/>
  <c r="BO69" i="1"/>
  <c r="BP69" i="1" s="1"/>
  <c r="BR69" i="1" s="1"/>
  <c r="AQ70" i="1"/>
  <c r="AR70" i="1" s="1"/>
  <c r="AT70" i="1" s="1"/>
  <c r="AY70" i="1"/>
  <c r="AZ70" i="1" s="1"/>
  <c r="BB70" i="1" s="1"/>
  <c r="BG70" i="1"/>
  <c r="BH70" i="1" s="1"/>
  <c r="BJ70" i="1" s="1"/>
  <c r="BO70" i="1"/>
  <c r="BP70" i="1" s="1"/>
  <c r="BR70" i="1" s="1"/>
  <c r="AQ71" i="1"/>
  <c r="AR71" i="1" s="1"/>
  <c r="AT71" i="1" s="1"/>
  <c r="AY71" i="1"/>
  <c r="AZ71" i="1" s="1"/>
  <c r="BB71" i="1" s="1"/>
  <c r="BD71" i="1" s="1"/>
  <c r="BG71" i="1"/>
  <c r="BH71" i="1" s="1"/>
  <c r="BJ71" i="1" s="1"/>
  <c r="BO71" i="1"/>
  <c r="BP71" i="1" s="1"/>
  <c r="BR71" i="1" s="1"/>
  <c r="BQ71" i="1" s="1"/>
  <c r="BU71" i="1" s="1"/>
  <c r="AQ72" i="1"/>
  <c r="AR72" i="1" s="1"/>
  <c r="AT72" i="1" s="1"/>
  <c r="AY72" i="1"/>
  <c r="AZ72" i="1" s="1"/>
  <c r="BB72" i="1" s="1"/>
  <c r="BG72" i="1"/>
  <c r="BH72" i="1" s="1"/>
  <c r="BJ72" i="1" s="1"/>
  <c r="BO72" i="1"/>
  <c r="BP72" i="1" s="1"/>
  <c r="BR72" i="1" s="1"/>
  <c r="AQ73" i="1"/>
  <c r="AR73" i="1" s="1"/>
  <c r="AT73" i="1" s="1"/>
  <c r="AV73" i="1" s="1"/>
  <c r="AY73" i="1"/>
  <c r="AZ73" i="1" s="1"/>
  <c r="BB73" i="1" s="1"/>
  <c r="BC73" i="1" s="1"/>
  <c r="BG73" i="1"/>
  <c r="BH73" i="1" s="1"/>
  <c r="BJ73" i="1" s="1"/>
  <c r="BO73" i="1"/>
  <c r="BP73" i="1" s="1"/>
  <c r="BR73" i="1" s="1"/>
  <c r="AQ74" i="1"/>
  <c r="AR74" i="1" s="1"/>
  <c r="AT74" i="1" s="1"/>
  <c r="AY74" i="1"/>
  <c r="AZ74" i="1" s="1"/>
  <c r="BB74" i="1" s="1"/>
  <c r="BG74" i="1"/>
  <c r="BH74" i="1" s="1"/>
  <c r="BJ74" i="1" s="1"/>
  <c r="BI74" i="1" s="1"/>
  <c r="BM74" i="1" s="1"/>
  <c r="BO74" i="1"/>
  <c r="BP74" i="1" s="1"/>
  <c r="BR74" i="1" s="1"/>
  <c r="AQ75" i="1"/>
  <c r="AR75" i="1" s="1"/>
  <c r="AT75" i="1" s="1"/>
  <c r="AS75" i="1" s="1"/>
  <c r="AW75" i="1" s="1"/>
  <c r="AY75" i="1"/>
  <c r="AZ75" i="1" s="1"/>
  <c r="BB75" i="1" s="1"/>
  <c r="BA75" i="1" s="1"/>
  <c r="BE75" i="1" s="1"/>
  <c r="BG75" i="1"/>
  <c r="BH75" i="1" s="1"/>
  <c r="BJ75" i="1" s="1"/>
  <c r="BO75" i="1"/>
  <c r="BP75" i="1" s="1"/>
  <c r="BR75" i="1" s="1"/>
  <c r="BQ75" i="1" s="1"/>
  <c r="BU75" i="1" s="1"/>
  <c r="AQ76" i="1"/>
  <c r="AR76" i="1"/>
  <c r="AT76" i="1" s="1"/>
  <c r="AY76" i="1"/>
  <c r="AZ76" i="1" s="1"/>
  <c r="BB76" i="1" s="1"/>
  <c r="BG76" i="1"/>
  <c r="BH76" i="1" s="1"/>
  <c r="BJ76" i="1" s="1"/>
  <c r="BK76" i="1" s="1"/>
  <c r="BO76" i="1"/>
  <c r="BP76" i="1" s="1"/>
  <c r="BR76" i="1" s="1"/>
  <c r="AQ77" i="1"/>
  <c r="AR77" i="1" s="1"/>
  <c r="AT77" i="1" s="1"/>
  <c r="AY77" i="1"/>
  <c r="AZ77" i="1" s="1"/>
  <c r="BB77" i="1" s="1"/>
  <c r="BG77" i="1"/>
  <c r="BH77" i="1" s="1"/>
  <c r="BJ77" i="1" s="1"/>
  <c r="BK77" i="1" s="1"/>
  <c r="BO77" i="1"/>
  <c r="BP77" i="1" s="1"/>
  <c r="BR77" i="1" s="1"/>
  <c r="BQ77" i="1" s="1"/>
  <c r="BU77" i="1" s="1"/>
  <c r="AQ78" i="1"/>
  <c r="AR78" i="1" s="1"/>
  <c r="AT78" i="1" s="1"/>
  <c r="AV78" i="1" s="1"/>
  <c r="AY78" i="1"/>
  <c r="AZ78" i="1" s="1"/>
  <c r="BB78" i="1" s="1"/>
  <c r="BG78" i="1"/>
  <c r="BH78" i="1" s="1"/>
  <c r="BJ78" i="1" s="1"/>
  <c r="BO78" i="1"/>
  <c r="BP78" i="1" s="1"/>
  <c r="BR78" i="1" s="1"/>
  <c r="AQ79" i="1"/>
  <c r="AR79" i="1" s="1"/>
  <c r="AT79" i="1" s="1"/>
  <c r="AY79" i="1"/>
  <c r="AZ79" i="1" s="1"/>
  <c r="BB79" i="1" s="1"/>
  <c r="BG79" i="1"/>
  <c r="BH79" i="1" s="1"/>
  <c r="BJ79" i="1" s="1"/>
  <c r="BO79" i="1"/>
  <c r="BP79" i="1" s="1"/>
  <c r="BR79" i="1" s="1"/>
  <c r="AQ80" i="1"/>
  <c r="AR80" i="1" s="1"/>
  <c r="AT80" i="1" s="1"/>
  <c r="AY80" i="1"/>
  <c r="AZ80" i="1" s="1"/>
  <c r="BB80" i="1" s="1"/>
  <c r="BG80" i="1"/>
  <c r="BH80" i="1" s="1"/>
  <c r="BJ80" i="1" s="1"/>
  <c r="BO80" i="1"/>
  <c r="BP80" i="1" s="1"/>
  <c r="BR80" i="1" s="1"/>
  <c r="V8" i="1"/>
  <c r="W8" i="1"/>
  <c r="V9" i="1"/>
  <c r="W9" i="1"/>
  <c r="V10" i="1"/>
  <c r="W10" i="1"/>
  <c r="V11" i="1"/>
  <c r="W11" i="1"/>
  <c r="V12" i="1"/>
  <c r="W12" i="1"/>
  <c r="V13" i="1"/>
  <c r="W13" i="1"/>
  <c r="V14" i="1"/>
  <c r="W14" i="1"/>
  <c r="V15" i="1"/>
  <c r="W15" i="1"/>
  <c r="V16" i="1"/>
  <c r="W16" i="1"/>
  <c r="V17" i="1"/>
  <c r="W17" i="1"/>
  <c r="V18" i="1"/>
  <c r="W18" i="1"/>
  <c r="V19" i="1"/>
  <c r="W19" i="1"/>
  <c r="V20" i="1"/>
  <c r="W20" i="1"/>
  <c r="V21" i="1"/>
  <c r="W21" i="1"/>
  <c r="V22" i="1"/>
  <c r="W22" i="1"/>
  <c r="V23" i="1"/>
  <c r="W23" i="1"/>
  <c r="V24" i="1"/>
  <c r="W24" i="1"/>
  <c r="V33" i="1"/>
  <c r="W33" i="1"/>
  <c r="V34" i="1"/>
  <c r="W34" i="1"/>
  <c r="V35" i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V42" i="1"/>
  <c r="W42" i="1"/>
  <c r="V43" i="1"/>
  <c r="W43" i="1"/>
  <c r="V44" i="1"/>
  <c r="W44" i="1"/>
  <c r="V45" i="1"/>
  <c r="W45" i="1"/>
  <c r="V46" i="1"/>
  <c r="W46" i="1"/>
  <c r="V47" i="1"/>
  <c r="W47" i="1"/>
  <c r="V48" i="1"/>
  <c r="W48" i="1"/>
  <c r="V49" i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/>
  <c r="V57" i="1"/>
  <c r="W57" i="1"/>
  <c r="V58" i="1"/>
  <c r="W58" i="1"/>
  <c r="V59" i="1"/>
  <c r="W59" i="1"/>
  <c r="V60" i="1"/>
  <c r="W60" i="1"/>
  <c r="V61" i="1"/>
  <c r="W61" i="1"/>
  <c r="X61" i="1" s="1"/>
  <c r="V62" i="1"/>
  <c r="W62" i="1"/>
  <c r="V63" i="1"/>
  <c r="W63" i="1"/>
  <c r="V64" i="1"/>
  <c r="W64" i="1"/>
  <c r="V65" i="1"/>
  <c r="W65" i="1"/>
  <c r="V66" i="1"/>
  <c r="W66" i="1"/>
  <c r="V67" i="1"/>
  <c r="W67" i="1"/>
  <c r="V68" i="1"/>
  <c r="W68" i="1"/>
  <c r="V69" i="1"/>
  <c r="W69" i="1"/>
  <c r="V70" i="1"/>
  <c r="W70" i="1"/>
  <c r="V71" i="1"/>
  <c r="W71" i="1"/>
  <c r="V72" i="1"/>
  <c r="W72" i="1"/>
  <c r="V73" i="1"/>
  <c r="W73" i="1"/>
  <c r="V74" i="1"/>
  <c r="W74" i="1"/>
  <c r="V75" i="1"/>
  <c r="W75" i="1"/>
  <c r="V76" i="1"/>
  <c r="W76" i="1"/>
  <c r="V77" i="1"/>
  <c r="W77" i="1"/>
  <c r="V78" i="1"/>
  <c r="W78" i="1"/>
  <c r="V79" i="1"/>
  <c r="W79" i="1"/>
  <c r="V80" i="1"/>
  <c r="W80" i="1"/>
  <c r="BO7" i="1"/>
  <c r="BP7" i="1" s="1"/>
  <c r="BR7" i="1" s="1"/>
  <c r="BG7" i="1"/>
  <c r="BH7" i="1" s="1"/>
  <c r="BJ7" i="1" s="1"/>
  <c r="AY7" i="1"/>
  <c r="AZ7" i="1" s="1"/>
  <c r="BB7" i="1" s="1"/>
  <c r="AQ7" i="1"/>
  <c r="AR7" i="1" s="1"/>
  <c r="AT7" i="1" s="1"/>
  <c r="X28" i="1" l="1"/>
  <c r="AI26" i="1"/>
  <c r="AJ26" i="1" s="1"/>
  <c r="AK26" i="1" s="1"/>
  <c r="AO26" i="1" s="1"/>
  <c r="BS25" i="1"/>
  <c r="BT25" i="1"/>
  <c r="BQ25" i="1"/>
  <c r="BU25" i="1" s="1"/>
  <c r="BI26" i="1"/>
  <c r="BM26" i="1" s="1"/>
  <c r="BK26" i="1"/>
  <c r="BL26" i="1"/>
  <c r="BD27" i="1"/>
  <c r="BC27" i="1"/>
  <c r="BA27" i="1"/>
  <c r="BE27" i="1" s="1"/>
  <c r="AV28" i="1"/>
  <c r="AS28" i="1"/>
  <c r="AW28" i="1" s="1"/>
  <c r="BQ29" i="1"/>
  <c r="BU29" i="1" s="1"/>
  <c r="X68" i="1"/>
  <c r="X78" i="1"/>
  <c r="X58" i="1"/>
  <c r="F32" i="1"/>
  <c r="BT54" i="1"/>
  <c r="X62" i="1"/>
  <c r="X55" i="1"/>
  <c r="X79" i="1"/>
  <c r="X71" i="1"/>
  <c r="BA73" i="1"/>
  <c r="BE73" i="1" s="1"/>
  <c r="X72" i="1"/>
  <c r="X63" i="1"/>
  <c r="X49" i="1"/>
  <c r="P49" i="1" s="1"/>
  <c r="BS47" i="1"/>
  <c r="BQ47" i="1"/>
  <c r="BU47" i="1" s="1"/>
  <c r="BT47" i="1"/>
  <c r="BA17" i="1"/>
  <c r="BE17" i="1" s="1"/>
  <c r="BC17" i="1"/>
  <c r="BD17" i="1"/>
  <c r="BQ14" i="1"/>
  <c r="BU14" i="1" s="1"/>
  <c r="BS14" i="1"/>
  <c r="BS79" i="1"/>
  <c r="BT79" i="1"/>
  <c r="BQ79" i="1"/>
  <c r="BU79" i="1" s="1"/>
  <c r="AU11" i="1"/>
  <c r="AV11" i="1"/>
  <c r="AU54" i="1"/>
  <c r="AS54" i="1"/>
  <c r="AW54" i="1" s="1"/>
  <c r="AS14" i="1"/>
  <c r="AW14" i="1" s="1"/>
  <c r="AU14" i="1"/>
  <c r="AV14" i="1"/>
  <c r="BA34" i="1"/>
  <c r="BE34" i="1" s="1"/>
  <c r="BC34" i="1"/>
  <c r="BD34" i="1"/>
  <c r="BQ19" i="1"/>
  <c r="BU19" i="1" s="1"/>
  <c r="BS19" i="1"/>
  <c r="BT19" i="1"/>
  <c r="AU72" i="1"/>
  <c r="AV72" i="1"/>
  <c r="BI22" i="1"/>
  <c r="BM22" i="1" s="1"/>
  <c r="BK22" i="1"/>
  <c r="BQ69" i="1"/>
  <c r="BU69" i="1" s="1"/>
  <c r="BS69" i="1"/>
  <c r="BT69" i="1"/>
  <c r="BS18" i="1"/>
  <c r="BQ18" i="1"/>
  <c r="BU18" i="1" s="1"/>
  <c r="BT18" i="1"/>
  <c r="AU50" i="1"/>
  <c r="AS50" i="1"/>
  <c r="AW50" i="1" s="1"/>
  <c r="AV50" i="1"/>
  <c r="AS61" i="1"/>
  <c r="AW61" i="1" s="1"/>
  <c r="AU61" i="1"/>
  <c r="AV61" i="1"/>
  <c r="BI66" i="1"/>
  <c r="BM66" i="1" s="1"/>
  <c r="BK66" i="1"/>
  <c r="BL66" i="1"/>
  <c r="BI67" i="1"/>
  <c r="BM67" i="1" s="1"/>
  <c r="BK67" i="1"/>
  <c r="BK57" i="1"/>
  <c r="BI57" i="1"/>
  <c r="BM57" i="1" s="1"/>
  <c r="AS52" i="1"/>
  <c r="AW52" i="1" s="1"/>
  <c r="AV52" i="1"/>
  <c r="BI50" i="1"/>
  <c r="BM50" i="1" s="1"/>
  <c r="X53" i="1"/>
  <c r="P53" i="1" s="1"/>
  <c r="AI53" i="1" s="1"/>
  <c r="AJ53" i="1" s="1"/>
  <c r="AK53" i="1" s="1"/>
  <c r="AO53" i="1" s="1"/>
  <c r="X52" i="1"/>
  <c r="P52" i="1" s="1"/>
  <c r="BA23" i="1"/>
  <c r="BE23" i="1" s="1"/>
  <c r="I23" i="1" s="1"/>
  <c r="BC23" i="1"/>
  <c r="BI45" i="1"/>
  <c r="BM45" i="1" s="1"/>
  <c r="J45" i="1" s="1"/>
  <c r="BK45" i="1"/>
  <c r="BL45" i="1"/>
  <c r="AU42" i="1"/>
  <c r="AS42" i="1"/>
  <c r="AW42" i="1" s="1"/>
  <c r="H42" i="1" s="1"/>
  <c r="AV42" i="1"/>
  <c r="BC37" i="1"/>
  <c r="BA37" i="1"/>
  <c r="BE37" i="1" s="1"/>
  <c r="I37" i="1" s="1"/>
  <c r="BK72" i="1"/>
  <c r="BL72" i="1"/>
  <c r="BI72" i="1"/>
  <c r="BM72" i="1" s="1"/>
  <c r="BK60" i="1"/>
  <c r="BL60" i="1"/>
  <c r="BI60" i="1"/>
  <c r="BM60" i="1" s="1"/>
  <c r="BK36" i="1"/>
  <c r="BI36" i="1"/>
  <c r="BM36" i="1" s="1"/>
  <c r="BL36" i="1"/>
  <c r="BC77" i="1"/>
  <c r="BD77" i="1"/>
  <c r="BA16" i="1"/>
  <c r="BE16" i="1" s="1"/>
  <c r="BC16" i="1"/>
  <c r="BD16" i="1"/>
  <c r="BI78" i="1"/>
  <c r="BM78" i="1" s="1"/>
  <c r="BK78" i="1"/>
  <c r="BL78" i="1"/>
  <c r="BQ41" i="1"/>
  <c r="BU41" i="1" s="1"/>
  <c r="BT41" i="1"/>
  <c r="BS41" i="1"/>
  <c r="AU70" i="1"/>
  <c r="AS70" i="1"/>
  <c r="AW70" i="1" s="1"/>
  <c r="AV70" i="1"/>
  <c r="BI58" i="1"/>
  <c r="BM58" i="1" s="1"/>
  <c r="BK58" i="1"/>
  <c r="BL58" i="1"/>
  <c r="BS63" i="1"/>
  <c r="BT63" i="1"/>
  <c r="BQ63" i="1"/>
  <c r="BU63" i="1" s="1"/>
  <c r="BA69" i="1"/>
  <c r="BE69" i="1" s="1"/>
  <c r="BS54" i="1"/>
  <c r="X54" i="1"/>
  <c r="P54" i="1" s="1"/>
  <c r="AI54" i="1" s="1"/>
  <c r="AJ54" i="1" s="1"/>
  <c r="AK54" i="1" s="1"/>
  <c r="AO54" i="1" s="1"/>
  <c r="BT56" i="1"/>
  <c r="X65" i="1"/>
  <c r="BS56" i="1"/>
  <c r="AV54" i="1"/>
  <c r="BD62" i="1"/>
  <c r="BL22" i="1"/>
  <c r="X64" i="1"/>
  <c r="X51" i="1"/>
  <c r="P51" i="1" s="1"/>
  <c r="AI51" i="1" s="1"/>
  <c r="AJ51" i="1" s="1"/>
  <c r="AK51" i="1" s="1"/>
  <c r="AO51" i="1" s="1"/>
  <c r="BT55" i="1"/>
  <c r="BQ55" i="1"/>
  <c r="BU55" i="1" s="1"/>
  <c r="BA49" i="1"/>
  <c r="BE49" i="1" s="1"/>
  <c r="BK35" i="1"/>
  <c r="BL73" i="1"/>
  <c r="BK73" i="1"/>
  <c r="BA38" i="1"/>
  <c r="BE38" i="1" s="1"/>
  <c r="I38" i="1" s="1"/>
  <c r="BC38" i="1"/>
  <c r="BD38" i="1"/>
  <c r="BA79" i="1"/>
  <c r="BE79" i="1" s="1"/>
  <c r="BC79" i="1"/>
  <c r="BD79" i="1"/>
  <c r="BQ40" i="1"/>
  <c r="BU40" i="1" s="1"/>
  <c r="BS40" i="1"/>
  <c r="BT40" i="1"/>
  <c r="BA44" i="1"/>
  <c r="BE44" i="1" s="1"/>
  <c r="I44" i="1" s="1"/>
  <c r="BC44" i="1"/>
  <c r="BD44" i="1"/>
  <c r="AS71" i="1"/>
  <c r="AW71" i="1" s="1"/>
  <c r="AU71" i="1"/>
  <c r="AV71" i="1"/>
  <c r="BI12" i="1"/>
  <c r="BM12" i="1" s="1"/>
  <c r="BL12" i="1"/>
  <c r="BK12" i="1"/>
  <c r="BK21" i="1"/>
  <c r="BL21" i="1"/>
  <c r="BD60" i="1"/>
  <c r="BL55" i="1"/>
  <c r="BC60" i="1"/>
  <c r="BK55" i="1"/>
  <c r="BS46" i="1"/>
  <c r="BL76" i="1"/>
  <c r="BL57" i="1"/>
  <c r="BI76" i="1"/>
  <c r="BM76" i="1" s="1"/>
  <c r="X75" i="1"/>
  <c r="BD73" i="1"/>
  <c r="BL67" i="1"/>
  <c r="BC62" i="1"/>
  <c r="AU52" i="1"/>
  <c r="BK43" i="1"/>
  <c r="BT20" i="1"/>
  <c r="BL59" i="1"/>
  <c r="BL48" i="1"/>
  <c r="X69" i="1"/>
  <c r="BK59" i="1"/>
  <c r="BQ51" i="1"/>
  <c r="BU51" i="1" s="1"/>
  <c r="BI48" i="1"/>
  <c r="BM48" i="1" s="1"/>
  <c r="J48" i="1" s="1"/>
  <c r="BD23" i="1"/>
  <c r="BT14" i="1"/>
  <c r="BA59" i="1"/>
  <c r="BE59" i="1" s="1"/>
  <c r="BD59" i="1"/>
  <c r="BC59" i="1"/>
  <c r="BI42" i="1"/>
  <c r="BM42" i="1" s="1"/>
  <c r="J42" i="1" s="1"/>
  <c r="BK42" i="1"/>
  <c r="BL42" i="1"/>
  <c r="BA78" i="1"/>
  <c r="BE78" i="1" s="1"/>
  <c r="BC78" i="1"/>
  <c r="BD78" i="1"/>
  <c r="BT22" i="1"/>
  <c r="BS22" i="1"/>
  <c r="BA80" i="1"/>
  <c r="BE80" i="1" s="1"/>
  <c r="BC80" i="1"/>
  <c r="BD80" i="1"/>
  <c r="BT60" i="1"/>
  <c r="BS60" i="1"/>
  <c r="BI16" i="1"/>
  <c r="BM16" i="1" s="1"/>
  <c r="BL16" i="1"/>
  <c r="BK16" i="1"/>
  <c r="AV56" i="1"/>
  <c r="AU56" i="1"/>
  <c r="BL71" i="1"/>
  <c r="BK71" i="1"/>
  <c r="BQ21" i="1"/>
  <c r="BU21" i="1" s="1"/>
  <c r="BS21" i="1"/>
  <c r="AV40" i="1"/>
  <c r="AU40" i="1"/>
  <c r="BQ76" i="1"/>
  <c r="BU76" i="1" s="1"/>
  <c r="BS76" i="1"/>
  <c r="BT76" i="1"/>
  <c r="BA68" i="1"/>
  <c r="BE68" i="1" s="1"/>
  <c r="BC68" i="1"/>
  <c r="BD68" i="1"/>
  <c r="AS60" i="1"/>
  <c r="AW60" i="1" s="1"/>
  <c r="AU60" i="1"/>
  <c r="BQ37" i="1"/>
  <c r="BU37" i="1" s="1"/>
  <c r="BS37" i="1"/>
  <c r="BT37" i="1"/>
  <c r="BC57" i="1"/>
  <c r="BA57" i="1"/>
  <c r="BE57" i="1" s="1"/>
  <c r="BD57" i="1"/>
  <c r="BK17" i="1"/>
  <c r="BL17" i="1"/>
  <c r="X50" i="1"/>
  <c r="P50" i="1" s="1"/>
  <c r="AI50" i="1" s="1"/>
  <c r="AJ50" i="1" s="1"/>
  <c r="AK50" i="1" s="1"/>
  <c r="AO50" i="1" s="1"/>
  <c r="X70" i="1"/>
  <c r="BL64" i="1"/>
  <c r="AV48" i="1"/>
  <c r="AV46" i="1"/>
  <c r="BD69" i="1"/>
  <c r="BI64" i="1"/>
  <c r="BM64" i="1" s="1"/>
  <c r="AU48" i="1"/>
  <c r="AS46" i="1"/>
  <c r="AW46" i="1" s="1"/>
  <c r="H46" i="1" s="1"/>
  <c r="BL43" i="1"/>
  <c r="X76" i="1"/>
  <c r="X80" i="1"/>
  <c r="X56" i="1"/>
  <c r="X66" i="1"/>
  <c r="BD49" i="1"/>
  <c r="BQ10" i="1"/>
  <c r="BU10" i="1" s="1"/>
  <c r="BT10" i="1"/>
  <c r="BQ53" i="1"/>
  <c r="BU53" i="1" s="1"/>
  <c r="BS53" i="1"/>
  <c r="BT53" i="1"/>
  <c r="AS18" i="1"/>
  <c r="AW18" i="1" s="1"/>
  <c r="AV18" i="1"/>
  <c r="AU18" i="1"/>
  <c r="BA13" i="1"/>
  <c r="BE13" i="1" s="1"/>
  <c r="BD13" i="1"/>
  <c r="BS59" i="1"/>
  <c r="BT59" i="1"/>
  <c r="BQ59" i="1"/>
  <c r="BU59" i="1" s="1"/>
  <c r="BI61" i="1"/>
  <c r="BM61" i="1" s="1"/>
  <c r="BK61" i="1"/>
  <c r="BL61" i="1"/>
  <c r="BI17" i="1"/>
  <c r="BM17" i="1" s="1"/>
  <c r="BK13" i="1"/>
  <c r="BI13" i="1"/>
  <c r="BM13" i="1" s="1"/>
  <c r="BL13" i="1"/>
  <c r="BC61" i="1"/>
  <c r="BA61" i="1"/>
  <c r="BE61" i="1" s="1"/>
  <c r="BD61" i="1"/>
  <c r="BK68" i="1"/>
  <c r="BI68" i="1"/>
  <c r="BM68" i="1" s="1"/>
  <c r="BL68" i="1"/>
  <c r="BA32" i="1"/>
  <c r="BE32" i="1" s="1"/>
  <c r="BC32" i="1"/>
  <c r="BD32" i="1"/>
  <c r="BC70" i="1"/>
  <c r="BD70" i="1"/>
  <c r="BS24" i="1"/>
  <c r="BQ24" i="1"/>
  <c r="BU24" i="1" s="1"/>
  <c r="BT24" i="1"/>
  <c r="BQ65" i="1"/>
  <c r="BU65" i="1" s="1"/>
  <c r="BS65" i="1"/>
  <c r="BT65" i="1"/>
  <c r="BC22" i="1"/>
  <c r="BA22" i="1"/>
  <c r="BE22" i="1" s="1"/>
  <c r="BD22" i="1"/>
  <c r="AU75" i="1"/>
  <c r="AV75" i="1"/>
  <c r="AU35" i="1"/>
  <c r="AV35" i="1"/>
  <c r="BI79" i="1"/>
  <c r="BM79" i="1" s="1"/>
  <c r="BL79" i="1"/>
  <c r="BK79" i="1"/>
  <c r="BQ74" i="1"/>
  <c r="BU74" i="1" s="1"/>
  <c r="BS74" i="1"/>
  <c r="BT74" i="1"/>
  <c r="BS39" i="1"/>
  <c r="BQ39" i="1"/>
  <c r="BU39" i="1" s="1"/>
  <c r="BT39" i="1"/>
  <c r="X60" i="1"/>
  <c r="BK44" i="1"/>
  <c r="BI44" i="1"/>
  <c r="BM44" i="1" s="1"/>
  <c r="J44" i="1" s="1"/>
  <c r="BL44" i="1"/>
  <c r="AS37" i="1"/>
  <c r="AW37" i="1" s="1"/>
  <c r="H37" i="1" s="1"/>
  <c r="AU37" i="1"/>
  <c r="AV37" i="1"/>
  <c r="BC39" i="1"/>
  <c r="BA39" i="1"/>
  <c r="BE39" i="1" s="1"/>
  <c r="I39" i="1" s="1"/>
  <c r="X59" i="1"/>
  <c r="BD46" i="1"/>
  <c r="AS51" i="1"/>
  <c r="AW51" i="1" s="1"/>
  <c r="AU51" i="1"/>
  <c r="AV51" i="1"/>
  <c r="BC46" i="1"/>
  <c r="BA48" i="1"/>
  <c r="BE48" i="1" s="1"/>
  <c r="I48" i="1" s="1"/>
  <c r="BC48" i="1"/>
  <c r="BD48" i="1"/>
  <c r="BS10" i="1"/>
  <c r="BA72" i="1"/>
  <c r="BE72" i="1" s="1"/>
  <c r="BD72" i="1"/>
  <c r="BC72" i="1"/>
  <c r="BA24" i="1"/>
  <c r="BE24" i="1" s="1"/>
  <c r="I24" i="1" s="1"/>
  <c r="BC24" i="1"/>
  <c r="BQ38" i="1"/>
  <c r="BU38" i="1" s="1"/>
  <c r="BT38" i="1"/>
  <c r="AU15" i="1"/>
  <c r="AV15" i="1"/>
  <c r="X67" i="1"/>
  <c r="BQ45" i="1"/>
  <c r="BU45" i="1" s="1"/>
  <c r="BS45" i="1"/>
  <c r="BT45" i="1"/>
  <c r="BI23" i="1"/>
  <c r="BM23" i="1" s="1"/>
  <c r="J23" i="1" s="1"/>
  <c r="BL23" i="1"/>
  <c r="BI21" i="1"/>
  <c r="BM21" i="1" s="1"/>
  <c r="AS17" i="1"/>
  <c r="AW17" i="1" s="1"/>
  <c r="H17" i="1" s="1"/>
  <c r="AU17" i="1"/>
  <c r="AS76" i="1"/>
  <c r="AW76" i="1" s="1"/>
  <c r="AU76" i="1"/>
  <c r="AV76" i="1"/>
  <c r="BC33" i="1"/>
  <c r="BA33" i="1"/>
  <c r="BE33" i="1" s="1"/>
  <c r="BD33" i="1"/>
  <c r="AS33" i="1"/>
  <c r="AW33" i="1" s="1"/>
  <c r="AU33" i="1"/>
  <c r="AV33" i="1"/>
  <c r="X74" i="1"/>
  <c r="AS49" i="1"/>
  <c r="AW49" i="1" s="1"/>
  <c r="AU49" i="1"/>
  <c r="BQ57" i="1"/>
  <c r="BU57" i="1" s="1"/>
  <c r="BT57" i="1"/>
  <c r="BI20" i="1"/>
  <c r="BM20" i="1" s="1"/>
  <c r="BK20" i="1"/>
  <c r="X57" i="1"/>
  <c r="AS63" i="1"/>
  <c r="AW63" i="1" s="1"/>
  <c r="AU63" i="1"/>
  <c r="AV63" i="1"/>
  <c r="BC65" i="1"/>
  <c r="BA65" i="1"/>
  <c r="BE65" i="1" s="1"/>
  <c r="BA52" i="1"/>
  <c r="BE52" i="1" s="1"/>
  <c r="BC52" i="1"/>
  <c r="BD52" i="1"/>
  <c r="AS41" i="1"/>
  <c r="AW41" i="1" s="1"/>
  <c r="H41" i="1" s="1"/>
  <c r="AU41" i="1"/>
  <c r="AV41" i="1"/>
  <c r="X77" i="1"/>
  <c r="AU74" i="1"/>
  <c r="AV74" i="1"/>
  <c r="AS74" i="1"/>
  <c r="AW74" i="1" s="1"/>
  <c r="AU19" i="1"/>
  <c r="AS19" i="1"/>
  <c r="AW19" i="1" s="1"/>
  <c r="BA12" i="1"/>
  <c r="BE12" i="1" s="1"/>
  <c r="BC12" i="1"/>
  <c r="BD12" i="1"/>
  <c r="BA47" i="1"/>
  <c r="BE47" i="1" s="1"/>
  <c r="I47" i="1" s="1"/>
  <c r="BD47" i="1"/>
  <c r="AS36" i="1"/>
  <c r="AW36" i="1" s="1"/>
  <c r="AU36" i="1"/>
  <c r="AV36" i="1"/>
  <c r="BS16" i="1"/>
  <c r="BQ16" i="1"/>
  <c r="BU16" i="1" s="1"/>
  <c r="BT16" i="1"/>
  <c r="BQ64" i="1"/>
  <c r="BU64" i="1" s="1"/>
  <c r="BT64" i="1"/>
  <c r="BA54" i="1"/>
  <c r="BE54" i="1" s="1"/>
  <c r="BC54" i="1"/>
  <c r="BD54" i="1"/>
  <c r="BA71" i="1"/>
  <c r="BE71" i="1" s="1"/>
  <c r="BC71" i="1"/>
  <c r="BC14" i="1"/>
  <c r="BA14" i="1"/>
  <c r="BE14" i="1" s="1"/>
  <c r="AS80" i="1"/>
  <c r="AW80" i="1" s="1"/>
  <c r="AU80" i="1"/>
  <c r="AV80" i="1"/>
  <c r="BS75" i="1"/>
  <c r="BT75" i="1"/>
  <c r="BQ66" i="1"/>
  <c r="BU66" i="1" s="1"/>
  <c r="BS66" i="1"/>
  <c r="BT66" i="1"/>
  <c r="BI11" i="1"/>
  <c r="BM11" i="1" s="1"/>
  <c r="BK11" i="1"/>
  <c r="BL11" i="1"/>
  <c r="X73" i="1"/>
  <c r="AU78" i="1"/>
  <c r="AS78" i="1"/>
  <c r="AW78" i="1" s="1"/>
  <c r="AU62" i="1"/>
  <c r="AS62" i="1"/>
  <c r="AW62" i="1" s="1"/>
  <c r="AV62" i="1"/>
  <c r="BQ44" i="1"/>
  <c r="BU44" i="1" s="1"/>
  <c r="BT44" i="1"/>
  <c r="BQ20" i="1"/>
  <c r="BU20" i="1" s="1"/>
  <c r="BC18" i="1"/>
  <c r="BA18" i="1"/>
  <c r="BE18" i="1" s="1"/>
  <c r="BD18" i="1"/>
  <c r="BS68" i="1"/>
  <c r="BQ68" i="1"/>
  <c r="BU68" i="1" s="1"/>
  <c r="BA35" i="1"/>
  <c r="BE35" i="1" s="1"/>
  <c r="BC35" i="1"/>
  <c r="BD35" i="1"/>
  <c r="BI77" i="1"/>
  <c r="BM77" i="1" s="1"/>
  <c r="BL77" i="1"/>
  <c r="AS73" i="1"/>
  <c r="AW73" i="1" s="1"/>
  <c r="AU73" i="1"/>
  <c r="BL70" i="1"/>
  <c r="BK70" i="1"/>
  <c r="BD15" i="1"/>
  <c r="AV60" i="1"/>
  <c r="BL50" i="1"/>
  <c r="BT46" i="1"/>
  <c r="BD37" i="1"/>
  <c r="BA15" i="1"/>
  <c r="BE15" i="1" s="1"/>
  <c r="BT8" i="1"/>
  <c r="BL8" i="1"/>
  <c r="BK8" i="1"/>
  <c r="BS12" i="1"/>
  <c r="BQ12" i="1"/>
  <c r="BU12" i="1" s="1"/>
  <c r="BT12" i="1"/>
  <c r="BQ9" i="1"/>
  <c r="BU9" i="1" s="1"/>
  <c r="BS9" i="1"/>
  <c r="BT9" i="1"/>
  <c r="AS8" i="1"/>
  <c r="AW8" i="1" s="1"/>
  <c r="H8" i="1" s="1"/>
  <c r="AU8" i="1"/>
  <c r="AV8" i="1"/>
  <c r="AS9" i="1"/>
  <c r="AW9" i="1" s="1"/>
  <c r="H9" i="1" s="1"/>
  <c r="AU9" i="1"/>
  <c r="AV9" i="1"/>
  <c r="BQ8" i="1"/>
  <c r="BU8" i="1" s="1"/>
  <c r="K8" i="1" s="1"/>
  <c r="BQ11" i="1"/>
  <c r="BS11" i="1"/>
  <c r="BT11" i="1"/>
  <c r="BI10" i="1"/>
  <c r="BM10" i="1" s="1"/>
  <c r="J10" i="1" s="1"/>
  <c r="BK10" i="1"/>
  <c r="BL10" i="1"/>
  <c r="BK9" i="1"/>
  <c r="BL9" i="1"/>
  <c r="AS11" i="1"/>
  <c r="AW11" i="1" s="1"/>
  <c r="BC10" i="1"/>
  <c r="BA10" i="1"/>
  <c r="BE10" i="1" s="1"/>
  <c r="I10" i="1" s="1"/>
  <c r="BD10" i="1"/>
  <c r="BI9" i="1"/>
  <c r="BM9" i="1" s="1"/>
  <c r="AU55" i="1"/>
  <c r="AV55" i="1"/>
  <c r="AS55" i="1"/>
  <c r="AW55" i="1" s="1"/>
  <c r="BD51" i="1"/>
  <c r="BA51" i="1"/>
  <c r="BE51" i="1" s="1"/>
  <c r="BC51" i="1"/>
  <c r="AU21" i="1"/>
  <c r="AV21" i="1"/>
  <c r="AS21" i="1"/>
  <c r="AW21" i="1" s="1"/>
  <c r="BL47" i="1"/>
  <c r="BI47" i="1"/>
  <c r="BM47" i="1" s="1"/>
  <c r="J47" i="1" s="1"/>
  <c r="BK47" i="1"/>
  <c r="BI34" i="1"/>
  <c r="BM34" i="1" s="1"/>
  <c r="BK34" i="1"/>
  <c r="BL34" i="1"/>
  <c r="BK15" i="1"/>
  <c r="BL15" i="1"/>
  <c r="BI15" i="1"/>
  <c r="BM15" i="1" s="1"/>
  <c r="BS32" i="1"/>
  <c r="BT32" i="1"/>
  <c r="BQ32" i="1"/>
  <c r="BU32" i="1" s="1"/>
  <c r="BS48" i="1"/>
  <c r="BT48" i="1"/>
  <c r="BA63" i="1"/>
  <c r="BE63" i="1" s="1"/>
  <c r="BQ13" i="1"/>
  <c r="BU13" i="1" s="1"/>
  <c r="BS13" i="1"/>
  <c r="BT13" i="1"/>
  <c r="BC53" i="1"/>
  <c r="BA53" i="1"/>
  <c r="BE53" i="1" s="1"/>
  <c r="BD53" i="1"/>
  <c r="AS43" i="1"/>
  <c r="AW43" i="1" s="1"/>
  <c r="H43" i="1" s="1"/>
  <c r="AU43" i="1"/>
  <c r="AV43" i="1"/>
  <c r="BK37" i="1"/>
  <c r="BL37" i="1"/>
  <c r="BI37" i="1"/>
  <c r="BM37" i="1" s="1"/>
  <c r="BA50" i="1"/>
  <c r="BE50" i="1" s="1"/>
  <c r="BC50" i="1"/>
  <c r="BD50" i="1"/>
  <c r="AS40" i="1"/>
  <c r="AW40" i="1" s="1"/>
  <c r="H40" i="1" s="1"/>
  <c r="AS20" i="1"/>
  <c r="AW20" i="1" s="1"/>
  <c r="AU20" i="1"/>
  <c r="AV20" i="1"/>
  <c r="BQ72" i="1"/>
  <c r="BU72" i="1" s="1"/>
  <c r="BS72" i="1"/>
  <c r="BT72" i="1"/>
  <c r="AS67" i="1"/>
  <c r="AW67" i="1" s="1"/>
  <c r="AU67" i="1"/>
  <c r="AV67" i="1"/>
  <c r="BA64" i="1"/>
  <c r="BE64" i="1" s="1"/>
  <c r="BD64" i="1"/>
  <c r="BQ58" i="1"/>
  <c r="BU58" i="1" s="1"/>
  <c r="BS58" i="1"/>
  <c r="BT58" i="1"/>
  <c r="BD75" i="1"/>
  <c r="BC75" i="1"/>
  <c r="BL41" i="1"/>
  <c r="BI41" i="1"/>
  <c r="BM41" i="1" s="1"/>
  <c r="J41" i="1" s="1"/>
  <c r="BK41" i="1"/>
  <c r="BS34" i="1"/>
  <c r="BT34" i="1"/>
  <c r="BQ34" i="1"/>
  <c r="BU34" i="1" s="1"/>
  <c r="BI65" i="1"/>
  <c r="BM65" i="1" s="1"/>
  <c r="BK65" i="1"/>
  <c r="BL65" i="1"/>
  <c r="BC41" i="1"/>
  <c r="BA41" i="1"/>
  <c r="BE41" i="1" s="1"/>
  <c r="I41" i="1" s="1"/>
  <c r="BD41" i="1"/>
  <c r="AS64" i="1"/>
  <c r="AW64" i="1" s="1"/>
  <c r="AU64" i="1"/>
  <c r="AV64" i="1"/>
  <c r="BI51" i="1"/>
  <c r="BM51" i="1" s="1"/>
  <c r="BK51" i="1"/>
  <c r="BL51" i="1"/>
  <c r="BQ49" i="1"/>
  <c r="BU49" i="1" s="1"/>
  <c r="BS49" i="1"/>
  <c r="BT49" i="1"/>
  <c r="BS42" i="1"/>
  <c r="BT42" i="1"/>
  <c r="BQ42" i="1"/>
  <c r="BU42" i="1" s="1"/>
  <c r="BL35" i="1"/>
  <c r="BC40" i="1"/>
  <c r="BD40" i="1"/>
  <c r="AS56" i="1"/>
  <c r="AW56" i="1" s="1"/>
  <c r="BA8" i="1"/>
  <c r="BC8" i="1"/>
  <c r="BD8" i="1"/>
  <c r="AU68" i="1"/>
  <c r="AV68" i="1"/>
  <c r="BI14" i="1"/>
  <c r="BM14" i="1" s="1"/>
  <c r="BL14" i="1"/>
  <c r="BK14" i="1"/>
  <c r="BA9" i="1"/>
  <c r="BE9" i="1" s="1"/>
  <c r="I9" i="1" s="1"/>
  <c r="BC9" i="1"/>
  <c r="BD9" i="1"/>
  <c r="BK46" i="1"/>
  <c r="BL46" i="1"/>
  <c r="BI70" i="1"/>
  <c r="BM70" i="1" s="1"/>
  <c r="AS69" i="1"/>
  <c r="AW69" i="1" s="1"/>
  <c r="AU69" i="1"/>
  <c r="AV69" i="1"/>
  <c r="AS45" i="1"/>
  <c r="AW45" i="1" s="1"/>
  <c r="H45" i="1" s="1"/>
  <c r="AU45" i="1"/>
  <c r="AV45" i="1"/>
  <c r="BA42" i="1"/>
  <c r="BE42" i="1" s="1"/>
  <c r="I42" i="1" s="1"/>
  <c r="BC42" i="1"/>
  <c r="BD42" i="1"/>
  <c r="BS36" i="1"/>
  <c r="BT36" i="1"/>
  <c r="BQ36" i="1"/>
  <c r="BU36" i="1" s="1"/>
  <c r="BA19" i="1"/>
  <c r="BE19" i="1" s="1"/>
  <c r="BC19" i="1"/>
  <c r="BD19" i="1"/>
  <c r="BQ78" i="1"/>
  <c r="BU78" i="1" s="1"/>
  <c r="BS78" i="1"/>
  <c r="BT78" i="1"/>
  <c r="AS22" i="1"/>
  <c r="AW22" i="1" s="1"/>
  <c r="AU22" i="1"/>
  <c r="AV22" i="1"/>
  <c r="BQ60" i="1"/>
  <c r="BU60" i="1" s="1"/>
  <c r="AU10" i="1"/>
  <c r="BQ17" i="1"/>
  <c r="BU17" i="1" s="1"/>
  <c r="BS17" i="1"/>
  <c r="BT17" i="1"/>
  <c r="BK80" i="1"/>
  <c r="BI80" i="1"/>
  <c r="BM80" i="1" s="1"/>
  <c r="BL80" i="1"/>
  <c r="AU65" i="1"/>
  <c r="AV65" i="1"/>
  <c r="BC76" i="1"/>
  <c r="BA76" i="1"/>
  <c r="BE76" i="1" s="1"/>
  <c r="BD76" i="1"/>
  <c r="BC36" i="1"/>
  <c r="BD36" i="1"/>
  <c r="BA74" i="1"/>
  <c r="BE74" i="1" s="1"/>
  <c r="BC74" i="1"/>
  <c r="BD74" i="1"/>
  <c r="AU44" i="1"/>
  <c r="AV44" i="1"/>
  <c r="BI73" i="1"/>
  <c r="BM73" i="1" s="1"/>
  <c r="BL62" i="1"/>
  <c r="BI62" i="1"/>
  <c r="BM62" i="1" s="1"/>
  <c r="BK62" i="1"/>
  <c r="BK52" i="1"/>
  <c r="BL52" i="1"/>
  <c r="BI52" i="1"/>
  <c r="BM52" i="1" s="1"/>
  <c r="BQ50" i="1"/>
  <c r="BU50" i="1" s="1"/>
  <c r="BS50" i="1"/>
  <c r="BT50" i="1"/>
  <c r="BL33" i="1"/>
  <c r="BI33" i="1"/>
  <c r="BM33" i="1" s="1"/>
  <c r="BK33" i="1"/>
  <c r="BI71" i="1"/>
  <c r="BM71" i="1" s="1"/>
  <c r="BA40" i="1"/>
  <c r="BE40" i="1" s="1"/>
  <c r="I40" i="1" s="1"/>
  <c r="AU59" i="1"/>
  <c r="AS59" i="1"/>
  <c r="AW59" i="1" s="1"/>
  <c r="AV59" i="1"/>
  <c r="BI49" i="1"/>
  <c r="BM49" i="1" s="1"/>
  <c r="BK49" i="1"/>
  <c r="BL49" i="1"/>
  <c r="BS77" i="1"/>
  <c r="BT77" i="1"/>
  <c r="BS70" i="1"/>
  <c r="BT70" i="1"/>
  <c r="BQ70" i="1"/>
  <c r="BU70" i="1" s="1"/>
  <c r="BQ23" i="1"/>
  <c r="BU23" i="1" s="1"/>
  <c r="BS23" i="1"/>
  <c r="BT23" i="1"/>
  <c r="BC66" i="1"/>
  <c r="BD66" i="1"/>
  <c r="BT33" i="1"/>
  <c r="BQ33" i="1"/>
  <c r="BU33" i="1" s="1"/>
  <c r="BD63" i="1"/>
  <c r="AU39" i="1"/>
  <c r="AV39" i="1"/>
  <c r="AS10" i="1"/>
  <c r="AW10" i="1" s="1"/>
  <c r="H10" i="1" s="1"/>
  <c r="AU77" i="1"/>
  <c r="AV77" i="1"/>
  <c r="AS77" i="1"/>
  <c r="AW77" i="1" s="1"/>
  <c r="BQ48" i="1"/>
  <c r="BU48" i="1" s="1"/>
  <c r="BA36" i="1"/>
  <c r="BE36" i="1" s="1"/>
  <c r="BT21" i="1"/>
  <c r="BI18" i="1"/>
  <c r="BM18" i="1" s="1"/>
  <c r="BK18" i="1"/>
  <c r="BL18" i="1"/>
  <c r="AU57" i="1"/>
  <c r="AV57" i="1"/>
  <c r="BQ80" i="1"/>
  <c r="BU80" i="1" s="1"/>
  <c r="BS80" i="1"/>
  <c r="BT80" i="1"/>
  <c r="BK53" i="1"/>
  <c r="BL53" i="1"/>
  <c r="BK24" i="1"/>
  <c r="BL24" i="1"/>
  <c r="BI24" i="1"/>
  <c r="BM24" i="1" s="1"/>
  <c r="J24" i="1" s="1"/>
  <c r="BT73" i="1"/>
  <c r="BQ73" i="1"/>
  <c r="BU73" i="1" s="1"/>
  <c r="BS73" i="1"/>
  <c r="BA11" i="1"/>
  <c r="BE11" i="1" s="1"/>
  <c r="BC11" i="1"/>
  <c r="BD11" i="1"/>
  <c r="BQ61" i="1"/>
  <c r="BU61" i="1" s="1"/>
  <c r="BS61" i="1"/>
  <c r="BT61" i="1"/>
  <c r="BS67" i="1"/>
  <c r="BT67" i="1"/>
  <c r="BI54" i="1"/>
  <c r="BM54" i="1" s="1"/>
  <c r="BK54" i="1"/>
  <c r="BL54" i="1"/>
  <c r="BS43" i="1"/>
  <c r="BQ43" i="1"/>
  <c r="BU43" i="1" s="1"/>
  <c r="BI39" i="1"/>
  <c r="BM39" i="1" s="1"/>
  <c r="J39" i="1" s="1"/>
  <c r="BK39" i="1"/>
  <c r="BL39" i="1"/>
  <c r="BK32" i="1"/>
  <c r="BI32" i="1"/>
  <c r="BM32" i="1" s="1"/>
  <c r="AU66" i="1"/>
  <c r="AS66" i="1"/>
  <c r="AW66" i="1" s="1"/>
  <c r="BA43" i="1"/>
  <c r="BE43" i="1" s="1"/>
  <c r="I43" i="1" s="1"/>
  <c r="BC43" i="1"/>
  <c r="BD43" i="1"/>
  <c r="BK74" i="1"/>
  <c r="BL74" i="1"/>
  <c r="BC55" i="1"/>
  <c r="BD55" i="1"/>
  <c r="BS15" i="1"/>
  <c r="BT15" i="1"/>
  <c r="AV38" i="1"/>
  <c r="AS79" i="1"/>
  <c r="AW79" i="1" s="1"/>
  <c r="AU79" i="1"/>
  <c r="AV79" i="1"/>
  <c r="BA67" i="1"/>
  <c r="BE67" i="1" s="1"/>
  <c r="BC67" i="1"/>
  <c r="BD67" i="1"/>
  <c r="AS12" i="1"/>
  <c r="AW12" i="1" s="1"/>
  <c r="AU12" i="1"/>
  <c r="AV12" i="1"/>
  <c r="BI75" i="1"/>
  <c r="BM75" i="1" s="1"/>
  <c r="BK75" i="1"/>
  <c r="BL75" i="1"/>
  <c r="AS38" i="1"/>
  <c r="AW38" i="1" s="1"/>
  <c r="H38" i="1" s="1"/>
  <c r="BQ22" i="1"/>
  <c r="BU22" i="1" s="1"/>
  <c r="BS71" i="1"/>
  <c r="BT71" i="1"/>
  <c r="BI69" i="1"/>
  <c r="BM69" i="1" s="1"/>
  <c r="BL69" i="1"/>
  <c r="BA56" i="1"/>
  <c r="BE56" i="1" s="1"/>
  <c r="BC56" i="1"/>
  <c r="BD56" i="1"/>
  <c r="BQ52" i="1"/>
  <c r="BU52" i="1" s="1"/>
  <c r="BS52" i="1"/>
  <c r="BT52" i="1"/>
  <c r="AS32" i="1"/>
  <c r="AW32" i="1" s="1"/>
  <c r="AU32" i="1"/>
  <c r="AV32" i="1"/>
  <c r="BA21" i="1"/>
  <c r="BE21" i="1" s="1"/>
  <c r="BC21" i="1"/>
  <c r="BD21" i="1"/>
  <c r="AV13" i="1"/>
  <c r="AS13" i="1"/>
  <c r="AW13" i="1" s="1"/>
  <c r="AU13" i="1"/>
  <c r="AS53" i="1"/>
  <c r="AW53" i="1" s="1"/>
  <c r="AV53" i="1"/>
  <c r="AS24" i="1"/>
  <c r="AW24" i="1" s="1"/>
  <c r="H24" i="1" s="1"/>
  <c r="AU24" i="1"/>
  <c r="AV24" i="1"/>
  <c r="BK63" i="1"/>
  <c r="BL63" i="1"/>
  <c r="AS47" i="1"/>
  <c r="AW47" i="1" s="1"/>
  <c r="H47" i="1" s="1"/>
  <c r="AV47" i="1"/>
  <c r="BI19" i="1"/>
  <c r="BM19" i="1" s="1"/>
  <c r="BK19" i="1"/>
  <c r="BA77" i="1"/>
  <c r="BE77" i="1" s="1"/>
  <c r="BT62" i="1"/>
  <c r="AV58" i="1"/>
  <c r="BL40" i="1"/>
  <c r="BT35" i="1"/>
  <c r="AU16" i="1"/>
  <c r="AV16" i="1"/>
  <c r="BS62" i="1"/>
  <c r="AS58" i="1"/>
  <c r="AW58" i="1" s="1"/>
  <c r="BT51" i="1"/>
  <c r="BI40" i="1"/>
  <c r="BM40" i="1" s="1"/>
  <c r="J40" i="1" s="1"/>
  <c r="BQ35" i="1"/>
  <c r="BU35" i="1" s="1"/>
  <c r="BC45" i="1"/>
  <c r="BD45" i="1"/>
  <c r="BA58" i="1"/>
  <c r="BE58" i="1" s="1"/>
  <c r="BD58" i="1"/>
  <c r="AU23" i="1"/>
  <c r="AV23" i="1"/>
  <c r="BA20" i="1"/>
  <c r="BE20" i="1" s="1"/>
  <c r="BD20" i="1"/>
  <c r="BK56" i="1"/>
  <c r="BL56" i="1"/>
  <c r="AS16" i="1"/>
  <c r="AW16" i="1" s="1"/>
  <c r="BA70" i="1"/>
  <c r="BE70" i="1" s="1"/>
  <c r="AS72" i="1"/>
  <c r="AW72" i="1" s="1"/>
  <c r="AU34" i="1"/>
  <c r="AV34" i="1"/>
  <c r="BI38" i="1"/>
  <c r="BM38" i="1" s="1"/>
  <c r="J38" i="1" s="1"/>
  <c r="BK38" i="1"/>
  <c r="BT7" i="1"/>
  <c r="BS7" i="1"/>
  <c r="BQ7" i="1"/>
  <c r="BU7" i="1" s="1"/>
  <c r="BL7" i="1"/>
  <c r="BK7" i="1"/>
  <c r="BI7" i="1"/>
  <c r="BM7" i="1" s="1"/>
  <c r="J7" i="1" s="1"/>
  <c r="BD7" i="1"/>
  <c r="BC7" i="1"/>
  <c r="BA7" i="1"/>
  <c r="BE7" i="1" s="1"/>
  <c r="I7" i="1" s="1"/>
  <c r="AV7" i="1"/>
  <c r="AU7" i="1"/>
  <c r="AS7" i="1"/>
  <c r="AW7" i="1" s="1"/>
  <c r="H7" i="1" s="1"/>
  <c r="AI49" i="1" l="1"/>
  <c r="AJ49" i="1" s="1"/>
  <c r="AK49" i="1" s="1"/>
  <c r="AO49" i="1" s="1"/>
  <c r="AI52" i="1"/>
  <c r="AJ52" i="1" s="1"/>
  <c r="AK52" i="1" s="1"/>
  <c r="AO52" i="1" s="1"/>
  <c r="BE8" i="1"/>
  <c r="I8" i="1" s="1"/>
  <c r="BU11" i="1"/>
  <c r="W7" i="1"/>
  <c r="AA9" i="1"/>
  <c r="AA8" i="1"/>
  <c r="AA7" i="1"/>
  <c r="V7" i="1"/>
  <c r="X12" i="1" l="1"/>
  <c r="P12" i="1" s="1"/>
  <c r="X14" i="1"/>
  <c r="P14" i="1" s="1"/>
  <c r="X18" i="1"/>
  <c r="P18" i="1" s="1"/>
  <c r="X16" i="1"/>
  <c r="P16" i="1" s="1"/>
  <c r="X24" i="1"/>
  <c r="P24" i="1" s="1"/>
  <c r="X11" i="1"/>
  <c r="P11" i="1" s="1"/>
  <c r="X8" i="1"/>
  <c r="P8" i="1" s="1"/>
  <c r="X22" i="1"/>
  <c r="P22" i="1" s="1"/>
  <c r="X23" i="1"/>
  <c r="P23" i="1" s="1"/>
  <c r="X21" i="1"/>
  <c r="P21" i="1" s="1"/>
  <c r="X9" i="1"/>
  <c r="P9" i="1" s="1"/>
  <c r="X19" i="1"/>
  <c r="P19" i="1" s="1"/>
  <c r="X20" i="1"/>
  <c r="P20" i="1" s="1"/>
  <c r="X10" i="1"/>
  <c r="P10" i="1" s="1"/>
  <c r="X17" i="1"/>
  <c r="P17" i="1" s="1"/>
  <c r="X15" i="1"/>
  <c r="P15" i="1" s="1"/>
  <c r="X13" i="1"/>
  <c r="P13" i="1" s="1"/>
  <c r="X42" i="1"/>
  <c r="P42" i="1" s="1"/>
  <c r="F42" i="1" s="1"/>
  <c r="X37" i="1"/>
  <c r="P37" i="1" s="1"/>
  <c r="X39" i="1"/>
  <c r="P39" i="1" s="1"/>
  <c r="F39" i="1" s="1"/>
  <c r="X41" i="1"/>
  <c r="P41" i="1" s="1"/>
  <c r="F41" i="1" s="1"/>
  <c r="X38" i="1"/>
  <c r="P38" i="1" s="1"/>
  <c r="F38" i="1" s="1"/>
  <c r="X35" i="1"/>
  <c r="P35" i="1" s="1"/>
  <c r="X34" i="1"/>
  <c r="P34" i="1" s="1"/>
  <c r="X33" i="1"/>
  <c r="P33" i="1" s="1"/>
  <c r="X46" i="1"/>
  <c r="P46" i="1" s="1"/>
  <c r="F46" i="1" s="1"/>
  <c r="X45" i="1"/>
  <c r="P45" i="1" s="1"/>
  <c r="F45" i="1" s="1"/>
  <c r="X47" i="1"/>
  <c r="P47" i="1" s="1"/>
  <c r="F47" i="1" s="1"/>
  <c r="X48" i="1"/>
  <c r="P48" i="1" s="1"/>
  <c r="F48" i="1" s="1"/>
  <c r="X43" i="1"/>
  <c r="P43" i="1" s="1"/>
  <c r="F43" i="1" s="1"/>
  <c r="X40" i="1"/>
  <c r="P40" i="1" s="1"/>
  <c r="F40" i="1" s="1"/>
  <c r="X36" i="1"/>
  <c r="P36" i="1" s="1"/>
  <c r="X44" i="1"/>
  <c r="P44" i="1" s="1"/>
  <c r="F44" i="1" s="1"/>
  <c r="X7" i="1"/>
  <c r="P7" i="1" s="1"/>
  <c r="AI43" i="1" l="1"/>
  <c r="AJ43" i="1" s="1"/>
  <c r="AK43" i="1" s="1"/>
  <c r="AO43" i="1" s="1"/>
  <c r="D43" i="1" s="1"/>
  <c r="AI17" i="1"/>
  <c r="AJ17" i="1" s="1"/>
  <c r="AK17" i="1" s="1"/>
  <c r="AO17" i="1" s="1"/>
  <c r="D17" i="1" s="1"/>
  <c r="F17" i="1"/>
  <c r="AI45" i="1"/>
  <c r="AJ45" i="1" s="1"/>
  <c r="AK45" i="1" s="1"/>
  <c r="AO45" i="1" s="1"/>
  <c r="D45" i="1" s="1"/>
  <c r="AI21" i="1"/>
  <c r="AJ21" i="1" s="1"/>
  <c r="AK21" i="1" s="1"/>
  <c r="AO21" i="1" s="1"/>
  <c r="D21" i="1" s="1"/>
  <c r="F21" i="1"/>
  <c r="AI41" i="1"/>
  <c r="AJ41" i="1" s="1"/>
  <c r="AK41" i="1" s="1"/>
  <c r="AO41" i="1" s="1"/>
  <c r="D41" i="1" s="1"/>
  <c r="AI40" i="1"/>
  <c r="AJ40" i="1" s="1"/>
  <c r="AK40" i="1" s="1"/>
  <c r="AO40" i="1" s="1"/>
  <c r="D40" i="1" s="1"/>
  <c r="AI48" i="1"/>
  <c r="AJ48" i="1" s="1"/>
  <c r="AK48" i="1" s="1"/>
  <c r="AO48" i="1" s="1"/>
  <c r="D48" i="1" s="1"/>
  <c r="AI46" i="1"/>
  <c r="AJ46" i="1" s="1"/>
  <c r="AK46" i="1" s="1"/>
  <c r="AO46" i="1" s="1"/>
  <c r="D46" i="1" s="1"/>
  <c r="AI33" i="1"/>
  <c r="AJ33" i="1" s="1"/>
  <c r="AK33" i="1" s="1"/>
  <c r="AO33" i="1" s="1"/>
  <c r="D33" i="1" s="1"/>
  <c r="F33" i="1"/>
  <c r="AI22" i="1"/>
  <c r="AJ22" i="1" s="1"/>
  <c r="AK22" i="1" s="1"/>
  <c r="AO22" i="1" s="1"/>
  <c r="D22" i="1" s="1"/>
  <c r="F22" i="1"/>
  <c r="AI8" i="1"/>
  <c r="AJ8" i="1" s="1"/>
  <c r="AK8" i="1" s="1"/>
  <c r="AO8" i="1" s="1"/>
  <c r="F8" i="1"/>
  <c r="AI11" i="1"/>
  <c r="AJ11" i="1" s="1"/>
  <c r="AK11" i="1" s="1"/>
  <c r="AO11" i="1" s="1"/>
  <c r="D11" i="1" s="1"/>
  <c r="F11" i="1"/>
  <c r="AI16" i="1"/>
  <c r="AJ16" i="1" s="1"/>
  <c r="AK16" i="1" s="1"/>
  <c r="AO16" i="1" s="1"/>
  <c r="D16" i="1" s="1"/>
  <c r="F16" i="1"/>
  <c r="AI10" i="1"/>
  <c r="AJ10" i="1" s="1"/>
  <c r="AK10" i="1" s="1"/>
  <c r="AO10" i="1" s="1"/>
  <c r="D10" i="1" s="1"/>
  <c r="F10" i="1"/>
  <c r="AI23" i="1"/>
  <c r="AJ23" i="1" s="1"/>
  <c r="AK23" i="1" s="1"/>
  <c r="AO23" i="1" s="1"/>
  <c r="D23" i="1" s="1"/>
  <c r="F23" i="1"/>
  <c r="AI38" i="1"/>
  <c r="AJ38" i="1" s="1"/>
  <c r="AK38" i="1" s="1"/>
  <c r="AO38" i="1" s="1"/>
  <c r="D38" i="1" s="1"/>
  <c r="AI18" i="1"/>
  <c r="AJ18" i="1" s="1"/>
  <c r="AK18" i="1" s="1"/>
  <c r="AO18" i="1" s="1"/>
  <c r="D18" i="1" s="1"/>
  <c r="F18" i="1"/>
  <c r="AI20" i="1"/>
  <c r="AJ20" i="1" s="1"/>
  <c r="AK20" i="1" s="1"/>
  <c r="AO20" i="1" s="1"/>
  <c r="D20" i="1" s="1"/>
  <c r="F20" i="1"/>
  <c r="AI34" i="1"/>
  <c r="AJ34" i="1" s="1"/>
  <c r="AK34" i="1" s="1"/>
  <c r="AO34" i="1" s="1"/>
  <c r="D34" i="1" s="1"/>
  <c r="F34" i="1"/>
  <c r="AI39" i="1"/>
  <c r="AJ39" i="1" s="1"/>
  <c r="AK39" i="1" s="1"/>
  <c r="AO39" i="1" s="1"/>
  <c r="D39" i="1" s="1"/>
  <c r="AI14" i="1"/>
  <c r="AJ14" i="1" s="1"/>
  <c r="AK14" i="1" s="1"/>
  <c r="AO14" i="1" s="1"/>
  <c r="D14" i="1" s="1"/>
  <c r="F14" i="1"/>
  <c r="AI15" i="1"/>
  <c r="AJ15" i="1" s="1"/>
  <c r="AK15" i="1" s="1"/>
  <c r="AO15" i="1" s="1"/>
  <c r="D15" i="1" s="1"/>
  <c r="F15" i="1"/>
  <c r="AI47" i="1"/>
  <c r="AJ47" i="1" s="1"/>
  <c r="AK47" i="1" s="1"/>
  <c r="AO47" i="1" s="1"/>
  <c r="D47" i="1" s="1"/>
  <c r="AI19" i="1"/>
  <c r="AJ19" i="1" s="1"/>
  <c r="AK19" i="1" s="1"/>
  <c r="AO19" i="1" s="1"/>
  <c r="D19" i="1" s="1"/>
  <c r="F19" i="1"/>
  <c r="AI9" i="1"/>
  <c r="AJ9" i="1" s="1"/>
  <c r="AK9" i="1" s="1"/>
  <c r="AO9" i="1" s="1"/>
  <c r="F9" i="1"/>
  <c r="AI35" i="1"/>
  <c r="AJ35" i="1" s="1"/>
  <c r="AK35" i="1" s="1"/>
  <c r="AO35" i="1" s="1"/>
  <c r="D35" i="1" s="1"/>
  <c r="F35" i="1"/>
  <c r="AI24" i="1"/>
  <c r="AJ24" i="1" s="1"/>
  <c r="AK24" i="1" s="1"/>
  <c r="AO24" i="1" s="1"/>
  <c r="D24" i="1" s="1"/>
  <c r="F24" i="1"/>
  <c r="AI37" i="1"/>
  <c r="AJ37" i="1" s="1"/>
  <c r="AK37" i="1" s="1"/>
  <c r="AO37" i="1" s="1"/>
  <c r="D37" i="1" s="1"/>
  <c r="F37" i="1"/>
  <c r="AI44" i="1"/>
  <c r="AJ44" i="1" s="1"/>
  <c r="AK44" i="1" s="1"/>
  <c r="AO44" i="1" s="1"/>
  <c r="D44" i="1" s="1"/>
  <c r="AI42" i="1"/>
  <c r="AJ42" i="1" s="1"/>
  <c r="AK42" i="1" s="1"/>
  <c r="AO42" i="1" s="1"/>
  <c r="D42" i="1" s="1"/>
  <c r="AI36" i="1"/>
  <c r="AJ36" i="1" s="1"/>
  <c r="AK36" i="1" s="1"/>
  <c r="AO36" i="1" s="1"/>
  <c r="D36" i="1" s="1"/>
  <c r="F36" i="1"/>
  <c r="AI13" i="1"/>
  <c r="AJ13" i="1" s="1"/>
  <c r="AK13" i="1" s="1"/>
  <c r="AO13" i="1" s="1"/>
  <c r="D13" i="1" s="1"/>
  <c r="F13" i="1"/>
  <c r="AI12" i="1"/>
  <c r="AJ12" i="1" s="1"/>
  <c r="AK12" i="1" s="1"/>
  <c r="AO12" i="1" s="1"/>
  <c r="D12" i="1" s="1"/>
  <c r="F12" i="1"/>
  <c r="AI7" i="1"/>
  <c r="AJ7" i="1" s="1"/>
  <c r="AK7" i="1" s="1"/>
  <c r="F7" i="1"/>
  <c r="AN7" i="1" l="1"/>
  <c r="AM7" i="1"/>
  <c r="AO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tc={2AE77E39-1565-473E-A992-CCBCEB402A40}</author>
  </authors>
  <commentList>
    <comment ref="AK7" authorId="0" shapeId="0" xr:uid="{2AE77E39-1565-473E-A992-CCBCEB402A40}">
      <text>
        <t>[Threaded comment]
Your version of Excel allows you to read this threaded comment; however, any edits to it will get removed if the file is opened in a newer version of Excel. Learn more: https://go.microsoft.com/fwlink/?linkid=870924
Comment:
    Yellow cells modified to round to nearest inch for total bar length.</t>
      </text>
    </comment>
  </commentList>
</comments>
</file>

<file path=xl/sharedStrings.xml><?xml version="1.0" encoding="utf-8"?>
<sst xmlns="http://schemas.openxmlformats.org/spreadsheetml/2006/main" count="230" uniqueCount="90">
  <si>
    <t>Length</t>
  </si>
  <si>
    <t>A</t>
  </si>
  <si>
    <t>B</t>
  </si>
  <si>
    <t>C</t>
  </si>
  <si>
    <t>Bar Size</t>
  </si>
  <si>
    <t>No Bends</t>
  </si>
  <si>
    <t>STR</t>
  </si>
  <si>
    <t>BAR #</t>
  </si>
  <si>
    <t>WT/FT</t>
  </si>
  <si>
    <t>lb/ft</t>
  </si>
  <si>
    <t>Type</t>
  </si>
  <si>
    <t>Reduction</t>
  </si>
  <si>
    <t>MARK</t>
  </si>
  <si>
    <t>NUMBER</t>
  </si>
  <si>
    <t>LENGTH</t>
  </si>
  <si>
    <t>TYPE</t>
  </si>
  <si>
    <t>DIMENSIONS</t>
  </si>
  <si>
    <t>INC.</t>
  </si>
  <si>
    <t>Dec</t>
  </si>
  <si>
    <t>rounded</t>
  </si>
  <si>
    <t>final</t>
  </si>
  <si>
    <t>Value</t>
  </si>
  <si>
    <t>inches</t>
  </si>
  <si>
    <t>eigths</t>
  </si>
  <si>
    <t>values</t>
  </si>
  <si>
    <t>Ft'-In"</t>
  </si>
  <si>
    <t>INC</t>
  </si>
  <si>
    <t>Enter values in ft</t>
  </si>
  <si>
    <t>WEIGHT</t>
  </si>
  <si>
    <t>Bar</t>
  </si>
  <si>
    <t>Size</t>
  </si>
  <si>
    <t>Bend</t>
  </si>
  <si>
    <t>90 degree</t>
  </si>
  <si>
    <t>MAT'RL</t>
  </si>
  <si>
    <t>ECSR</t>
  </si>
  <si>
    <t>GSR</t>
  </si>
  <si>
    <t>GFRP</t>
  </si>
  <si>
    <t>JUNCTION CHAMBER</t>
  </si>
  <si>
    <t>Input Cells</t>
  </si>
  <si>
    <t>J401</t>
  </si>
  <si>
    <t>1'-6"</t>
  </si>
  <si>
    <t>J402</t>
  </si>
  <si>
    <t>2'-0"</t>
  </si>
  <si>
    <t>J403</t>
  </si>
  <si>
    <t>2'-5"</t>
  </si>
  <si>
    <t>J404</t>
  </si>
  <si>
    <t>J405</t>
  </si>
  <si>
    <t>J406</t>
  </si>
  <si>
    <t>J407</t>
  </si>
  <si>
    <t>J408</t>
  </si>
  <si>
    <t>J409</t>
  </si>
  <si>
    <t>J410</t>
  </si>
  <si>
    <t>J411</t>
  </si>
  <si>
    <t>J412</t>
  </si>
  <si>
    <t>J413</t>
  </si>
  <si>
    <t>J414</t>
  </si>
  <si>
    <t>J601</t>
  </si>
  <si>
    <t>J415</t>
  </si>
  <si>
    <t>J416</t>
  </si>
  <si>
    <t>J602</t>
  </si>
  <si>
    <t>J603</t>
  </si>
  <si>
    <t>J604</t>
  </si>
  <si>
    <t>J605</t>
  </si>
  <si>
    <t>J606</t>
  </si>
  <si>
    <t>J607</t>
  </si>
  <si>
    <t>J608</t>
  </si>
  <si>
    <t>J609</t>
  </si>
  <si>
    <t>J610</t>
  </si>
  <si>
    <t>J611</t>
  </si>
  <si>
    <t>J612</t>
  </si>
  <si>
    <t>J613</t>
  </si>
  <si>
    <t>J614</t>
  </si>
  <si>
    <t>J615</t>
  </si>
  <si>
    <t>J616</t>
  </si>
  <si>
    <t>J617</t>
  </si>
  <si>
    <t>J417</t>
  </si>
  <si>
    <t>J418</t>
  </si>
  <si>
    <t>x</t>
  </si>
  <si>
    <t>J419</t>
  </si>
  <si>
    <t>SER. OF</t>
  </si>
  <si>
    <t>11'-6"</t>
  </si>
  <si>
    <t>TO</t>
  </si>
  <si>
    <t>12'-0"</t>
  </si>
  <si>
    <t>7/8"</t>
  </si>
  <si>
    <t>J420</t>
  </si>
  <si>
    <t>13'-0"</t>
  </si>
  <si>
    <t>J618</t>
  </si>
  <si>
    <t>J619</t>
  </si>
  <si>
    <t>ITEM 509E10000, EPOXY COATED STEEL REINFORCEMENT</t>
  </si>
  <si>
    <t>SUB-TOTAL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</si>
</sst>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4" x14ac:knownFonts="1">
    <font>
      <sz val="11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FEF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1" xfId="1" applyBorder="1"/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Continuous"/>
    </xf>
    <xf numFmtId="0" fontId="2" fillId="0" borderId="1" xfId="0" applyFont="1" applyBorder="1" applyAlignment="1">
      <alignment horizontal="center"/>
    </xf>
    <xf numFmtId="165" fontId="0" fillId="0" borderId="2" xfId="0" applyNumberFormat="1" applyBorder="1"/>
    <xf numFmtId="2" fontId="0" fillId="0" borderId="0" xfId="0" applyNumberFormat="1"/>
    <xf numFmtId="166" fontId="0" fillId="0" borderId="0" xfId="0" applyNumberFormat="1"/>
    <xf numFmtId="166" fontId="0" fillId="3" borderId="0" xfId="0" applyNumberFormat="1" applyFill="1"/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Continuous"/>
    </xf>
    <xf numFmtId="165" fontId="3" fillId="0" borderId="3" xfId="0" applyNumberFormat="1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165" fontId="3" fillId="2" borderId="8" xfId="0" applyNumberFormat="1" applyFont="1" applyFill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165" fontId="3" fillId="2" borderId="11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5" fontId="3" fillId="2" borderId="13" xfId="0" applyNumberFormat="1" applyFont="1" applyFill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Continuous"/>
    </xf>
    <xf numFmtId="0" fontId="3" fillId="0" borderId="6" xfId="0" applyFont="1" applyBorder="1" applyAlignment="1">
      <alignment horizontal="centerContinuous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 applyAlignment="1">
      <alignment horizontal="centerContinuous" vertical="center"/>
    </xf>
    <xf numFmtId="0" fontId="3" fillId="2" borderId="21" xfId="0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0" fillId="2" borderId="0" xfId="0" applyFill="1" applyAlignment="1">
      <alignment horizontal="centerContinuous"/>
    </xf>
    <xf numFmtId="0" fontId="3" fillId="2" borderId="12" xfId="0" applyFont="1" applyFill="1" applyBorder="1" applyAlignment="1">
      <alignment horizontal="center"/>
    </xf>
    <xf numFmtId="1" fontId="3" fillId="2" borderId="11" xfId="0" applyNumberFormat="1" applyFont="1" applyFill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4" xfId="0" applyBorder="1" applyAlignment="1">
      <alignment horizontal="centerContinuous"/>
    </xf>
    <xf numFmtId="0" fontId="0" fillId="0" borderId="25" xfId="0" applyBorder="1" applyAlignment="1">
      <alignment horizontal="centerContinuous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165" fontId="3" fillId="0" borderId="27" xfId="0" applyNumberFormat="1" applyFont="1" applyBorder="1" applyAlignment="1">
      <alignment horizontal="center"/>
    </xf>
    <xf numFmtId="165" fontId="3" fillId="2" borderId="27" xfId="0" applyNumberFormat="1" applyFont="1" applyFill="1" applyBorder="1" applyAlignment="1">
      <alignment horizontal="center"/>
    </xf>
    <xf numFmtId="1" fontId="3" fillId="0" borderId="27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0" xfId="0" applyFont="1" applyBorder="1" applyAlignment="1">
      <alignment horizontal="centerContinuous"/>
    </xf>
    <xf numFmtId="1" fontId="3" fillId="0" borderId="29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5" fontId="3" fillId="0" borderId="31" xfId="0" applyNumberFormat="1" applyFont="1" applyBorder="1" applyAlignment="1">
      <alignment horizontal="center"/>
    </xf>
    <xf numFmtId="165" fontId="3" fillId="0" borderId="32" xfId="0" applyNumberFormat="1" applyFont="1" applyBorder="1" applyAlignment="1">
      <alignment horizontal="center"/>
    </xf>
  </cellXfs>
  <cellStyles count="2">
    <cellStyle name="Normal" xfId="0" builtinId="0"/>
    <cellStyle name="Normal 2" xfId="1" xr:uid="{1CEC1557-41F7-40B9-8692-30DAB707675C}"/>
  </cellStyles>
  <dxfs count="0"/>
  <tableStyles count="0" defaultTableStyle="TableStyleMedium2" defaultPivotStyle="PivotStyleLight16"/>
  <colors>
    <mruColors>
      <color rgb="FFE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20</xdr:row>
      <xdr:rowOff>0</xdr:rowOff>
    </xdr:from>
    <xdr:to>
      <xdr:col>30</xdr:col>
      <xdr:colOff>95645</xdr:colOff>
      <xdr:row>28</xdr:row>
      <xdr:rowOff>133581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306D1B-B522-81B4-EC15-C81B03A76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06100" y="3619500"/>
          <a:ext cx="2829320" cy="1657581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37</xdr:row>
      <xdr:rowOff>0</xdr:rowOff>
    </xdr:from>
    <xdr:to>
      <xdr:col>28</xdr:col>
      <xdr:colOff>38318</xdr:colOff>
      <xdr:row>43</xdr:row>
      <xdr:rowOff>38265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2C9152-53B9-F58D-4351-19B7EBEF3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06100" y="5524500"/>
          <a:ext cx="1562318" cy="11812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l Bedford" id="{CE5F05E0-8E29-434A-8D0C-282809749D9E}" userId="S::Al.Bedford@ohm-advisors.com::f869b2f2-3383-44e1-8bb7-20d440f0ce7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K7" dT="2025-07-29T15:32:23.52" personId="{CE5F05E0-8E29-434A-8D0C-282809749D9E}" id="{2AE77E39-1565-473E-A992-CCBCEB402A40}">
    <text>Yellow cells modified to round to nearest inch for total bar length.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2E912-B3AE-4340-8A44-CDDDD7F922DB}">
  <dimension ref="A2:BU80"/>
  <sheetViews>
    <sheetView tabSelected="1" topLeftCell="A31" workbookViewId="0">
      <selection activeCell="E59" sqref="E59"/>
    </sheetView>
  </sheetViews>
  <sheetFormatPr defaultRowHeight="15" x14ac:dyDescent="0.25"/>
  <cols>
    <col min="2" max="4" width="9.140625" style="1"/>
    <col min="5" max="5" width="7.42578125" style="1" bestFit="1" customWidth="1"/>
    <col min="6" max="6" width="9.140625" style="1"/>
    <col min="7" max="7" width="6.85546875" style="1" customWidth="1"/>
    <col min="8" max="11" width="12.7109375" style="1" customWidth="1"/>
    <col min="14" max="14" width="9.140625" style="1"/>
    <col min="15" max="15" width="6" style="1" customWidth="1"/>
    <col min="16" max="27" width="9.140625" style="1"/>
    <col min="28" max="28" width="4.5703125" style="1" customWidth="1"/>
    <col min="29" max="29" width="9.140625" style="1"/>
    <col min="30" max="30" width="9" style="1" customWidth="1"/>
    <col min="31" max="31" width="9.140625" style="1"/>
  </cols>
  <sheetData>
    <row r="2" spans="2:73" x14ac:dyDescent="0.25">
      <c r="B2" s="48" t="s">
        <v>38</v>
      </c>
      <c r="C2" s="48"/>
    </row>
    <row r="3" spans="2:73" ht="15.75" thickBot="1" x14ac:dyDescent="0.3">
      <c r="AA3" s="1" t="s">
        <v>32</v>
      </c>
      <c r="AI3" s="10"/>
      <c r="AJ3" s="10" t="s">
        <v>14</v>
      </c>
      <c r="AK3" s="10"/>
      <c r="AL3" s="10"/>
      <c r="AM3" s="10"/>
      <c r="AN3" s="10"/>
      <c r="AO3" s="10"/>
      <c r="AQ3" s="10"/>
      <c r="AR3" s="10" t="s">
        <v>1</v>
      </c>
      <c r="AS3" s="10"/>
      <c r="AT3" s="10"/>
      <c r="AU3" s="10"/>
      <c r="AV3" s="10"/>
      <c r="AW3" s="10"/>
      <c r="AY3" s="10"/>
      <c r="AZ3" s="10" t="s">
        <v>2</v>
      </c>
      <c r="BA3" s="10"/>
      <c r="BB3" s="10"/>
      <c r="BC3" s="10"/>
      <c r="BD3" s="10"/>
      <c r="BE3" s="10"/>
      <c r="BG3" s="10"/>
      <c r="BH3" s="10" t="s">
        <v>3</v>
      </c>
      <c r="BI3" s="10"/>
      <c r="BJ3" s="10"/>
      <c r="BK3" s="10"/>
      <c r="BL3" s="10"/>
      <c r="BM3" s="10"/>
      <c r="BO3" s="10"/>
      <c r="BP3" s="10" t="s">
        <v>26</v>
      </c>
      <c r="BQ3" s="10"/>
      <c r="BR3" s="10"/>
      <c r="BS3" s="10"/>
      <c r="BT3" s="10"/>
      <c r="BU3" s="10"/>
    </row>
    <row r="4" spans="2:73" x14ac:dyDescent="0.25">
      <c r="B4" s="66" t="s">
        <v>12</v>
      </c>
      <c r="C4" s="64" t="s">
        <v>13</v>
      </c>
      <c r="D4" s="64" t="s">
        <v>14</v>
      </c>
      <c r="E4" s="64" t="s">
        <v>33</v>
      </c>
      <c r="F4" s="64" t="s">
        <v>28</v>
      </c>
      <c r="G4" s="64" t="s">
        <v>15</v>
      </c>
      <c r="H4" s="18" t="s">
        <v>16</v>
      </c>
      <c r="I4" s="18"/>
      <c r="J4" s="19"/>
      <c r="K4" s="20"/>
      <c r="N4" s="1" t="s">
        <v>6</v>
      </c>
      <c r="Q4" s="10" t="s">
        <v>27</v>
      </c>
      <c r="R4" s="10"/>
      <c r="S4" s="10"/>
      <c r="T4" s="10"/>
      <c r="Z4" s="1" t="s">
        <v>29</v>
      </c>
      <c r="AA4" s="1" t="s">
        <v>31</v>
      </c>
      <c r="AC4" s="1" t="s">
        <v>29</v>
      </c>
      <c r="AI4" s="1" t="s">
        <v>18</v>
      </c>
      <c r="AJ4" s="1"/>
      <c r="AK4" s="1" t="s">
        <v>19</v>
      </c>
      <c r="AL4" s="1"/>
      <c r="AM4" s="10" t="s">
        <v>20</v>
      </c>
      <c r="AN4" s="10"/>
      <c r="AO4" s="1"/>
      <c r="AQ4" s="1" t="s">
        <v>18</v>
      </c>
      <c r="AR4" s="1"/>
      <c r="AS4" s="1" t="s">
        <v>19</v>
      </c>
      <c r="AT4" s="1"/>
      <c r="AU4" s="10" t="s">
        <v>20</v>
      </c>
      <c r="AV4" s="10"/>
      <c r="AW4" s="1"/>
      <c r="AY4" s="1" t="s">
        <v>18</v>
      </c>
      <c r="AZ4" s="1"/>
      <c r="BA4" s="1" t="s">
        <v>19</v>
      </c>
      <c r="BB4" s="1"/>
      <c r="BC4" s="10" t="s">
        <v>20</v>
      </c>
      <c r="BD4" s="10"/>
      <c r="BE4" s="1"/>
      <c r="BG4" s="1" t="s">
        <v>18</v>
      </c>
      <c r="BH4" s="1"/>
      <c r="BI4" s="1" t="s">
        <v>19</v>
      </c>
      <c r="BJ4" s="1"/>
      <c r="BK4" s="10" t="s">
        <v>20</v>
      </c>
      <c r="BL4" s="10"/>
      <c r="BM4" s="1"/>
      <c r="BO4" s="1" t="s">
        <v>18</v>
      </c>
      <c r="BP4" s="1"/>
      <c r="BQ4" s="1" t="s">
        <v>19</v>
      </c>
      <c r="BR4" s="1"/>
      <c r="BS4" s="10" t="s">
        <v>20</v>
      </c>
      <c r="BT4" s="10"/>
      <c r="BU4" s="1"/>
    </row>
    <row r="5" spans="2:73" ht="15.75" thickBot="1" x14ac:dyDescent="0.3">
      <c r="B5" s="67"/>
      <c r="C5" s="65"/>
      <c r="D5" s="65"/>
      <c r="E5" s="65"/>
      <c r="F5" s="65"/>
      <c r="G5" s="65"/>
      <c r="H5" s="44" t="s">
        <v>1</v>
      </c>
      <c r="I5" s="42" t="s">
        <v>2</v>
      </c>
      <c r="J5" s="42" t="s">
        <v>3</v>
      </c>
      <c r="K5" s="43" t="s">
        <v>17</v>
      </c>
      <c r="N5" s="4" t="s">
        <v>0</v>
      </c>
      <c r="P5" s="4" t="s">
        <v>14</v>
      </c>
      <c r="Q5" s="4" t="s">
        <v>1</v>
      </c>
      <c r="R5" s="4" t="s">
        <v>2</v>
      </c>
      <c r="S5" s="4" t="s">
        <v>3</v>
      </c>
      <c r="T5" s="1" t="s">
        <v>26</v>
      </c>
      <c r="V5" s="4" t="s">
        <v>4</v>
      </c>
      <c r="W5" s="4" t="s">
        <v>5</v>
      </c>
      <c r="X5" s="4" t="s">
        <v>11</v>
      </c>
      <c r="Z5" s="4" t="s">
        <v>30</v>
      </c>
      <c r="AA5" s="4" t="s">
        <v>11</v>
      </c>
      <c r="AB5" s="4"/>
      <c r="AC5" s="4" t="s">
        <v>10</v>
      </c>
      <c r="AD5" s="4"/>
      <c r="AE5" s="5" t="s">
        <v>7</v>
      </c>
      <c r="AF5" s="6" t="s">
        <v>8</v>
      </c>
      <c r="AG5" s="2"/>
      <c r="AH5" s="2"/>
      <c r="AI5" s="4" t="s">
        <v>21</v>
      </c>
      <c r="AJ5" s="4" t="s">
        <v>22</v>
      </c>
      <c r="AK5" s="4" t="s">
        <v>22</v>
      </c>
      <c r="AL5" s="4" t="s">
        <v>23</v>
      </c>
      <c r="AM5" s="11" t="s">
        <v>24</v>
      </c>
      <c r="AN5" s="11"/>
      <c r="AO5" s="12" t="s">
        <v>25</v>
      </c>
      <c r="AP5" s="2"/>
      <c r="AQ5" s="4" t="s">
        <v>21</v>
      </c>
      <c r="AR5" s="4" t="s">
        <v>22</v>
      </c>
      <c r="AS5" s="4" t="s">
        <v>22</v>
      </c>
      <c r="AT5" s="4" t="s">
        <v>23</v>
      </c>
      <c r="AU5" s="11" t="s">
        <v>24</v>
      </c>
      <c r="AV5" s="11"/>
      <c r="AW5" s="12" t="s">
        <v>25</v>
      </c>
      <c r="AY5" s="4" t="s">
        <v>21</v>
      </c>
      <c r="AZ5" s="4" t="s">
        <v>22</v>
      </c>
      <c r="BA5" s="4" t="s">
        <v>22</v>
      </c>
      <c r="BB5" s="4" t="s">
        <v>23</v>
      </c>
      <c r="BC5" s="11" t="s">
        <v>24</v>
      </c>
      <c r="BD5" s="11"/>
      <c r="BE5" s="12" t="s">
        <v>25</v>
      </c>
      <c r="BG5" s="4" t="s">
        <v>21</v>
      </c>
      <c r="BH5" s="4" t="s">
        <v>22</v>
      </c>
      <c r="BI5" s="4" t="s">
        <v>22</v>
      </c>
      <c r="BJ5" s="4" t="s">
        <v>23</v>
      </c>
      <c r="BK5" s="11" t="s">
        <v>24</v>
      </c>
      <c r="BL5" s="11"/>
      <c r="BM5" s="12" t="s">
        <v>25</v>
      </c>
      <c r="BO5" s="4" t="s">
        <v>21</v>
      </c>
      <c r="BP5" s="4" t="s">
        <v>22</v>
      </c>
      <c r="BQ5" s="4" t="s">
        <v>22</v>
      </c>
      <c r="BR5" s="4" t="s">
        <v>23</v>
      </c>
      <c r="BS5" s="11" t="s">
        <v>24</v>
      </c>
      <c r="BT5" s="11"/>
      <c r="BU5" s="12" t="s">
        <v>25</v>
      </c>
    </row>
    <row r="6" spans="2:73" ht="19.5" customHeight="1" thickTop="1" x14ac:dyDescent="0.25">
      <c r="B6" s="45" t="s">
        <v>37</v>
      </c>
      <c r="C6" s="40"/>
      <c r="D6" s="40"/>
      <c r="E6" s="40"/>
      <c r="F6" s="40"/>
      <c r="G6" s="40"/>
      <c r="H6" s="40"/>
      <c r="I6" s="40"/>
      <c r="J6" s="40"/>
      <c r="K6" s="41"/>
      <c r="AE6" s="3"/>
      <c r="AF6" s="2"/>
      <c r="AG6" s="2"/>
      <c r="AH6" s="2"/>
      <c r="AI6" s="1"/>
      <c r="AJ6" s="1"/>
      <c r="AK6" s="1"/>
      <c r="AL6" s="1"/>
      <c r="AM6" s="10"/>
      <c r="AN6" s="10"/>
      <c r="AO6" s="17"/>
      <c r="AP6" s="2"/>
      <c r="AQ6" s="1"/>
      <c r="AR6" s="1"/>
      <c r="AS6" s="1"/>
      <c r="AT6" s="1"/>
      <c r="AU6" s="10"/>
      <c r="AV6" s="10"/>
      <c r="AW6" s="17"/>
      <c r="AY6" s="1"/>
      <c r="AZ6" s="1"/>
      <c r="BA6" s="1"/>
      <c r="BB6" s="1"/>
      <c r="BC6" s="10"/>
      <c r="BD6" s="10"/>
      <c r="BE6" s="17"/>
      <c r="BG6" s="1"/>
      <c r="BH6" s="1"/>
      <c r="BI6" s="1"/>
      <c r="BJ6" s="1"/>
      <c r="BK6" s="10"/>
      <c r="BL6" s="10"/>
      <c r="BM6" s="17"/>
      <c r="BO6" s="1"/>
      <c r="BP6" s="1"/>
      <c r="BQ6" s="1"/>
      <c r="BR6" s="1"/>
      <c r="BS6" s="10"/>
      <c r="BT6" s="10"/>
      <c r="BU6" s="17"/>
    </row>
    <row r="7" spans="2:73" x14ac:dyDescent="0.25">
      <c r="B7" s="21" t="s">
        <v>39</v>
      </c>
      <c r="C7" s="22">
        <f>2+2</f>
        <v>4</v>
      </c>
      <c r="D7" s="23" t="s">
        <v>40</v>
      </c>
      <c r="E7" s="24" t="s">
        <v>34</v>
      </c>
      <c r="F7" s="25">
        <f>IF(B7="","",ROUNDUP((VLOOKUP(V7,$AE$7:$AF$17,2)*P7*C7),0))</f>
        <v>5</v>
      </c>
      <c r="G7" s="22" t="s">
        <v>6</v>
      </c>
      <c r="H7" s="26" t="str">
        <f>IF(B7="","",IF(G7="STR","",AW7))</f>
        <v/>
      </c>
      <c r="I7" s="26" t="str">
        <f>IF(B7="","",IF(G7="STR","",BE7))</f>
        <v/>
      </c>
      <c r="J7" s="26" t="str">
        <f>IF(B7="","",IF(G7="STR","",IF(G7=1,"",BM7)))</f>
        <v/>
      </c>
      <c r="K7" s="27" t="str">
        <f>IF(T7="","",BU7)</f>
        <v/>
      </c>
      <c r="N7" s="7">
        <v>1.5</v>
      </c>
      <c r="P7" s="9">
        <f>IF(B7="","",IF(G7="STR",N7,IF(G7=19,(Q7+SQRT(R7^2+S7^2)),Q7+R7+S7-X7)))</f>
        <v>1.5</v>
      </c>
      <c r="Q7" s="7"/>
      <c r="R7" s="7"/>
      <c r="S7" s="7"/>
      <c r="T7" s="7"/>
      <c r="V7" s="1">
        <f>VALUE(MID(B7,2,1))</f>
        <v>4</v>
      </c>
      <c r="W7" s="1">
        <f>IF(G7="STR",0,IF(G7=19,0,IF(G7=2,2,1)))</f>
        <v>0</v>
      </c>
      <c r="X7" s="9">
        <f>VLOOKUP(V7,$Z$7:$AA$9,2)*W7</f>
        <v>0</v>
      </c>
      <c r="Z7" s="1">
        <v>4</v>
      </c>
      <c r="AA7" s="8">
        <f>1/12</f>
        <v>8.3333333333333329E-2</v>
      </c>
      <c r="AC7" s="1" t="s">
        <v>6</v>
      </c>
      <c r="AD7" s="1" t="s">
        <v>34</v>
      </c>
      <c r="AE7" s="3">
        <v>3</v>
      </c>
      <c r="AF7" s="2">
        <v>0.376</v>
      </c>
      <c r="AG7" s="2" t="s">
        <v>9</v>
      </c>
      <c r="AH7" s="2"/>
      <c r="AI7" s="13">
        <f>P7</f>
        <v>1.5</v>
      </c>
      <c r="AJ7" s="14">
        <f t="shared" ref="AJ7" si="0">(AI7-INT(AI7))*12</f>
        <v>6</v>
      </c>
      <c r="AK7" s="16">
        <f>ROUND(AJ7,0)</f>
        <v>6</v>
      </c>
      <c r="AL7" s="16">
        <v>0</v>
      </c>
      <c r="AM7">
        <f t="shared" ref="AM7" si="1">IF(AL7=1,1,IF(AL7=2,1,IF(AL7=3,3,IF(AL7=4,1,IF(AL7=5,5,IF(AL7=6,3,IF(AL7=7,7,IF(AL7=0,0,0))))))))</f>
        <v>0</v>
      </c>
      <c r="AN7">
        <f t="shared" ref="AN7" si="2">IF(AL7=1,8,IF(AL7=2,4,IF(AL7=3,8,IF(AL7=4,2,IF(AL7=5,8,IF(AL7=6,4,IF(AL7=7,8,IF(AL7=0,0,0))))))))</f>
        <v>0</v>
      </c>
      <c r="AO7" s="1" t="str">
        <f t="shared" ref="AO7" si="3">IF(AK7=12,CONCATENATE(INT(AI7)+1,"'-",0,""""),IF(AL7=0,CONCATENATE(INT(AI7),"'-",AK7,""""),IF(AL7=8,CONCATENATE(INT(AI7),"'-",AK7,""""),CONCATENATE(INT(AI7),"'-",AK7," ",AM7,"/",AN7,""""))))</f>
        <v>1'-6"</v>
      </c>
      <c r="AP7" s="2"/>
      <c r="AQ7" s="13">
        <f>Q7</f>
        <v>0</v>
      </c>
      <c r="AR7" s="14">
        <f t="shared" ref="AR7" si="4">(AQ7-INT(AQ7))*12</f>
        <v>0</v>
      </c>
      <c r="AS7" s="15">
        <f t="shared" ref="AS7" si="5">IF(AT7=8,INT(AR7)+1,INT(AR7))</f>
        <v>0</v>
      </c>
      <c r="AT7" s="15">
        <f t="shared" ref="AT7" si="6">ROUND((AR7-INT(AR7))*8,0)</f>
        <v>0</v>
      </c>
      <c r="AU7">
        <f t="shared" ref="AU7" si="7">IF(AT7=1,1,IF(AT7=2,1,IF(AT7=3,3,IF(AT7=4,1,IF(AT7=5,5,IF(AT7=6,3,IF(AT7=7,7,IF(AT7=0,0,0))))))))</f>
        <v>0</v>
      </c>
      <c r="AV7">
        <f t="shared" ref="AV7" si="8">IF(AT7=1,8,IF(AT7=2,4,IF(AT7=3,8,IF(AT7=4,2,IF(AT7=5,8,IF(AT7=6,4,IF(AT7=7,8,IF(AT7=0,0,0))))))))</f>
        <v>0</v>
      </c>
      <c r="AW7" s="1" t="str">
        <f t="shared" ref="AW7" si="9">IF(AS7=12,CONCATENATE(INT(AQ7)+1,"'-",0,""""),IF(AT7=0,CONCATENATE(INT(AQ7),"'-",AS7,""""),IF(AT7=8,CONCATENATE(INT(AQ7),"'-",AS7,""""),CONCATENATE(INT(AQ7),"'-",AS7," ",AU7,"/",AV7,""""))))</f>
        <v>0'-0"</v>
      </c>
      <c r="AY7" s="13">
        <f>R7</f>
        <v>0</v>
      </c>
      <c r="AZ7" s="14">
        <f t="shared" ref="AZ7" si="10">(AY7-INT(AY7))*12</f>
        <v>0</v>
      </c>
      <c r="BA7" s="15">
        <f t="shared" ref="BA7" si="11">IF(BB7=8,INT(AZ7)+1,INT(AZ7))</f>
        <v>0</v>
      </c>
      <c r="BB7" s="15">
        <f t="shared" ref="BB7" si="12">ROUND((AZ7-INT(AZ7))*8,0)</f>
        <v>0</v>
      </c>
      <c r="BC7">
        <f t="shared" ref="BC7" si="13">IF(BB7=1,1,IF(BB7=2,1,IF(BB7=3,3,IF(BB7=4,1,IF(BB7=5,5,IF(BB7=6,3,IF(BB7=7,7,IF(BB7=0,0,0))))))))</f>
        <v>0</v>
      </c>
      <c r="BD7">
        <f t="shared" ref="BD7" si="14">IF(BB7=1,8,IF(BB7=2,4,IF(BB7=3,8,IF(BB7=4,2,IF(BB7=5,8,IF(BB7=6,4,IF(BB7=7,8,IF(BB7=0,0,0))))))))</f>
        <v>0</v>
      </c>
      <c r="BE7" s="1" t="str">
        <f t="shared" ref="BE7" si="15">IF(BA7=12,CONCATENATE(INT(AY7)+1,"'-",0,""""),IF(BB7=0,CONCATENATE(INT(AY7),"'-",BA7,""""),IF(BB7=8,CONCATENATE(INT(AY7),"'-",BA7,""""),CONCATENATE(INT(AY7),"'-",BA7," ",BC7,"/",BD7,""""))))</f>
        <v>0'-0"</v>
      </c>
      <c r="BG7" s="13">
        <f>S7</f>
        <v>0</v>
      </c>
      <c r="BH7" s="14">
        <f t="shared" ref="BH7" si="16">(BG7-INT(BG7))*12</f>
        <v>0</v>
      </c>
      <c r="BI7" s="15">
        <f t="shared" ref="BI7" si="17">IF(BJ7=8,INT(BH7)+1,INT(BH7))</f>
        <v>0</v>
      </c>
      <c r="BJ7" s="15">
        <f t="shared" ref="BJ7" si="18">ROUND((BH7-INT(BH7))*8,0)</f>
        <v>0</v>
      </c>
      <c r="BK7">
        <f t="shared" ref="BK7" si="19">IF(BJ7=1,1,IF(BJ7=2,1,IF(BJ7=3,3,IF(BJ7=4,1,IF(BJ7=5,5,IF(BJ7=6,3,IF(BJ7=7,7,IF(BJ7=0,0,0))))))))</f>
        <v>0</v>
      </c>
      <c r="BL7">
        <f t="shared" ref="BL7" si="20">IF(BJ7=1,8,IF(BJ7=2,4,IF(BJ7=3,8,IF(BJ7=4,2,IF(BJ7=5,8,IF(BJ7=6,4,IF(BJ7=7,8,IF(BJ7=0,0,0))))))))</f>
        <v>0</v>
      </c>
      <c r="BM7" s="1" t="str">
        <f t="shared" ref="BM7" si="21">IF(BI7=12,CONCATENATE(INT(BG7)+1,"'-",0,""""),IF(BJ7=0,CONCATENATE(INT(BG7),"'-",BI7,""""),IF(BJ7=8,CONCATENATE(INT(BG7),"'-",BI7,""""),CONCATENATE(INT(BG7),"'-",BI7," ",BK7,"/",BL7,""""))))</f>
        <v>0'-0"</v>
      </c>
      <c r="BO7" s="13">
        <f>T7</f>
        <v>0</v>
      </c>
      <c r="BP7" s="14">
        <f t="shared" ref="BP7" si="22">(BO7-INT(BO7))*12</f>
        <v>0</v>
      </c>
      <c r="BQ7" s="15">
        <f t="shared" ref="BQ7" si="23">IF(BR7=8,INT(BP7)+1,INT(BP7))</f>
        <v>0</v>
      </c>
      <c r="BR7" s="15">
        <f t="shared" ref="BR7" si="24">ROUND((BP7-INT(BP7))*8,0)</f>
        <v>0</v>
      </c>
      <c r="BS7">
        <f t="shared" ref="BS7" si="25">IF(BR7=1,1,IF(BR7=2,1,IF(BR7=3,3,IF(BR7=4,1,IF(BR7=5,5,IF(BR7=6,3,IF(BR7=7,7,IF(BR7=0,0,0))))))))</f>
        <v>0</v>
      </c>
      <c r="BT7">
        <f t="shared" ref="BT7" si="26">IF(BR7=1,8,IF(BR7=2,4,IF(BR7=3,8,IF(BR7=4,2,IF(BR7=5,8,IF(BR7=6,4,IF(BR7=7,8,IF(BR7=0,0,0))))))))</f>
        <v>0</v>
      </c>
      <c r="BU7" s="1" t="str">
        <f t="shared" ref="BU7" si="27">IF(BQ7=12,CONCATENATE(INT(BO7)+1,"'-",0,""""),IF(BR7=0,CONCATENATE(INT(BO7),"'-",BQ7,""""),IF(BR7=8,CONCATENATE(INT(BO7),"'-",BQ7,""""),CONCATENATE(INT(BO7),"'-",BQ7," ",BS7,"/",BT7,""""))))</f>
        <v>0'-0"</v>
      </c>
    </row>
    <row r="8" spans="2:73" x14ac:dyDescent="0.25">
      <c r="B8" s="28" t="s">
        <v>41</v>
      </c>
      <c r="C8" s="29">
        <f>2+2+2+2</f>
        <v>8</v>
      </c>
      <c r="D8" s="30" t="s">
        <v>42</v>
      </c>
      <c r="E8" s="31" t="s">
        <v>34</v>
      </c>
      <c r="F8" s="32">
        <f t="shared" ref="F8:F78" si="28">IF(B8="","",ROUNDUP((VLOOKUP(V8,$AE$7:$AF$17,2)*P8*C8),0))</f>
        <v>11</v>
      </c>
      <c r="G8" s="29" t="s">
        <v>6</v>
      </c>
      <c r="H8" s="33" t="str">
        <f t="shared" ref="H8:H78" si="29">IF(B8="","",IF(G8="STR","",AW8))</f>
        <v/>
      </c>
      <c r="I8" s="33" t="str">
        <f t="shared" ref="I8:I78" si="30">IF(B8="","",IF(G8="STR","",BE8))</f>
        <v/>
      </c>
      <c r="J8" s="33" t="str">
        <f t="shared" ref="J8:J78" si="31">IF(B8="","",IF(G8="STR","",IF(G8=1,"",BM8)))</f>
        <v/>
      </c>
      <c r="K8" s="34" t="str">
        <f t="shared" ref="K8:K78" si="32">IF(T8="","",BU8)</f>
        <v/>
      </c>
      <c r="N8" s="7">
        <v>2</v>
      </c>
      <c r="P8" s="9">
        <f t="shared" ref="P8:P78" si="33">IF(B8="","",IF(G8="STR",N8,IF(G8=19,(Q8+SQRT(R8^2+S8^2)),Q8+R8+S8-X8)))</f>
        <v>2</v>
      </c>
      <c r="Q8" s="7"/>
      <c r="R8" s="7"/>
      <c r="S8" s="7"/>
      <c r="T8" s="7"/>
      <c r="V8" s="1">
        <f t="shared" ref="V8:V78" si="34">VALUE(MID(B8,2,1))</f>
        <v>4</v>
      </c>
      <c r="W8" s="1">
        <f t="shared" ref="W8:W78" si="35">IF(G8="STR",0,IF(G8=19,0,IF(G8=2,2,1)))</f>
        <v>0</v>
      </c>
      <c r="X8" s="9">
        <f t="shared" ref="X8:X78" si="36">VLOOKUP(V8,$Z$7:$AA$9,2)*W8</f>
        <v>0</v>
      </c>
      <c r="Z8" s="1">
        <v>5</v>
      </c>
      <c r="AA8" s="8">
        <f>1.5/12</f>
        <v>0.125</v>
      </c>
      <c r="AC8" s="1">
        <v>1</v>
      </c>
      <c r="AD8" s="1" t="s">
        <v>35</v>
      </c>
      <c r="AE8" s="3">
        <v>4</v>
      </c>
      <c r="AF8" s="2">
        <v>0.66800000000000004</v>
      </c>
      <c r="AG8" s="2" t="s">
        <v>9</v>
      </c>
      <c r="AH8" s="2"/>
      <c r="AI8" s="13">
        <f t="shared" ref="AI8:AI78" si="37">P8</f>
        <v>2</v>
      </c>
      <c r="AJ8" s="14">
        <f t="shared" ref="AJ8:AJ78" si="38">(AI8-INT(AI8))*12</f>
        <v>0</v>
      </c>
      <c r="AK8" s="16">
        <f t="shared" ref="AK8:AK78" si="39">ROUND(AJ8,0)</f>
        <v>0</v>
      </c>
      <c r="AL8" s="16">
        <v>0</v>
      </c>
      <c r="AM8">
        <f t="shared" ref="AM8:AM78" si="40">IF(AL8=1,1,IF(AL8=2,1,IF(AL8=3,3,IF(AL8=4,1,IF(AL8=5,5,IF(AL8=6,3,IF(AL8=7,7,IF(AL8=0,0,0))))))))</f>
        <v>0</v>
      </c>
      <c r="AN8">
        <f t="shared" ref="AN8:AN78" si="41">IF(AL8=1,8,IF(AL8=2,4,IF(AL8=3,8,IF(AL8=4,2,IF(AL8=5,8,IF(AL8=6,4,IF(AL8=7,8,IF(AL8=0,0,0))))))))</f>
        <v>0</v>
      </c>
      <c r="AO8" s="1" t="str">
        <f t="shared" ref="AO8:AO78" si="42">IF(AK8=12,CONCATENATE(INT(AI8)+1,"'-",0,""""),IF(AL8=0,CONCATENATE(INT(AI8),"'-",AK8,""""),IF(AL8=8,CONCATENATE(INT(AI8),"'-",AK8,""""),CONCATENATE(INT(AI8),"'-",AK8," ",AM8,"/",AN8,""""))))</f>
        <v>2'-0"</v>
      </c>
      <c r="AP8" s="2"/>
      <c r="AQ8" s="13">
        <f t="shared" ref="AQ8:AQ78" si="43">Q8</f>
        <v>0</v>
      </c>
      <c r="AR8" s="14">
        <f t="shared" ref="AR8:AR78" si="44">(AQ8-INT(AQ8))*12</f>
        <v>0</v>
      </c>
      <c r="AS8" s="15">
        <f t="shared" ref="AS8:AS78" si="45">IF(AT8=8,INT(AR8)+1,INT(AR8))</f>
        <v>0</v>
      </c>
      <c r="AT8" s="15">
        <f t="shared" ref="AT8:AT78" si="46">ROUND((AR8-INT(AR8))*8,0)</f>
        <v>0</v>
      </c>
      <c r="AU8">
        <f t="shared" ref="AU8:AU78" si="47">IF(AT8=1,1,IF(AT8=2,1,IF(AT8=3,3,IF(AT8=4,1,IF(AT8=5,5,IF(AT8=6,3,IF(AT8=7,7,IF(AT8=0,0,0))))))))</f>
        <v>0</v>
      </c>
      <c r="AV8">
        <f t="shared" ref="AV8:AV78" si="48">IF(AT8=1,8,IF(AT8=2,4,IF(AT8=3,8,IF(AT8=4,2,IF(AT8=5,8,IF(AT8=6,4,IF(AT8=7,8,IF(AT8=0,0,0))))))))</f>
        <v>0</v>
      </c>
      <c r="AW8" s="1" t="str">
        <f t="shared" ref="AW8:AW78" si="49">IF(AS8=12,CONCATENATE(INT(AQ8)+1,"'-",0,""""),IF(AT8=0,CONCATENATE(INT(AQ8),"'-",AS8,""""),IF(AT8=8,CONCATENATE(INT(AQ8),"'-",AS8,""""),CONCATENATE(INT(AQ8),"'-",AS8," ",AU8,"/",AV8,""""))))</f>
        <v>0'-0"</v>
      </c>
      <c r="AY8" s="13">
        <f t="shared" ref="AY8:AY78" si="50">R8</f>
        <v>0</v>
      </c>
      <c r="AZ8" s="14">
        <f t="shared" ref="AZ8:AZ78" si="51">(AY8-INT(AY8))*12</f>
        <v>0</v>
      </c>
      <c r="BA8" s="15">
        <f t="shared" ref="BA8:BA78" si="52">IF(BB8=8,INT(AZ8)+1,INT(AZ8))</f>
        <v>0</v>
      </c>
      <c r="BB8" s="15">
        <f t="shared" ref="BB8:BB78" si="53">ROUND((AZ8-INT(AZ8))*8,0)</f>
        <v>0</v>
      </c>
      <c r="BC8">
        <f t="shared" ref="BC8:BC78" si="54">IF(BB8=1,1,IF(BB8=2,1,IF(BB8=3,3,IF(BB8=4,1,IF(BB8=5,5,IF(BB8=6,3,IF(BB8=7,7,IF(BB8=0,0,0))))))))</f>
        <v>0</v>
      </c>
      <c r="BD8">
        <f t="shared" ref="BD8:BD78" si="55">IF(BB8=1,8,IF(BB8=2,4,IF(BB8=3,8,IF(BB8=4,2,IF(BB8=5,8,IF(BB8=6,4,IF(BB8=7,8,IF(BB8=0,0,0))))))))</f>
        <v>0</v>
      </c>
      <c r="BE8" s="1" t="str">
        <f t="shared" ref="BE8:BE78" si="56">IF(BA8=12,CONCATENATE(INT(AY8)+1,"'-",0,""""),IF(BB8=0,CONCATENATE(INT(AY8),"'-",BA8,""""),IF(BB8=8,CONCATENATE(INT(AY8),"'-",BA8,""""),CONCATENATE(INT(AY8),"'-",BA8," ",BC8,"/",BD8,""""))))</f>
        <v>0'-0"</v>
      </c>
      <c r="BG8" s="13">
        <f t="shared" ref="BG8:BG78" si="57">S8</f>
        <v>0</v>
      </c>
      <c r="BH8" s="14">
        <f t="shared" ref="BH8:BH78" si="58">(BG8-INT(BG8))*12</f>
        <v>0</v>
      </c>
      <c r="BI8" s="15">
        <f t="shared" ref="BI8:BI78" si="59">IF(BJ8=8,INT(BH8)+1,INT(BH8))</f>
        <v>0</v>
      </c>
      <c r="BJ8" s="15">
        <f t="shared" ref="BJ8:BJ78" si="60">ROUND((BH8-INT(BH8))*8,0)</f>
        <v>0</v>
      </c>
      <c r="BK8">
        <f t="shared" ref="BK8:BK78" si="61">IF(BJ8=1,1,IF(BJ8=2,1,IF(BJ8=3,3,IF(BJ8=4,1,IF(BJ8=5,5,IF(BJ8=6,3,IF(BJ8=7,7,IF(BJ8=0,0,0))))))))</f>
        <v>0</v>
      </c>
      <c r="BL8">
        <f t="shared" ref="BL8:BL78" si="62">IF(BJ8=1,8,IF(BJ8=2,4,IF(BJ8=3,8,IF(BJ8=4,2,IF(BJ8=5,8,IF(BJ8=6,4,IF(BJ8=7,8,IF(BJ8=0,0,0))))))))</f>
        <v>0</v>
      </c>
      <c r="BM8" s="1" t="str">
        <f t="shared" ref="BM8:BM78" si="63">IF(BI8=12,CONCATENATE(INT(BG8)+1,"'-",0,""""),IF(BJ8=0,CONCATENATE(INT(BG8),"'-",BI8,""""),IF(BJ8=8,CONCATENATE(INT(BG8),"'-",BI8,""""),CONCATENATE(INT(BG8),"'-",BI8," ",BK8,"/",BL8,""""))))</f>
        <v>0'-0"</v>
      </c>
      <c r="BO8" s="13">
        <f t="shared" ref="BO8:BO78" si="64">T8</f>
        <v>0</v>
      </c>
      <c r="BP8" s="14">
        <f t="shared" ref="BP8:BP78" si="65">(BO8-INT(BO8))*12</f>
        <v>0</v>
      </c>
      <c r="BQ8" s="15">
        <f t="shared" ref="BQ8:BQ78" si="66">IF(BR8=8,INT(BP8)+1,INT(BP8))</f>
        <v>0</v>
      </c>
      <c r="BR8" s="15">
        <f t="shared" ref="BR8:BR78" si="67">ROUND((BP8-INT(BP8))*8,0)</f>
        <v>0</v>
      </c>
      <c r="BS8">
        <f t="shared" ref="BS8:BS78" si="68">IF(BR8=1,1,IF(BR8=2,1,IF(BR8=3,3,IF(BR8=4,1,IF(BR8=5,5,IF(BR8=6,3,IF(BR8=7,7,IF(BR8=0,0,0))))))))</f>
        <v>0</v>
      </c>
      <c r="BT8">
        <f t="shared" ref="BT8:BT78" si="69">IF(BR8=1,8,IF(BR8=2,4,IF(BR8=3,8,IF(BR8=4,2,IF(BR8=5,8,IF(BR8=6,4,IF(BR8=7,8,IF(BR8=0,0,0))))))))</f>
        <v>0</v>
      </c>
      <c r="BU8" s="1" t="str">
        <f t="shared" ref="BU8:BU78" si="70">IF(BQ8=12,CONCATENATE(INT(BO8)+1,"'-",0,""""),IF(BR8=0,CONCATENATE(INT(BO8),"'-",BQ8,""""),IF(BR8=8,CONCATENATE(INT(BO8),"'-",BQ8,""""),CONCATENATE(INT(BO8),"'-",BQ8," ",BS8,"/",BT8,""""))))</f>
        <v>0'-0"</v>
      </c>
    </row>
    <row r="9" spans="2:73" x14ac:dyDescent="0.25">
      <c r="B9" s="28" t="s">
        <v>43</v>
      </c>
      <c r="C9" s="29">
        <f>2+2+2+2</f>
        <v>8</v>
      </c>
      <c r="D9" s="30" t="s">
        <v>44</v>
      </c>
      <c r="E9" s="31" t="s">
        <v>34</v>
      </c>
      <c r="F9" s="32">
        <f t="shared" si="28"/>
        <v>13</v>
      </c>
      <c r="G9" s="29" t="s">
        <v>6</v>
      </c>
      <c r="H9" s="33" t="str">
        <f t="shared" si="29"/>
        <v/>
      </c>
      <c r="I9" s="33" t="str">
        <f t="shared" si="30"/>
        <v/>
      </c>
      <c r="J9" s="33" t="str">
        <f t="shared" si="31"/>
        <v/>
      </c>
      <c r="K9" s="34" t="str">
        <f t="shared" si="32"/>
        <v/>
      </c>
      <c r="N9" s="7">
        <v>2.4169999999999998</v>
      </c>
      <c r="P9" s="9">
        <f t="shared" si="33"/>
        <v>2.4169999999999998</v>
      </c>
      <c r="Q9" s="7"/>
      <c r="R9" s="7"/>
      <c r="S9" s="7"/>
      <c r="T9" s="7"/>
      <c r="V9" s="1">
        <f t="shared" si="34"/>
        <v>4</v>
      </c>
      <c r="W9" s="1">
        <f t="shared" si="35"/>
        <v>0</v>
      </c>
      <c r="X9" s="9">
        <f t="shared" si="36"/>
        <v>0</v>
      </c>
      <c r="Z9" s="1">
        <v>6</v>
      </c>
      <c r="AA9" s="8">
        <f>2/12</f>
        <v>0.16666666666666666</v>
      </c>
      <c r="AC9" s="1">
        <v>2</v>
      </c>
      <c r="AD9" s="1" t="s">
        <v>36</v>
      </c>
      <c r="AE9" s="3">
        <v>5</v>
      </c>
      <c r="AF9" s="2">
        <v>1.0429999999999999</v>
      </c>
      <c r="AG9" s="2" t="s">
        <v>9</v>
      </c>
      <c r="AH9" s="2"/>
      <c r="AI9" s="13">
        <f t="shared" si="37"/>
        <v>2.4169999999999998</v>
      </c>
      <c r="AJ9" s="14">
        <f t="shared" si="38"/>
        <v>5.0039999999999978</v>
      </c>
      <c r="AK9" s="16">
        <f t="shared" si="39"/>
        <v>5</v>
      </c>
      <c r="AL9" s="16">
        <v>0</v>
      </c>
      <c r="AM9">
        <f t="shared" si="40"/>
        <v>0</v>
      </c>
      <c r="AN9">
        <f t="shared" si="41"/>
        <v>0</v>
      </c>
      <c r="AO9" s="1" t="str">
        <f t="shared" si="42"/>
        <v>2'-5"</v>
      </c>
      <c r="AP9" s="2"/>
      <c r="AQ9" s="13">
        <f t="shared" si="43"/>
        <v>0</v>
      </c>
      <c r="AR9" s="14">
        <f t="shared" si="44"/>
        <v>0</v>
      </c>
      <c r="AS9" s="15">
        <f t="shared" si="45"/>
        <v>0</v>
      </c>
      <c r="AT9" s="15">
        <f t="shared" si="46"/>
        <v>0</v>
      </c>
      <c r="AU9">
        <f t="shared" si="47"/>
        <v>0</v>
      </c>
      <c r="AV9">
        <f t="shared" si="48"/>
        <v>0</v>
      </c>
      <c r="AW9" s="1" t="str">
        <f t="shared" si="49"/>
        <v>0'-0"</v>
      </c>
      <c r="AY9" s="13">
        <f t="shared" si="50"/>
        <v>0</v>
      </c>
      <c r="AZ9" s="14">
        <f t="shared" si="51"/>
        <v>0</v>
      </c>
      <c r="BA9" s="15">
        <f t="shared" si="52"/>
        <v>0</v>
      </c>
      <c r="BB9" s="15">
        <f t="shared" si="53"/>
        <v>0</v>
      </c>
      <c r="BC9">
        <f t="shared" si="54"/>
        <v>0</v>
      </c>
      <c r="BD9">
        <f t="shared" si="55"/>
        <v>0</v>
      </c>
      <c r="BE9" s="1" t="str">
        <f t="shared" si="56"/>
        <v>0'-0"</v>
      </c>
      <c r="BG9" s="13">
        <f t="shared" si="57"/>
        <v>0</v>
      </c>
      <c r="BH9" s="14">
        <f t="shared" si="58"/>
        <v>0</v>
      </c>
      <c r="BI9" s="15">
        <f t="shared" si="59"/>
        <v>0</v>
      </c>
      <c r="BJ9" s="15">
        <f t="shared" si="60"/>
        <v>0</v>
      </c>
      <c r="BK9">
        <f t="shared" si="61"/>
        <v>0</v>
      </c>
      <c r="BL9">
        <f t="shared" si="62"/>
        <v>0</v>
      </c>
      <c r="BM9" s="1" t="str">
        <f t="shared" si="63"/>
        <v>0'-0"</v>
      </c>
      <c r="BO9" s="13">
        <f t="shared" si="64"/>
        <v>0</v>
      </c>
      <c r="BP9" s="14">
        <f t="shared" si="65"/>
        <v>0</v>
      </c>
      <c r="BQ9" s="15">
        <f t="shared" si="66"/>
        <v>0</v>
      </c>
      <c r="BR9" s="15">
        <f t="shared" si="67"/>
        <v>0</v>
      </c>
      <c r="BS9">
        <f t="shared" si="68"/>
        <v>0</v>
      </c>
      <c r="BT9">
        <f t="shared" si="69"/>
        <v>0</v>
      </c>
      <c r="BU9" s="1" t="str">
        <f t="shared" si="70"/>
        <v>0'-0"</v>
      </c>
    </row>
    <row r="10" spans="2:73" x14ac:dyDescent="0.25">
      <c r="B10" s="28" t="s">
        <v>45</v>
      </c>
      <c r="C10" s="29">
        <f>2+2</f>
        <v>4</v>
      </c>
      <c r="D10" s="30" t="str">
        <f t="shared" ref="D10:D78" si="71">IF(B10="","",AO10)</f>
        <v>2'-10"</v>
      </c>
      <c r="E10" s="31" t="s">
        <v>34</v>
      </c>
      <c r="F10" s="32">
        <f t="shared" si="28"/>
        <v>8</v>
      </c>
      <c r="G10" s="29" t="s">
        <v>6</v>
      </c>
      <c r="H10" s="33" t="str">
        <f t="shared" si="29"/>
        <v/>
      </c>
      <c r="I10" s="33" t="str">
        <f t="shared" si="30"/>
        <v/>
      </c>
      <c r="J10" s="33" t="str">
        <f t="shared" si="31"/>
        <v/>
      </c>
      <c r="K10" s="34" t="str">
        <f t="shared" si="32"/>
        <v/>
      </c>
      <c r="N10" s="7">
        <v>2.8330000000000002</v>
      </c>
      <c r="P10" s="9">
        <f t="shared" si="33"/>
        <v>2.8330000000000002</v>
      </c>
      <c r="Q10" s="7"/>
      <c r="R10" s="7"/>
      <c r="S10" s="7"/>
      <c r="T10" s="7"/>
      <c r="V10" s="1">
        <f t="shared" si="34"/>
        <v>4</v>
      </c>
      <c r="W10" s="1">
        <f t="shared" si="35"/>
        <v>0</v>
      </c>
      <c r="X10" s="9">
        <f t="shared" si="36"/>
        <v>0</v>
      </c>
      <c r="AC10" s="1">
        <v>19</v>
      </c>
      <c r="AE10" s="3">
        <v>6</v>
      </c>
      <c r="AF10" s="2">
        <v>1.502</v>
      </c>
      <c r="AG10" s="2" t="s">
        <v>9</v>
      </c>
      <c r="AH10" s="2"/>
      <c r="AI10" s="13">
        <f t="shared" si="37"/>
        <v>2.8330000000000002</v>
      </c>
      <c r="AJ10" s="14">
        <f t="shared" si="38"/>
        <v>9.9960000000000022</v>
      </c>
      <c r="AK10" s="16">
        <f t="shared" si="39"/>
        <v>10</v>
      </c>
      <c r="AL10" s="16">
        <v>0</v>
      </c>
      <c r="AM10">
        <f t="shared" si="40"/>
        <v>0</v>
      </c>
      <c r="AN10">
        <f t="shared" si="41"/>
        <v>0</v>
      </c>
      <c r="AO10" s="1" t="str">
        <f t="shared" si="42"/>
        <v>2'-10"</v>
      </c>
      <c r="AP10" s="2"/>
      <c r="AQ10" s="13">
        <f t="shared" si="43"/>
        <v>0</v>
      </c>
      <c r="AR10" s="14">
        <f t="shared" si="44"/>
        <v>0</v>
      </c>
      <c r="AS10" s="15">
        <f t="shared" si="45"/>
        <v>0</v>
      </c>
      <c r="AT10" s="15">
        <f t="shared" si="46"/>
        <v>0</v>
      </c>
      <c r="AU10">
        <f t="shared" si="47"/>
        <v>0</v>
      </c>
      <c r="AV10">
        <f t="shared" si="48"/>
        <v>0</v>
      </c>
      <c r="AW10" s="1" t="str">
        <f t="shared" si="49"/>
        <v>0'-0"</v>
      </c>
      <c r="AY10" s="13">
        <f t="shared" si="50"/>
        <v>0</v>
      </c>
      <c r="AZ10" s="14">
        <f t="shared" si="51"/>
        <v>0</v>
      </c>
      <c r="BA10" s="15">
        <f t="shared" si="52"/>
        <v>0</v>
      </c>
      <c r="BB10" s="15">
        <f t="shared" si="53"/>
        <v>0</v>
      </c>
      <c r="BC10">
        <f t="shared" si="54"/>
        <v>0</v>
      </c>
      <c r="BD10">
        <f t="shared" si="55"/>
        <v>0</v>
      </c>
      <c r="BE10" s="1" t="str">
        <f t="shared" si="56"/>
        <v>0'-0"</v>
      </c>
      <c r="BG10" s="13">
        <f t="shared" si="57"/>
        <v>0</v>
      </c>
      <c r="BH10" s="14">
        <f t="shared" si="58"/>
        <v>0</v>
      </c>
      <c r="BI10" s="15">
        <f t="shared" si="59"/>
        <v>0</v>
      </c>
      <c r="BJ10" s="15">
        <f t="shared" si="60"/>
        <v>0</v>
      </c>
      <c r="BK10">
        <f t="shared" si="61"/>
        <v>0</v>
      </c>
      <c r="BL10">
        <f t="shared" si="62"/>
        <v>0</v>
      </c>
      <c r="BM10" s="1" t="str">
        <f t="shared" si="63"/>
        <v>0'-0"</v>
      </c>
      <c r="BO10" s="13">
        <f t="shared" si="64"/>
        <v>0</v>
      </c>
      <c r="BP10" s="14">
        <f t="shared" si="65"/>
        <v>0</v>
      </c>
      <c r="BQ10" s="15">
        <f t="shared" si="66"/>
        <v>0</v>
      </c>
      <c r="BR10" s="15">
        <f t="shared" si="67"/>
        <v>0</v>
      </c>
      <c r="BS10">
        <f t="shared" si="68"/>
        <v>0</v>
      </c>
      <c r="BT10">
        <f t="shared" si="69"/>
        <v>0</v>
      </c>
      <c r="BU10" s="1" t="str">
        <f t="shared" si="70"/>
        <v>0'-0"</v>
      </c>
    </row>
    <row r="11" spans="2:73" x14ac:dyDescent="0.25">
      <c r="B11" s="28" t="s">
        <v>46</v>
      </c>
      <c r="C11" s="29">
        <f>2+2+2+2</f>
        <v>8</v>
      </c>
      <c r="D11" s="30" t="str">
        <f t="shared" si="71"/>
        <v>3'-0"</v>
      </c>
      <c r="E11" s="31" t="s">
        <v>34</v>
      </c>
      <c r="F11" s="32">
        <f t="shared" si="28"/>
        <v>17</v>
      </c>
      <c r="G11" s="29" t="s">
        <v>6</v>
      </c>
      <c r="H11" s="33" t="str">
        <f t="shared" si="29"/>
        <v/>
      </c>
      <c r="I11" s="33" t="str">
        <f t="shared" si="30"/>
        <v/>
      </c>
      <c r="J11" s="33" t="str">
        <f t="shared" si="31"/>
        <v/>
      </c>
      <c r="K11" s="34" t="str">
        <f t="shared" si="32"/>
        <v/>
      </c>
      <c r="N11" s="7">
        <v>3</v>
      </c>
      <c r="P11" s="9">
        <f t="shared" si="33"/>
        <v>3</v>
      </c>
      <c r="Q11" s="7"/>
      <c r="R11" s="7"/>
      <c r="S11" s="7"/>
      <c r="T11" s="7"/>
      <c r="V11" s="1">
        <f t="shared" si="34"/>
        <v>4</v>
      </c>
      <c r="W11" s="1">
        <f t="shared" si="35"/>
        <v>0</v>
      </c>
      <c r="X11" s="9">
        <f t="shared" si="36"/>
        <v>0</v>
      </c>
      <c r="AE11" s="3">
        <v>7</v>
      </c>
      <c r="AF11" s="2">
        <v>2.044</v>
      </c>
      <c r="AG11" s="2" t="s">
        <v>9</v>
      </c>
      <c r="AH11" s="2"/>
      <c r="AI11" s="13">
        <f t="shared" si="37"/>
        <v>3</v>
      </c>
      <c r="AJ11" s="14">
        <f t="shared" si="38"/>
        <v>0</v>
      </c>
      <c r="AK11" s="16">
        <f t="shared" si="39"/>
        <v>0</v>
      </c>
      <c r="AL11" s="16">
        <v>0</v>
      </c>
      <c r="AM11">
        <f t="shared" si="40"/>
        <v>0</v>
      </c>
      <c r="AN11">
        <f t="shared" si="41"/>
        <v>0</v>
      </c>
      <c r="AO11" s="1" t="str">
        <f t="shared" si="42"/>
        <v>3'-0"</v>
      </c>
      <c r="AP11" s="2"/>
      <c r="AQ11" s="13">
        <f t="shared" si="43"/>
        <v>0</v>
      </c>
      <c r="AR11" s="14">
        <f t="shared" si="44"/>
        <v>0</v>
      </c>
      <c r="AS11" s="15">
        <f t="shared" si="45"/>
        <v>0</v>
      </c>
      <c r="AT11" s="15">
        <f t="shared" si="46"/>
        <v>0</v>
      </c>
      <c r="AU11">
        <f t="shared" si="47"/>
        <v>0</v>
      </c>
      <c r="AV11">
        <f t="shared" si="48"/>
        <v>0</v>
      </c>
      <c r="AW11" s="1" t="str">
        <f t="shared" si="49"/>
        <v>0'-0"</v>
      </c>
      <c r="AY11" s="13">
        <f t="shared" si="50"/>
        <v>0</v>
      </c>
      <c r="AZ11" s="14">
        <f t="shared" si="51"/>
        <v>0</v>
      </c>
      <c r="BA11" s="15">
        <f t="shared" si="52"/>
        <v>0</v>
      </c>
      <c r="BB11" s="15">
        <f t="shared" si="53"/>
        <v>0</v>
      </c>
      <c r="BC11">
        <f t="shared" si="54"/>
        <v>0</v>
      </c>
      <c r="BD11">
        <f t="shared" si="55"/>
        <v>0</v>
      </c>
      <c r="BE11" s="1" t="str">
        <f t="shared" si="56"/>
        <v>0'-0"</v>
      </c>
      <c r="BG11" s="13">
        <f t="shared" si="57"/>
        <v>0</v>
      </c>
      <c r="BH11" s="14">
        <f t="shared" si="58"/>
        <v>0</v>
      </c>
      <c r="BI11" s="15">
        <f t="shared" si="59"/>
        <v>0</v>
      </c>
      <c r="BJ11" s="15">
        <f t="shared" si="60"/>
        <v>0</v>
      </c>
      <c r="BK11">
        <f t="shared" si="61"/>
        <v>0</v>
      </c>
      <c r="BL11">
        <f t="shared" si="62"/>
        <v>0</v>
      </c>
      <c r="BM11" s="1" t="str">
        <f t="shared" si="63"/>
        <v>0'-0"</v>
      </c>
      <c r="BO11" s="13">
        <f t="shared" si="64"/>
        <v>0</v>
      </c>
      <c r="BP11" s="14">
        <f t="shared" si="65"/>
        <v>0</v>
      </c>
      <c r="BQ11" s="15">
        <f t="shared" si="66"/>
        <v>0</v>
      </c>
      <c r="BR11" s="15">
        <f t="shared" si="67"/>
        <v>0</v>
      </c>
      <c r="BS11">
        <f t="shared" si="68"/>
        <v>0</v>
      </c>
      <c r="BT11">
        <f t="shared" si="69"/>
        <v>0</v>
      </c>
      <c r="BU11" s="1" t="str">
        <f t="shared" si="70"/>
        <v>0'-0"</v>
      </c>
    </row>
    <row r="12" spans="2:73" x14ac:dyDescent="0.25">
      <c r="B12" s="28" t="s">
        <v>47</v>
      </c>
      <c r="C12" s="29">
        <f>2+2</f>
        <v>4</v>
      </c>
      <c r="D12" s="30" t="str">
        <f t="shared" si="71"/>
        <v>3'-6"</v>
      </c>
      <c r="E12" s="31" t="s">
        <v>34</v>
      </c>
      <c r="F12" s="32">
        <f t="shared" si="28"/>
        <v>10</v>
      </c>
      <c r="G12" s="29" t="s">
        <v>6</v>
      </c>
      <c r="H12" s="33" t="str">
        <f t="shared" si="29"/>
        <v/>
      </c>
      <c r="I12" s="33" t="str">
        <f t="shared" si="30"/>
        <v/>
      </c>
      <c r="J12" s="33" t="str">
        <f t="shared" si="31"/>
        <v/>
      </c>
      <c r="K12" s="34" t="str">
        <f t="shared" si="32"/>
        <v/>
      </c>
      <c r="N12" s="7">
        <v>3.5</v>
      </c>
      <c r="P12" s="9">
        <f t="shared" si="33"/>
        <v>3.5</v>
      </c>
      <c r="Q12" s="7"/>
      <c r="R12" s="7"/>
      <c r="S12" s="7"/>
      <c r="T12" s="7"/>
      <c r="V12" s="1">
        <f t="shared" si="34"/>
        <v>4</v>
      </c>
      <c r="W12" s="1">
        <f t="shared" si="35"/>
        <v>0</v>
      </c>
      <c r="X12" s="9">
        <f t="shared" si="36"/>
        <v>0</v>
      </c>
      <c r="AE12" s="3">
        <v>8</v>
      </c>
      <c r="AF12" s="2">
        <v>2.67</v>
      </c>
      <c r="AG12" s="2" t="s">
        <v>9</v>
      </c>
      <c r="AH12" s="2"/>
      <c r="AI12" s="13">
        <f t="shared" si="37"/>
        <v>3.5</v>
      </c>
      <c r="AJ12" s="14">
        <f t="shared" si="38"/>
        <v>6</v>
      </c>
      <c r="AK12" s="16">
        <f t="shared" si="39"/>
        <v>6</v>
      </c>
      <c r="AL12" s="16">
        <v>0</v>
      </c>
      <c r="AM12">
        <f t="shared" si="40"/>
        <v>0</v>
      </c>
      <c r="AN12">
        <f t="shared" si="41"/>
        <v>0</v>
      </c>
      <c r="AO12" s="1" t="str">
        <f t="shared" si="42"/>
        <v>3'-6"</v>
      </c>
      <c r="AP12" s="2"/>
      <c r="AQ12" s="13">
        <f t="shared" si="43"/>
        <v>0</v>
      </c>
      <c r="AR12" s="14">
        <f t="shared" si="44"/>
        <v>0</v>
      </c>
      <c r="AS12" s="15">
        <f t="shared" si="45"/>
        <v>0</v>
      </c>
      <c r="AT12" s="15">
        <f t="shared" si="46"/>
        <v>0</v>
      </c>
      <c r="AU12">
        <f t="shared" si="47"/>
        <v>0</v>
      </c>
      <c r="AV12">
        <f t="shared" si="48"/>
        <v>0</v>
      </c>
      <c r="AW12" s="1" t="str">
        <f t="shared" si="49"/>
        <v>0'-0"</v>
      </c>
      <c r="AY12" s="13">
        <f t="shared" si="50"/>
        <v>0</v>
      </c>
      <c r="AZ12" s="14">
        <f t="shared" si="51"/>
        <v>0</v>
      </c>
      <c r="BA12" s="15">
        <f t="shared" si="52"/>
        <v>0</v>
      </c>
      <c r="BB12" s="15">
        <f t="shared" si="53"/>
        <v>0</v>
      </c>
      <c r="BC12">
        <f t="shared" si="54"/>
        <v>0</v>
      </c>
      <c r="BD12">
        <f t="shared" si="55"/>
        <v>0</v>
      </c>
      <c r="BE12" s="1" t="str">
        <f t="shared" si="56"/>
        <v>0'-0"</v>
      </c>
      <c r="BG12" s="13">
        <f t="shared" si="57"/>
        <v>0</v>
      </c>
      <c r="BH12" s="14">
        <f t="shared" si="58"/>
        <v>0</v>
      </c>
      <c r="BI12" s="15">
        <f t="shared" si="59"/>
        <v>0</v>
      </c>
      <c r="BJ12" s="15">
        <f t="shared" si="60"/>
        <v>0</v>
      </c>
      <c r="BK12">
        <f t="shared" si="61"/>
        <v>0</v>
      </c>
      <c r="BL12">
        <f t="shared" si="62"/>
        <v>0</v>
      </c>
      <c r="BM12" s="1" t="str">
        <f t="shared" si="63"/>
        <v>0'-0"</v>
      </c>
      <c r="BO12" s="13">
        <f t="shared" si="64"/>
        <v>0</v>
      </c>
      <c r="BP12" s="14">
        <f t="shared" si="65"/>
        <v>0</v>
      </c>
      <c r="BQ12" s="15">
        <f t="shared" si="66"/>
        <v>0</v>
      </c>
      <c r="BR12" s="15">
        <f t="shared" si="67"/>
        <v>0</v>
      </c>
      <c r="BS12">
        <f t="shared" si="68"/>
        <v>0</v>
      </c>
      <c r="BT12">
        <f t="shared" si="69"/>
        <v>0</v>
      </c>
      <c r="BU12" s="1" t="str">
        <f t="shared" si="70"/>
        <v>0'-0"</v>
      </c>
    </row>
    <row r="13" spans="2:73" x14ac:dyDescent="0.25">
      <c r="B13" s="28" t="s">
        <v>48</v>
      </c>
      <c r="C13" s="29">
        <f>2+2</f>
        <v>4</v>
      </c>
      <c r="D13" s="30" t="str">
        <f t="shared" si="71"/>
        <v>3'-10"</v>
      </c>
      <c r="E13" s="31" t="s">
        <v>34</v>
      </c>
      <c r="F13" s="32">
        <f t="shared" si="28"/>
        <v>11</v>
      </c>
      <c r="G13" s="29" t="s">
        <v>6</v>
      </c>
      <c r="H13" s="33" t="str">
        <f t="shared" si="29"/>
        <v/>
      </c>
      <c r="I13" s="33" t="str">
        <f t="shared" si="30"/>
        <v/>
      </c>
      <c r="J13" s="33" t="str">
        <f t="shared" si="31"/>
        <v/>
      </c>
      <c r="K13" s="34" t="str">
        <f t="shared" si="32"/>
        <v/>
      </c>
      <c r="N13" s="7">
        <v>3.8330000000000002</v>
      </c>
      <c r="P13" s="9">
        <f t="shared" si="33"/>
        <v>3.8330000000000002</v>
      </c>
      <c r="Q13" s="7"/>
      <c r="R13" s="7"/>
      <c r="S13" s="7"/>
      <c r="T13" s="7"/>
      <c r="V13" s="1">
        <f t="shared" si="34"/>
        <v>4</v>
      </c>
      <c r="W13" s="1">
        <f t="shared" si="35"/>
        <v>0</v>
      </c>
      <c r="X13" s="9">
        <f t="shared" si="36"/>
        <v>0</v>
      </c>
      <c r="AE13" s="3">
        <v>9</v>
      </c>
      <c r="AF13" s="2">
        <v>3.4</v>
      </c>
      <c r="AG13" s="2" t="s">
        <v>9</v>
      </c>
      <c r="AH13" s="2"/>
      <c r="AI13" s="13">
        <f t="shared" si="37"/>
        <v>3.8330000000000002</v>
      </c>
      <c r="AJ13" s="14">
        <f t="shared" si="38"/>
        <v>9.9960000000000022</v>
      </c>
      <c r="AK13" s="16">
        <f t="shared" si="39"/>
        <v>10</v>
      </c>
      <c r="AL13" s="16">
        <v>0</v>
      </c>
      <c r="AM13">
        <f t="shared" si="40"/>
        <v>0</v>
      </c>
      <c r="AN13">
        <f t="shared" si="41"/>
        <v>0</v>
      </c>
      <c r="AO13" s="1" t="str">
        <f t="shared" si="42"/>
        <v>3'-10"</v>
      </c>
      <c r="AP13" s="2"/>
      <c r="AQ13" s="13">
        <f t="shared" si="43"/>
        <v>0</v>
      </c>
      <c r="AR13" s="14">
        <f t="shared" si="44"/>
        <v>0</v>
      </c>
      <c r="AS13" s="15">
        <f t="shared" si="45"/>
        <v>0</v>
      </c>
      <c r="AT13" s="15">
        <f t="shared" si="46"/>
        <v>0</v>
      </c>
      <c r="AU13">
        <f t="shared" si="47"/>
        <v>0</v>
      </c>
      <c r="AV13">
        <f t="shared" si="48"/>
        <v>0</v>
      </c>
      <c r="AW13" s="1" t="str">
        <f t="shared" si="49"/>
        <v>0'-0"</v>
      </c>
      <c r="AY13" s="13">
        <f t="shared" si="50"/>
        <v>0</v>
      </c>
      <c r="AZ13" s="14">
        <f t="shared" si="51"/>
        <v>0</v>
      </c>
      <c r="BA13" s="15">
        <f t="shared" si="52"/>
        <v>0</v>
      </c>
      <c r="BB13" s="15">
        <f t="shared" si="53"/>
        <v>0</v>
      </c>
      <c r="BC13">
        <f t="shared" si="54"/>
        <v>0</v>
      </c>
      <c r="BD13">
        <f t="shared" si="55"/>
        <v>0</v>
      </c>
      <c r="BE13" s="1" t="str">
        <f t="shared" si="56"/>
        <v>0'-0"</v>
      </c>
      <c r="BG13" s="13">
        <f t="shared" si="57"/>
        <v>0</v>
      </c>
      <c r="BH13" s="14">
        <f t="shared" si="58"/>
        <v>0</v>
      </c>
      <c r="BI13" s="15">
        <f t="shared" si="59"/>
        <v>0</v>
      </c>
      <c r="BJ13" s="15">
        <f t="shared" si="60"/>
        <v>0</v>
      </c>
      <c r="BK13">
        <f t="shared" si="61"/>
        <v>0</v>
      </c>
      <c r="BL13">
        <f t="shared" si="62"/>
        <v>0</v>
      </c>
      <c r="BM13" s="1" t="str">
        <f t="shared" si="63"/>
        <v>0'-0"</v>
      </c>
      <c r="BO13" s="13">
        <f t="shared" si="64"/>
        <v>0</v>
      </c>
      <c r="BP13" s="14">
        <f t="shared" si="65"/>
        <v>0</v>
      </c>
      <c r="BQ13" s="15">
        <f t="shared" si="66"/>
        <v>0</v>
      </c>
      <c r="BR13" s="15">
        <f t="shared" si="67"/>
        <v>0</v>
      </c>
      <c r="BS13">
        <f t="shared" si="68"/>
        <v>0</v>
      </c>
      <c r="BT13">
        <f t="shared" si="69"/>
        <v>0</v>
      </c>
      <c r="BU13" s="1" t="str">
        <f t="shared" si="70"/>
        <v>0'-0"</v>
      </c>
    </row>
    <row r="14" spans="2:73" x14ac:dyDescent="0.25">
      <c r="B14" s="28" t="s">
        <v>49</v>
      </c>
      <c r="C14" s="29">
        <f>2+2</f>
        <v>4</v>
      </c>
      <c r="D14" s="30" t="str">
        <f t="shared" si="71"/>
        <v>4'-3"</v>
      </c>
      <c r="E14" s="31" t="s">
        <v>34</v>
      </c>
      <c r="F14" s="32">
        <f t="shared" si="28"/>
        <v>12</v>
      </c>
      <c r="G14" s="29" t="s">
        <v>6</v>
      </c>
      <c r="H14" s="33" t="str">
        <f t="shared" si="29"/>
        <v/>
      </c>
      <c r="I14" s="33" t="str">
        <f t="shared" si="30"/>
        <v/>
      </c>
      <c r="J14" s="33" t="str">
        <f t="shared" si="31"/>
        <v/>
      </c>
      <c r="K14" s="34" t="str">
        <f t="shared" si="32"/>
        <v/>
      </c>
      <c r="N14" s="7">
        <v>4.25</v>
      </c>
      <c r="P14" s="9">
        <f t="shared" si="33"/>
        <v>4.25</v>
      </c>
      <c r="Q14" s="7"/>
      <c r="R14" s="7"/>
      <c r="S14" s="7"/>
      <c r="T14" s="7"/>
      <c r="V14" s="1">
        <f t="shared" si="34"/>
        <v>4</v>
      </c>
      <c r="W14" s="1">
        <f t="shared" si="35"/>
        <v>0</v>
      </c>
      <c r="X14" s="9">
        <f t="shared" si="36"/>
        <v>0</v>
      </c>
      <c r="AE14" s="3">
        <v>10</v>
      </c>
      <c r="AF14" s="2">
        <v>4.3029999999999999</v>
      </c>
      <c r="AG14" s="2" t="s">
        <v>9</v>
      </c>
      <c r="AH14" s="2"/>
      <c r="AI14" s="13">
        <f t="shared" si="37"/>
        <v>4.25</v>
      </c>
      <c r="AJ14" s="14">
        <f t="shared" si="38"/>
        <v>3</v>
      </c>
      <c r="AK14" s="16">
        <f t="shared" si="39"/>
        <v>3</v>
      </c>
      <c r="AL14" s="16">
        <v>0</v>
      </c>
      <c r="AM14">
        <f t="shared" si="40"/>
        <v>0</v>
      </c>
      <c r="AN14">
        <f t="shared" si="41"/>
        <v>0</v>
      </c>
      <c r="AO14" s="1" t="str">
        <f t="shared" si="42"/>
        <v>4'-3"</v>
      </c>
      <c r="AP14" s="2"/>
      <c r="AQ14" s="13">
        <f t="shared" si="43"/>
        <v>0</v>
      </c>
      <c r="AR14" s="14">
        <f t="shared" si="44"/>
        <v>0</v>
      </c>
      <c r="AS14" s="15">
        <f t="shared" si="45"/>
        <v>0</v>
      </c>
      <c r="AT14" s="15">
        <f t="shared" si="46"/>
        <v>0</v>
      </c>
      <c r="AU14">
        <f t="shared" si="47"/>
        <v>0</v>
      </c>
      <c r="AV14">
        <f t="shared" si="48"/>
        <v>0</v>
      </c>
      <c r="AW14" s="1" t="str">
        <f t="shared" si="49"/>
        <v>0'-0"</v>
      </c>
      <c r="AY14" s="13">
        <f t="shared" si="50"/>
        <v>0</v>
      </c>
      <c r="AZ14" s="14">
        <f t="shared" si="51"/>
        <v>0</v>
      </c>
      <c r="BA14" s="15">
        <f t="shared" si="52"/>
        <v>0</v>
      </c>
      <c r="BB14" s="15">
        <f t="shared" si="53"/>
        <v>0</v>
      </c>
      <c r="BC14">
        <f t="shared" si="54"/>
        <v>0</v>
      </c>
      <c r="BD14">
        <f t="shared" si="55"/>
        <v>0</v>
      </c>
      <c r="BE14" s="1" t="str">
        <f t="shared" si="56"/>
        <v>0'-0"</v>
      </c>
      <c r="BG14" s="13">
        <f t="shared" si="57"/>
        <v>0</v>
      </c>
      <c r="BH14" s="14">
        <f t="shared" si="58"/>
        <v>0</v>
      </c>
      <c r="BI14" s="15">
        <f t="shared" si="59"/>
        <v>0</v>
      </c>
      <c r="BJ14" s="15">
        <f t="shared" si="60"/>
        <v>0</v>
      </c>
      <c r="BK14">
        <f t="shared" si="61"/>
        <v>0</v>
      </c>
      <c r="BL14">
        <f t="shared" si="62"/>
        <v>0</v>
      </c>
      <c r="BM14" s="1" t="str">
        <f t="shared" si="63"/>
        <v>0'-0"</v>
      </c>
      <c r="BO14" s="13">
        <f t="shared" si="64"/>
        <v>0</v>
      </c>
      <c r="BP14" s="14">
        <f t="shared" si="65"/>
        <v>0</v>
      </c>
      <c r="BQ14" s="15">
        <f t="shared" si="66"/>
        <v>0</v>
      </c>
      <c r="BR14" s="15">
        <f t="shared" si="67"/>
        <v>0</v>
      </c>
      <c r="BS14">
        <f t="shared" si="68"/>
        <v>0</v>
      </c>
      <c r="BT14">
        <f t="shared" si="69"/>
        <v>0</v>
      </c>
      <c r="BU14" s="1" t="str">
        <f t="shared" si="70"/>
        <v>0'-0"</v>
      </c>
    </row>
    <row r="15" spans="2:73" x14ac:dyDescent="0.25">
      <c r="B15" s="28" t="s">
        <v>50</v>
      </c>
      <c r="C15" s="29">
        <f>2+2</f>
        <v>4</v>
      </c>
      <c r="D15" s="30" t="str">
        <f t="shared" si="71"/>
        <v>4'-10"</v>
      </c>
      <c r="E15" s="31" t="s">
        <v>34</v>
      </c>
      <c r="F15" s="32">
        <f t="shared" si="28"/>
        <v>13</v>
      </c>
      <c r="G15" s="29" t="s">
        <v>6</v>
      </c>
      <c r="H15" s="33" t="str">
        <f t="shared" si="29"/>
        <v/>
      </c>
      <c r="I15" s="33" t="str">
        <f t="shared" si="30"/>
        <v/>
      </c>
      <c r="J15" s="33" t="str">
        <f t="shared" si="31"/>
        <v/>
      </c>
      <c r="K15" s="34" t="str">
        <f t="shared" si="32"/>
        <v/>
      </c>
      <c r="N15" s="7">
        <v>4.8330000000000002</v>
      </c>
      <c r="P15" s="9">
        <f t="shared" si="33"/>
        <v>4.8330000000000002</v>
      </c>
      <c r="Q15" s="7"/>
      <c r="R15" s="7"/>
      <c r="S15" s="7"/>
      <c r="T15" s="7"/>
      <c r="V15" s="1">
        <f t="shared" si="34"/>
        <v>4</v>
      </c>
      <c r="W15" s="1">
        <f t="shared" si="35"/>
        <v>0</v>
      </c>
      <c r="X15" s="9">
        <f t="shared" si="36"/>
        <v>0</v>
      </c>
      <c r="AE15" s="3">
        <v>11</v>
      </c>
      <c r="AF15" s="2">
        <v>5.3129999999999997</v>
      </c>
      <c r="AG15" s="2" t="s">
        <v>9</v>
      </c>
      <c r="AH15" s="2"/>
      <c r="AI15" s="13">
        <f t="shared" si="37"/>
        <v>4.8330000000000002</v>
      </c>
      <c r="AJ15" s="14">
        <f t="shared" si="38"/>
        <v>9.9960000000000022</v>
      </c>
      <c r="AK15" s="16">
        <f t="shared" si="39"/>
        <v>10</v>
      </c>
      <c r="AL15" s="16">
        <v>0</v>
      </c>
      <c r="AM15">
        <f t="shared" si="40"/>
        <v>0</v>
      </c>
      <c r="AN15">
        <f t="shared" si="41"/>
        <v>0</v>
      </c>
      <c r="AO15" s="1" t="str">
        <f t="shared" si="42"/>
        <v>4'-10"</v>
      </c>
      <c r="AP15" s="2"/>
      <c r="AQ15" s="13">
        <f t="shared" si="43"/>
        <v>0</v>
      </c>
      <c r="AR15" s="14">
        <f t="shared" si="44"/>
        <v>0</v>
      </c>
      <c r="AS15" s="15">
        <f t="shared" si="45"/>
        <v>0</v>
      </c>
      <c r="AT15" s="15">
        <f t="shared" si="46"/>
        <v>0</v>
      </c>
      <c r="AU15">
        <f t="shared" si="47"/>
        <v>0</v>
      </c>
      <c r="AV15">
        <f t="shared" si="48"/>
        <v>0</v>
      </c>
      <c r="AW15" s="1" t="str">
        <f t="shared" si="49"/>
        <v>0'-0"</v>
      </c>
      <c r="AY15" s="13">
        <f t="shared" si="50"/>
        <v>0</v>
      </c>
      <c r="AZ15" s="14">
        <f t="shared" si="51"/>
        <v>0</v>
      </c>
      <c r="BA15" s="15">
        <f t="shared" si="52"/>
        <v>0</v>
      </c>
      <c r="BB15" s="15">
        <f t="shared" si="53"/>
        <v>0</v>
      </c>
      <c r="BC15">
        <f t="shared" si="54"/>
        <v>0</v>
      </c>
      <c r="BD15">
        <f t="shared" si="55"/>
        <v>0</v>
      </c>
      <c r="BE15" s="1" t="str">
        <f t="shared" si="56"/>
        <v>0'-0"</v>
      </c>
      <c r="BG15" s="13">
        <f t="shared" si="57"/>
        <v>0</v>
      </c>
      <c r="BH15" s="14">
        <f t="shared" si="58"/>
        <v>0</v>
      </c>
      <c r="BI15" s="15">
        <f t="shared" si="59"/>
        <v>0</v>
      </c>
      <c r="BJ15" s="15">
        <f t="shared" si="60"/>
        <v>0</v>
      </c>
      <c r="BK15">
        <f t="shared" si="61"/>
        <v>0</v>
      </c>
      <c r="BL15">
        <f t="shared" si="62"/>
        <v>0</v>
      </c>
      <c r="BM15" s="1" t="str">
        <f t="shared" si="63"/>
        <v>0'-0"</v>
      </c>
      <c r="BO15" s="13">
        <f t="shared" si="64"/>
        <v>0</v>
      </c>
      <c r="BP15" s="14">
        <f t="shared" si="65"/>
        <v>0</v>
      </c>
      <c r="BQ15" s="15">
        <f t="shared" si="66"/>
        <v>0</v>
      </c>
      <c r="BR15" s="15">
        <f t="shared" si="67"/>
        <v>0</v>
      </c>
      <c r="BS15">
        <f t="shared" si="68"/>
        <v>0</v>
      </c>
      <c r="BT15">
        <f t="shared" si="69"/>
        <v>0</v>
      </c>
      <c r="BU15" s="1" t="str">
        <f t="shared" si="70"/>
        <v>0'-0"</v>
      </c>
    </row>
    <row r="16" spans="2:73" x14ac:dyDescent="0.25">
      <c r="B16" s="28" t="s">
        <v>51</v>
      </c>
      <c r="C16" s="29">
        <f>2+2</f>
        <v>4</v>
      </c>
      <c r="D16" s="30" t="str">
        <f t="shared" si="71"/>
        <v>5'-8"</v>
      </c>
      <c r="E16" s="31" t="s">
        <v>34</v>
      </c>
      <c r="F16" s="32">
        <f t="shared" si="28"/>
        <v>16</v>
      </c>
      <c r="G16" s="29" t="s">
        <v>6</v>
      </c>
      <c r="H16" s="33" t="str">
        <f t="shared" si="29"/>
        <v/>
      </c>
      <c r="I16" s="33" t="str">
        <f t="shared" si="30"/>
        <v/>
      </c>
      <c r="J16" s="33" t="str">
        <f t="shared" si="31"/>
        <v/>
      </c>
      <c r="K16" s="34" t="str">
        <f t="shared" si="32"/>
        <v/>
      </c>
      <c r="N16" s="7">
        <v>5.67</v>
      </c>
      <c r="P16" s="9">
        <f t="shared" si="33"/>
        <v>5.67</v>
      </c>
      <c r="Q16" s="7"/>
      <c r="R16" s="7"/>
      <c r="S16" s="7"/>
      <c r="T16" s="7"/>
      <c r="V16" s="1">
        <f t="shared" si="34"/>
        <v>4</v>
      </c>
      <c r="W16" s="1">
        <f t="shared" si="35"/>
        <v>0</v>
      </c>
      <c r="X16" s="9">
        <f t="shared" si="36"/>
        <v>0</v>
      </c>
      <c r="AE16" s="3">
        <v>14</v>
      </c>
      <c r="AF16" s="2">
        <v>7.65</v>
      </c>
      <c r="AG16" s="2" t="s">
        <v>9</v>
      </c>
      <c r="AH16" s="2"/>
      <c r="AI16" s="13">
        <f t="shared" si="37"/>
        <v>5.67</v>
      </c>
      <c r="AJ16" s="14">
        <f t="shared" si="38"/>
        <v>8.0399999999999991</v>
      </c>
      <c r="AK16" s="16">
        <f t="shared" si="39"/>
        <v>8</v>
      </c>
      <c r="AL16" s="16">
        <v>0</v>
      </c>
      <c r="AM16">
        <f t="shared" si="40"/>
        <v>0</v>
      </c>
      <c r="AN16">
        <f t="shared" si="41"/>
        <v>0</v>
      </c>
      <c r="AO16" s="1" t="str">
        <f t="shared" si="42"/>
        <v>5'-8"</v>
      </c>
      <c r="AP16" s="2"/>
      <c r="AQ16" s="13">
        <f t="shared" si="43"/>
        <v>0</v>
      </c>
      <c r="AR16" s="14">
        <f t="shared" si="44"/>
        <v>0</v>
      </c>
      <c r="AS16" s="15">
        <f t="shared" si="45"/>
        <v>0</v>
      </c>
      <c r="AT16" s="15">
        <f t="shared" si="46"/>
        <v>0</v>
      </c>
      <c r="AU16">
        <f t="shared" si="47"/>
        <v>0</v>
      </c>
      <c r="AV16">
        <f t="shared" si="48"/>
        <v>0</v>
      </c>
      <c r="AW16" s="1" t="str">
        <f t="shared" si="49"/>
        <v>0'-0"</v>
      </c>
      <c r="AY16" s="13">
        <f t="shared" si="50"/>
        <v>0</v>
      </c>
      <c r="AZ16" s="14">
        <f t="shared" si="51"/>
        <v>0</v>
      </c>
      <c r="BA16" s="15">
        <f t="shared" si="52"/>
        <v>0</v>
      </c>
      <c r="BB16" s="15">
        <f t="shared" si="53"/>
        <v>0</v>
      </c>
      <c r="BC16">
        <f t="shared" si="54"/>
        <v>0</v>
      </c>
      <c r="BD16">
        <f t="shared" si="55"/>
        <v>0</v>
      </c>
      <c r="BE16" s="1" t="str">
        <f t="shared" si="56"/>
        <v>0'-0"</v>
      </c>
      <c r="BG16" s="13">
        <f t="shared" si="57"/>
        <v>0</v>
      </c>
      <c r="BH16" s="14">
        <f t="shared" si="58"/>
        <v>0</v>
      </c>
      <c r="BI16" s="15">
        <f t="shared" si="59"/>
        <v>0</v>
      </c>
      <c r="BJ16" s="15">
        <f t="shared" si="60"/>
        <v>0</v>
      </c>
      <c r="BK16">
        <f t="shared" si="61"/>
        <v>0</v>
      </c>
      <c r="BL16">
        <f t="shared" si="62"/>
        <v>0</v>
      </c>
      <c r="BM16" s="1" t="str">
        <f t="shared" si="63"/>
        <v>0'-0"</v>
      </c>
      <c r="BO16" s="13">
        <f t="shared" si="64"/>
        <v>0</v>
      </c>
      <c r="BP16" s="14">
        <f t="shared" si="65"/>
        <v>0</v>
      </c>
      <c r="BQ16" s="15">
        <f t="shared" si="66"/>
        <v>0</v>
      </c>
      <c r="BR16" s="15">
        <f t="shared" si="67"/>
        <v>0</v>
      </c>
      <c r="BS16">
        <f t="shared" si="68"/>
        <v>0</v>
      </c>
      <c r="BT16">
        <f t="shared" si="69"/>
        <v>0</v>
      </c>
      <c r="BU16" s="1" t="str">
        <f t="shared" si="70"/>
        <v>0'-0"</v>
      </c>
    </row>
    <row r="17" spans="1:73" x14ac:dyDescent="0.25">
      <c r="B17" s="28" t="s">
        <v>52</v>
      </c>
      <c r="C17" s="29">
        <v>2</v>
      </c>
      <c r="D17" s="30" t="str">
        <f t="shared" si="71"/>
        <v>11'-0"</v>
      </c>
      <c r="E17" s="31" t="s">
        <v>34</v>
      </c>
      <c r="F17" s="32">
        <f t="shared" si="28"/>
        <v>15</v>
      </c>
      <c r="G17" s="29" t="s">
        <v>6</v>
      </c>
      <c r="H17" s="33" t="str">
        <f t="shared" si="29"/>
        <v/>
      </c>
      <c r="I17" s="33" t="str">
        <f t="shared" si="30"/>
        <v/>
      </c>
      <c r="J17" s="33" t="str">
        <f t="shared" si="31"/>
        <v/>
      </c>
      <c r="K17" s="34" t="str">
        <f t="shared" si="32"/>
        <v/>
      </c>
      <c r="N17" s="7">
        <v>11</v>
      </c>
      <c r="P17" s="9">
        <f t="shared" si="33"/>
        <v>11</v>
      </c>
      <c r="Q17" s="7"/>
      <c r="R17" s="7"/>
      <c r="S17" s="7"/>
      <c r="T17" s="7"/>
      <c r="V17" s="1">
        <f t="shared" si="34"/>
        <v>4</v>
      </c>
      <c r="W17" s="1">
        <f t="shared" si="35"/>
        <v>0</v>
      </c>
      <c r="X17" s="9">
        <f t="shared" si="36"/>
        <v>0</v>
      </c>
      <c r="AE17" s="3">
        <v>18</v>
      </c>
      <c r="AF17" s="2">
        <v>13.6</v>
      </c>
      <c r="AG17" s="2" t="s">
        <v>9</v>
      </c>
      <c r="AH17" s="2"/>
      <c r="AI17" s="13">
        <f t="shared" si="37"/>
        <v>11</v>
      </c>
      <c r="AJ17" s="14">
        <f t="shared" si="38"/>
        <v>0</v>
      </c>
      <c r="AK17" s="16">
        <f t="shared" si="39"/>
        <v>0</v>
      </c>
      <c r="AL17" s="16">
        <v>0</v>
      </c>
      <c r="AM17">
        <f t="shared" si="40"/>
        <v>0</v>
      </c>
      <c r="AN17">
        <f t="shared" si="41"/>
        <v>0</v>
      </c>
      <c r="AO17" s="1" t="str">
        <f t="shared" si="42"/>
        <v>11'-0"</v>
      </c>
      <c r="AP17" s="2"/>
      <c r="AQ17" s="13">
        <f t="shared" si="43"/>
        <v>0</v>
      </c>
      <c r="AR17" s="14">
        <f t="shared" si="44"/>
        <v>0</v>
      </c>
      <c r="AS17" s="15">
        <f t="shared" si="45"/>
        <v>0</v>
      </c>
      <c r="AT17" s="15">
        <f t="shared" si="46"/>
        <v>0</v>
      </c>
      <c r="AU17">
        <f t="shared" si="47"/>
        <v>0</v>
      </c>
      <c r="AV17">
        <f t="shared" si="48"/>
        <v>0</v>
      </c>
      <c r="AW17" s="1" t="str">
        <f t="shared" si="49"/>
        <v>0'-0"</v>
      </c>
      <c r="AY17" s="13">
        <f t="shared" si="50"/>
        <v>0</v>
      </c>
      <c r="AZ17" s="14">
        <f t="shared" si="51"/>
        <v>0</v>
      </c>
      <c r="BA17" s="15">
        <f t="shared" si="52"/>
        <v>0</v>
      </c>
      <c r="BB17" s="15">
        <f t="shared" si="53"/>
        <v>0</v>
      </c>
      <c r="BC17">
        <f t="shared" si="54"/>
        <v>0</v>
      </c>
      <c r="BD17">
        <f t="shared" si="55"/>
        <v>0</v>
      </c>
      <c r="BE17" s="1" t="str">
        <f t="shared" si="56"/>
        <v>0'-0"</v>
      </c>
      <c r="BG17" s="13">
        <f t="shared" si="57"/>
        <v>0</v>
      </c>
      <c r="BH17" s="14">
        <f t="shared" si="58"/>
        <v>0</v>
      </c>
      <c r="BI17" s="15">
        <f t="shared" si="59"/>
        <v>0</v>
      </c>
      <c r="BJ17" s="15">
        <f t="shared" si="60"/>
        <v>0</v>
      </c>
      <c r="BK17">
        <f t="shared" si="61"/>
        <v>0</v>
      </c>
      <c r="BL17">
        <f t="shared" si="62"/>
        <v>0</v>
      </c>
      <c r="BM17" s="1" t="str">
        <f t="shared" si="63"/>
        <v>0'-0"</v>
      </c>
      <c r="BO17" s="13">
        <f t="shared" si="64"/>
        <v>0</v>
      </c>
      <c r="BP17" s="14">
        <f t="shared" si="65"/>
        <v>0</v>
      </c>
      <c r="BQ17" s="15">
        <f t="shared" si="66"/>
        <v>0</v>
      </c>
      <c r="BR17" s="15">
        <f t="shared" si="67"/>
        <v>0</v>
      </c>
      <c r="BS17">
        <f t="shared" si="68"/>
        <v>0</v>
      </c>
      <c r="BT17">
        <f t="shared" si="69"/>
        <v>0</v>
      </c>
      <c r="BU17" s="1" t="str">
        <f t="shared" si="70"/>
        <v>0'-0"</v>
      </c>
    </row>
    <row r="18" spans="1:73" x14ac:dyDescent="0.25">
      <c r="B18" s="28" t="s">
        <v>53</v>
      </c>
      <c r="C18" s="29">
        <v>2</v>
      </c>
      <c r="D18" s="30" t="str">
        <f t="shared" si="71"/>
        <v>11'-1"</v>
      </c>
      <c r="E18" s="31" t="s">
        <v>34</v>
      </c>
      <c r="F18" s="32">
        <f t="shared" si="28"/>
        <v>15</v>
      </c>
      <c r="G18" s="29" t="s">
        <v>6</v>
      </c>
      <c r="H18" s="33" t="str">
        <f t="shared" si="29"/>
        <v/>
      </c>
      <c r="I18" s="33" t="str">
        <f t="shared" si="30"/>
        <v/>
      </c>
      <c r="J18" s="33" t="str">
        <f t="shared" si="31"/>
        <v/>
      </c>
      <c r="K18" s="34" t="str">
        <f t="shared" si="32"/>
        <v/>
      </c>
      <c r="N18" s="7">
        <v>11.083</v>
      </c>
      <c r="P18" s="9">
        <f t="shared" si="33"/>
        <v>11.083</v>
      </c>
      <c r="Q18" s="7"/>
      <c r="R18" s="7"/>
      <c r="S18" s="7"/>
      <c r="T18" s="7"/>
      <c r="V18" s="1">
        <f t="shared" si="34"/>
        <v>4</v>
      </c>
      <c r="W18" s="1">
        <f t="shared" si="35"/>
        <v>0</v>
      </c>
      <c r="X18" s="9">
        <f t="shared" si="36"/>
        <v>0</v>
      </c>
      <c r="AI18" s="13">
        <f t="shared" si="37"/>
        <v>11.083</v>
      </c>
      <c r="AJ18" s="14">
        <f t="shared" si="38"/>
        <v>0.99600000000000222</v>
      </c>
      <c r="AK18" s="16">
        <f t="shared" si="39"/>
        <v>1</v>
      </c>
      <c r="AL18" s="16">
        <v>0</v>
      </c>
      <c r="AM18">
        <f t="shared" si="40"/>
        <v>0</v>
      </c>
      <c r="AN18">
        <f t="shared" si="41"/>
        <v>0</v>
      </c>
      <c r="AO18" s="1" t="str">
        <f t="shared" si="42"/>
        <v>11'-1"</v>
      </c>
      <c r="AP18" s="2"/>
      <c r="AQ18" s="13">
        <f t="shared" si="43"/>
        <v>0</v>
      </c>
      <c r="AR18" s="14">
        <f t="shared" si="44"/>
        <v>0</v>
      </c>
      <c r="AS18" s="15">
        <f t="shared" si="45"/>
        <v>0</v>
      </c>
      <c r="AT18" s="15">
        <f t="shared" si="46"/>
        <v>0</v>
      </c>
      <c r="AU18">
        <f t="shared" si="47"/>
        <v>0</v>
      </c>
      <c r="AV18">
        <f t="shared" si="48"/>
        <v>0</v>
      </c>
      <c r="AW18" s="1" t="str">
        <f t="shared" si="49"/>
        <v>0'-0"</v>
      </c>
      <c r="AY18" s="13">
        <f t="shared" si="50"/>
        <v>0</v>
      </c>
      <c r="AZ18" s="14">
        <f t="shared" si="51"/>
        <v>0</v>
      </c>
      <c r="BA18" s="15">
        <f t="shared" si="52"/>
        <v>0</v>
      </c>
      <c r="BB18" s="15">
        <f t="shared" si="53"/>
        <v>0</v>
      </c>
      <c r="BC18">
        <f t="shared" si="54"/>
        <v>0</v>
      </c>
      <c r="BD18">
        <f t="shared" si="55"/>
        <v>0</v>
      </c>
      <c r="BE18" s="1" t="str">
        <f t="shared" si="56"/>
        <v>0'-0"</v>
      </c>
      <c r="BG18" s="13">
        <f t="shared" si="57"/>
        <v>0</v>
      </c>
      <c r="BH18" s="14">
        <f t="shared" si="58"/>
        <v>0</v>
      </c>
      <c r="BI18" s="15">
        <f t="shared" si="59"/>
        <v>0</v>
      </c>
      <c r="BJ18" s="15">
        <f t="shared" si="60"/>
        <v>0</v>
      </c>
      <c r="BK18">
        <f t="shared" si="61"/>
        <v>0</v>
      </c>
      <c r="BL18">
        <f t="shared" si="62"/>
        <v>0</v>
      </c>
      <c r="BM18" s="1" t="str">
        <f t="shared" si="63"/>
        <v>0'-0"</v>
      </c>
      <c r="BO18" s="13">
        <f t="shared" si="64"/>
        <v>0</v>
      </c>
      <c r="BP18" s="14">
        <f t="shared" si="65"/>
        <v>0</v>
      </c>
      <c r="BQ18" s="15">
        <f t="shared" si="66"/>
        <v>0</v>
      </c>
      <c r="BR18" s="15">
        <f t="shared" si="67"/>
        <v>0</v>
      </c>
      <c r="BS18">
        <f t="shared" si="68"/>
        <v>0</v>
      </c>
      <c r="BT18">
        <f t="shared" si="69"/>
        <v>0</v>
      </c>
      <c r="BU18" s="1" t="str">
        <f t="shared" si="70"/>
        <v>0'-0"</v>
      </c>
    </row>
    <row r="19" spans="1:73" x14ac:dyDescent="0.25">
      <c r="B19" s="28" t="s">
        <v>54</v>
      </c>
      <c r="C19" s="29">
        <f>2+2+5</f>
        <v>9</v>
      </c>
      <c r="D19" s="30" t="str">
        <f t="shared" si="71"/>
        <v>12'-0"</v>
      </c>
      <c r="E19" s="31" t="s">
        <v>34</v>
      </c>
      <c r="F19" s="32">
        <f t="shared" si="28"/>
        <v>73</v>
      </c>
      <c r="G19" s="29" t="s">
        <v>6</v>
      </c>
      <c r="H19" s="33" t="str">
        <f t="shared" si="29"/>
        <v/>
      </c>
      <c r="I19" s="33" t="str">
        <f t="shared" si="30"/>
        <v/>
      </c>
      <c r="J19" s="33" t="str">
        <f t="shared" si="31"/>
        <v/>
      </c>
      <c r="K19" s="34" t="str">
        <f t="shared" si="32"/>
        <v/>
      </c>
      <c r="N19" s="7">
        <v>12</v>
      </c>
      <c r="P19" s="9">
        <f t="shared" si="33"/>
        <v>12</v>
      </c>
      <c r="Q19" s="7"/>
      <c r="R19" s="7"/>
      <c r="S19" s="7"/>
      <c r="T19" s="7"/>
      <c r="V19" s="1">
        <f t="shared" si="34"/>
        <v>4</v>
      </c>
      <c r="W19" s="1">
        <f t="shared" si="35"/>
        <v>0</v>
      </c>
      <c r="X19" s="9">
        <f t="shared" si="36"/>
        <v>0</v>
      </c>
      <c r="AI19" s="13">
        <f t="shared" si="37"/>
        <v>12</v>
      </c>
      <c r="AJ19" s="14">
        <f t="shared" si="38"/>
        <v>0</v>
      </c>
      <c r="AK19" s="16">
        <f t="shared" si="39"/>
        <v>0</v>
      </c>
      <c r="AL19" s="16">
        <v>0</v>
      </c>
      <c r="AM19">
        <f t="shared" si="40"/>
        <v>0</v>
      </c>
      <c r="AN19">
        <f t="shared" si="41"/>
        <v>0</v>
      </c>
      <c r="AO19" s="1" t="str">
        <f t="shared" si="42"/>
        <v>12'-0"</v>
      </c>
      <c r="AP19" s="2"/>
      <c r="AQ19" s="13">
        <f t="shared" si="43"/>
        <v>0</v>
      </c>
      <c r="AR19" s="14">
        <f t="shared" si="44"/>
        <v>0</v>
      </c>
      <c r="AS19" s="15">
        <f t="shared" si="45"/>
        <v>0</v>
      </c>
      <c r="AT19" s="15">
        <f t="shared" si="46"/>
        <v>0</v>
      </c>
      <c r="AU19">
        <f t="shared" si="47"/>
        <v>0</v>
      </c>
      <c r="AV19">
        <f t="shared" si="48"/>
        <v>0</v>
      </c>
      <c r="AW19" s="1" t="str">
        <f t="shared" si="49"/>
        <v>0'-0"</v>
      </c>
      <c r="AY19" s="13">
        <f t="shared" si="50"/>
        <v>0</v>
      </c>
      <c r="AZ19" s="14">
        <f t="shared" si="51"/>
        <v>0</v>
      </c>
      <c r="BA19" s="15">
        <f t="shared" si="52"/>
        <v>0</v>
      </c>
      <c r="BB19" s="15">
        <f t="shared" si="53"/>
        <v>0</v>
      </c>
      <c r="BC19">
        <f t="shared" si="54"/>
        <v>0</v>
      </c>
      <c r="BD19">
        <f t="shared" si="55"/>
        <v>0</v>
      </c>
      <c r="BE19" s="1" t="str">
        <f t="shared" si="56"/>
        <v>0'-0"</v>
      </c>
      <c r="BG19" s="13">
        <f t="shared" si="57"/>
        <v>0</v>
      </c>
      <c r="BH19" s="14">
        <f t="shared" si="58"/>
        <v>0</v>
      </c>
      <c r="BI19" s="15">
        <f t="shared" si="59"/>
        <v>0</v>
      </c>
      <c r="BJ19" s="15">
        <f t="shared" si="60"/>
        <v>0</v>
      </c>
      <c r="BK19">
        <f t="shared" si="61"/>
        <v>0</v>
      </c>
      <c r="BL19">
        <f t="shared" si="62"/>
        <v>0</v>
      </c>
      <c r="BM19" s="1" t="str">
        <f t="shared" si="63"/>
        <v>0'-0"</v>
      </c>
      <c r="BO19" s="13">
        <f t="shared" si="64"/>
        <v>0</v>
      </c>
      <c r="BP19" s="14">
        <f t="shared" si="65"/>
        <v>0</v>
      </c>
      <c r="BQ19" s="15">
        <f t="shared" si="66"/>
        <v>0</v>
      </c>
      <c r="BR19" s="15">
        <f t="shared" si="67"/>
        <v>0</v>
      </c>
      <c r="BS19">
        <f t="shared" si="68"/>
        <v>0</v>
      </c>
      <c r="BT19">
        <f t="shared" si="69"/>
        <v>0</v>
      </c>
      <c r="BU19" s="1" t="str">
        <f t="shared" si="70"/>
        <v>0'-0"</v>
      </c>
    </row>
    <row r="20" spans="1:73" x14ac:dyDescent="0.25">
      <c r="A20" t="s">
        <v>77</v>
      </c>
      <c r="B20" s="28" t="s">
        <v>55</v>
      </c>
      <c r="C20" s="29">
        <f>4+4+2+2+13+13+6</f>
        <v>44</v>
      </c>
      <c r="D20" s="30" t="str">
        <f t="shared" si="71"/>
        <v>13'-0"</v>
      </c>
      <c r="E20" s="31" t="s">
        <v>34</v>
      </c>
      <c r="F20" s="32">
        <f t="shared" si="28"/>
        <v>383</v>
      </c>
      <c r="G20" s="29" t="s">
        <v>6</v>
      </c>
      <c r="H20" s="33" t="str">
        <f t="shared" si="29"/>
        <v/>
      </c>
      <c r="I20" s="33" t="str">
        <f t="shared" si="30"/>
        <v/>
      </c>
      <c r="J20" s="33" t="str">
        <f t="shared" si="31"/>
        <v/>
      </c>
      <c r="K20" s="34" t="str">
        <f t="shared" si="32"/>
        <v/>
      </c>
      <c r="N20" s="7">
        <v>13</v>
      </c>
      <c r="P20" s="9">
        <f t="shared" si="33"/>
        <v>13</v>
      </c>
      <c r="Q20" s="7"/>
      <c r="R20" s="7"/>
      <c r="S20" s="7"/>
      <c r="T20" s="7"/>
      <c r="V20" s="1">
        <f t="shared" si="34"/>
        <v>4</v>
      </c>
      <c r="W20" s="1">
        <f t="shared" si="35"/>
        <v>0</v>
      </c>
      <c r="X20" s="9">
        <f t="shared" si="36"/>
        <v>0</v>
      </c>
      <c r="AI20" s="13">
        <f t="shared" si="37"/>
        <v>13</v>
      </c>
      <c r="AJ20" s="14">
        <f t="shared" si="38"/>
        <v>0</v>
      </c>
      <c r="AK20" s="16">
        <f t="shared" si="39"/>
        <v>0</v>
      </c>
      <c r="AL20" s="16">
        <v>0</v>
      </c>
      <c r="AM20">
        <f t="shared" si="40"/>
        <v>0</v>
      </c>
      <c r="AN20">
        <f t="shared" si="41"/>
        <v>0</v>
      </c>
      <c r="AO20" s="1" t="str">
        <f t="shared" si="42"/>
        <v>13'-0"</v>
      </c>
      <c r="AP20" s="2"/>
      <c r="AQ20" s="13">
        <f t="shared" si="43"/>
        <v>0</v>
      </c>
      <c r="AR20" s="14">
        <f t="shared" si="44"/>
        <v>0</v>
      </c>
      <c r="AS20" s="15">
        <f t="shared" si="45"/>
        <v>0</v>
      </c>
      <c r="AT20" s="15">
        <f t="shared" si="46"/>
        <v>0</v>
      </c>
      <c r="AU20">
        <f t="shared" si="47"/>
        <v>0</v>
      </c>
      <c r="AV20">
        <f t="shared" si="48"/>
        <v>0</v>
      </c>
      <c r="AW20" s="1" t="str">
        <f t="shared" si="49"/>
        <v>0'-0"</v>
      </c>
      <c r="AY20" s="13">
        <f t="shared" si="50"/>
        <v>0</v>
      </c>
      <c r="AZ20" s="14">
        <f t="shared" si="51"/>
        <v>0</v>
      </c>
      <c r="BA20" s="15">
        <f t="shared" si="52"/>
        <v>0</v>
      </c>
      <c r="BB20" s="15">
        <f t="shared" si="53"/>
        <v>0</v>
      </c>
      <c r="BC20">
        <f t="shared" si="54"/>
        <v>0</v>
      </c>
      <c r="BD20">
        <f t="shared" si="55"/>
        <v>0</v>
      </c>
      <c r="BE20" s="1" t="str">
        <f t="shared" si="56"/>
        <v>0'-0"</v>
      </c>
      <c r="BG20" s="13">
        <f t="shared" si="57"/>
        <v>0</v>
      </c>
      <c r="BH20" s="14">
        <f t="shared" si="58"/>
        <v>0</v>
      </c>
      <c r="BI20" s="15">
        <f t="shared" si="59"/>
        <v>0</v>
      </c>
      <c r="BJ20" s="15">
        <f t="shared" si="60"/>
        <v>0</v>
      </c>
      <c r="BK20">
        <f t="shared" si="61"/>
        <v>0</v>
      </c>
      <c r="BL20">
        <f t="shared" si="62"/>
        <v>0</v>
      </c>
      <c r="BM20" s="1" t="str">
        <f t="shared" si="63"/>
        <v>0'-0"</v>
      </c>
      <c r="BO20" s="13">
        <f t="shared" si="64"/>
        <v>0</v>
      </c>
      <c r="BP20" s="14">
        <f t="shared" si="65"/>
        <v>0</v>
      </c>
      <c r="BQ20" s="15">
        <f t="shared" si="66"/>
        <v>0</v>
      </c>
      <c r="BR20" s="15">
        <f t="shared" si="67"/>
        <v>0</v>
      </c>
      <c r="BS20">
        <f t="shared" si="68"/>
        <v>0</v>
      </c>
      <c r="BT20">
        <f t="shared" si="69"/>
        <v>0</v>
      </c>
      <c r="BU20" s="1" t="str">
        <f t="shared" si="70"/>
        <v>0'-0"</v>
      </c>
    </row>
    <row r="21" spans="1:73" x14ac:dyDescent="0.25">
      <c r="B21" s="28" t="s">
        <v>57</v>
      </c>
      <c r="C21" s="29">
        <f>13+13</f>
        <v>26</v>
      </c>
      <c r="D21" s="30" t="str">
        <f t="shared" ref="D21" si="72">IF(B21="","",AO21)</f>
        <v>14'-0"</v>
      </c>
      <c r="E21" s="31" t="s">
        <v>34</v>
      </c>
      <c r="F21" s="32">
        <f t="shared" ref="F21" si="73">IF(B21="","",ROUNDUP((VLOOKUP(V21,$AE$7:$AF$17,2)*P21*C21),0))</f>
        <v>244</v>
      </c>
      <c r="G21" s="29" t="s">
        <v>6</v>
      </c>
      <c r="H21" s="33" t="str">
        <f t="shared" si="29"/>
        <v/>
      </c>
      <c r="I21" s="33" t="str">
        <f t="shared" si="30"/>
        <v/>
      </c>
      <c r="J21" s="33" t="str">
        <f t="shared" si="31"/>
        <v/>
      </c>
      <c r="K21" s="34" t="str">
        <f t="shared" si="32"/>
        <v/>
      </c>
      <c r="N21" s="7">
        <v>14</v>
      </c>
      <c r="P21" s="9">
        <f t="shared" si="33"/>
        <v>14</v>
      </c>
      <c r="Q21" s="7"/>
      <c r="R21" s="7"/>
      <c r="S21" s="7"/>
      <c r="T21" s="7"/>
      <c r="V21" s="1">
        <f t="shared" si="34"/>
        <v>4</v>
      </c>
      <c r="W21" s="1">
        <f t="shared" si="35"/>
        <v>0</v>
      </c>
      <c r="X21" s="9">
        <f t="shared" si="36"/>
        <v>0</v>
      </c>
      <c r="AI21" s="13">
        <f t="shared" si="37"/>
        <v>14</v>
      </c>
      <c r="AJ21" s="14">
        <f t="shared" si="38"/>
        <v>0</v>
      </c>
      <c r="AK21" s="16">
        <f t="shared" si="39"/>
        <v>0</v>
      </c>
      <c r="AL21" s="16">
        <v>0</v>
      </c>
      <c r="AM21">
        <f t="shared" si="40"/>
        <v>0</v>
      </c>
      <c r="AN21">
        <f t="shared" si="41"/>
        <v>0</v>
      </c>
      <c r="AO21" s="1" t="str">
        <f t="shared" si="42"/>
        <v>14'-0"</v>
      </c>
      <c r="AP21" s="2"/>
      <c r="AQ21" s="13">
        <f t="shared" si="43"/>
        <v>0</v>
      </c>
      <c r="AR21" s="14">
        <f t="shared" si="44"/>
        <v>0</v>
      </c>
      <c r="AS21" s="15">
        <f t="shared" si="45"/>
        <v>0</v>
      </c>
      <c r="AT21" s="15">
        <f t="shared" si="46"/>
        <v>0</v>
      </c>
      <c r="AU21">
        <f t="shared" si="47"/>
        <v>0</v>
      </c>
      <c r="AV21">
        <f t="shared" si="48"/>
        <v>0</v>
      </c>
      <c r="AW21" s="1" t="str">
        <f t="shared" si="49"/>
        <v>0'-0"</v>
      </c>
      <c r="AY21" s="13">
        <f t="shared" si="50"/>
        <v>0</v>
      </c>
      <c r="AZ21" s="14">
        <f t="shared" si="51"/>
        <v>0</v>
      </c>
      <c r="BA21" s="15">
        <f t="shared" si="52"/>
        <v>0</v>
      </c>
      <c r="BB21" s="15">
        <f t="shared" si="53"/>
        <v>0</v>
      </c>
      <c r="BC21">
        <f t="shared" si="54"/>
        <v>0</v>
      </c>
      <c r="BD21">
        <f t="shared" si="55"/>
        <v>0</v>
      </c>
      <c r="BE21" s="1" t="str">
        <f t="shared" si="56"/>
        <v>0'-0"</v>
      </c>
      <c r="BG21" s="13">
        <f t="shared" si="57"/>
        <v>0</v>
      </c>
      <c r="BH21" s="14">
        <f t="shared" si="58"/>
        <v>0</v>
      </c>
      <c r="BI21" s="15">
        <f t="shared" si="59"/>
        <v>0</v>
      </c>
      <c r="BJ21" s="15">
        <f t="shared" si="60"/>
        <v>0</v>
      </c>
      <c r="BK21">
        <f t="shared" si="61"/>
        <v>0</v>
      </c>
      <c r="BL21">
        <f t="shared" si="62"/>
        <v>0</v>
      </c>
      <c r="BM21" s="1" t="str">
        <f t="shared" si="63"/>
        <v>0'-0"</v>
      </c>
      <c r="BO21" s="13">
        <f t="shared" si="64"/>
        <v>0</v>
      </c>
      <c r="BP21" s="14">
        <f t="shared" si="65"/>
        <v>0</v>
      </c>
      <c r="BQ21" s="15">
        <f t="shared" si="66"/>
        <v>0</v>
      </c>
      <c r="BR21" s="15">
        <f t="shared" si="67"/>
        <v>0</v>
      </c>
      <c r="BS21">
        <f t="shared" si="68"/>
        <v>0</v>
      </c>
      <c r="BT21">
        <f t="shared" si="69"/>
        <v>0</v>
      </c>
      <c r="BU21" s="1" t="str">
        <f t="shared" si="70"/>
        <v>0'-0"</v>
      </c>
    </row>
    <row r="22" spans="1:73" x14ac:dyDescent="0.25">
      <c r="B22" s="28" t="s">
        <v>58</v>
      </c>
      <c r="C22" s="29">
        <v>4</v>
      </c>
      <c r="D22" s="30" t="str">
        <f t="shared" si="71"/>
        <v>11'-4"</v>
      </c>
      <c r="E22" s="31" t="s">
        <v>34</v>
      </c>
      <c r="F22" s="32">
        <f t="shared" si="28"/>
        <v>31</v>
      </c>
      <c r="G22" s="29" t="s">
        <v>6</v>
      </c>
      <c r="H22" s="33" t="str">
        <f t="shared" si="29"/>
        <v/>
      </c>
      <c r="I22" s="33" t="str">
        <f t="shared" si="30"/>
        <v/>
      </c>
      <c r="J22" s="33" t="str">
        <f t="shared" si="31"/>
        <v/>
      </c>
      <c r="K22" s="34" t="str">
        <f t="shared" si="32"/>
        <v/>
      </c>
      <c r="N22" s="7">
        <v>11.33</v>
      </c>
      <c r="P22" s="9">
        <f t="shared" si="33"/>
        <v>11.33</v>
      </c>
      <c r="Q22" s="7"/>
      <c r="R22" s="7"/>
      <c r="S22" s="7"/>
      <c r="T22" s="7"/>
      <c r="V22" s="1">
        <f t="shared" si="34"/>
        <v>4</v>
      </c>
      <c r="W22" s="1">
        <f t="shared" si="35"/>
        <v>0</v>
      </c>
      <c r="X22" s="9">
        <f t="shared" si="36"/>
        <v>0</v>
      </c>
      <c r="AI22" s="13">
        <f t="shared" si="37"/>
        <v>11.33</v>
      </c>
      <c r="AJ22" s="14">
        <f t="shared" si="38"/>
        <v>3.9600000000000009</v>
      </c>
      <c r="AK22" s="16">
        <f t="shared" si="39"/>
        <v>4</v>
      </c>
      <c r="AL22" s="16">
        <v>0</v>
      </c>
      <c r="AM22">
        <f t="shared" si="40"/>
        <v>0</v>
      </c>
      <c r="AN22">
        <f t="shared" si="41"/>
        <v>0</v>
      </c>
      <c r="AO22" s="1" t="str">
        <f t="shared" si="42"/>
        <v>11'-4"</v>
      </c>
      <c r="AP22" s="2"/>
      <c r="AQ22" s="13">
        <f t="shared" si="43"/>
        <v>0</v>
      </c>
      <c r="AR22" s="14">
        <f t="shared" si="44"/>
        <v>0</v>
      </c>
      <c r="AS22" s="15">
        <f t="shared" si="45"/>
        <v>0</v>
      </c>
      <c r="AT22" s="15">
        <f t="shared" si="46"/>
        <v>0</v>
      </c>
      <c r="AU22">
        <f t="shared" si="47"/>
        <v>0</v>
      </c>
      <c r="AV22">
        <f t="shared" si="48"/>
        <v>0</v>
      </c>
      <c r="AW22" s="1" t="str">
        <f t="shared" si="49"/>
        <v>0'-0"</v>
      </c>
      <c r="AY22" s="13">
        <f t="shared" si="50"/>
        <v>0</v>
      </c>
      <c r="AZ22" s="14">
        <f t="shared" si="51"/>
        <v>0</v>
      </c>
      <c r="BA22" s="15">
        <f t="shared" si="52"/>
        <v>0</v>
      </c>
      <c r="BB22" s="15">
        <f t="shared" si="53"/>
        <v>0</v>
      </c>
      <c r="BC22">
        <f t="shared" si="54"/>
        <v>0</v>
      </c>
      <c r="BD22">
        <f t="shared" si="55"/>
        <v>0</v>
      </c>
      <c r="BE22" s="1" t="str">
        <f t="shared" si="56"/>
        <v>0'-0"</v>
      </c>
      <c r="BG22" s="13">
        <f t="shared" si="57"/>
        <v>0</v>
      </c>
      <c r="BH22" s="14">
        <f t="shared" si="58"/>
        <v>0</v>
      </c>
      <c r="BI22" s="15">
        <f t="shared" si="59"/>
        <v>0</v>
      </c>
      <c r="BJ22" s="15">
        <f t="shared" si="60"/>
        <v>0</v>
      </c>
      <c r="BK22">
        <f t="shared" si="61"/>
        <v>0</v>
      </c>
      <c r="BL22">
        <f t="shared" si="62"/>
        <v>0</v>
      </c>
      <c r="BM22" s="1" t="str">
        <f t="shared" si="63"/>
        <v>0'-0"</v>
      </c>
      <c r="BO22" s="13">
        <f t="shared" si="64"/>
        <v>0</v>
      </c>
      <c r="BP22" s="14">
        <f t="shared" si="65"/>
        <v>0</v>
      </c>
      <c r="BQ22" s="15">
        <f t="shared" si="66"/>
        <v>0</v>
      </c>
      <c r="BR22" s="15">
        <f t="shared" si="67"/>
        <v>0</v>
      </c>
      <c r="BS22">
        <f t="shared" si="68"/>
        <v>0</v>
      </c>
      <c r="BT22">
        <f t="shared" si="69"/>
        <v>0</v>
      </c>
      <c r="BU22" s="1" t="str">
        <f t="shared" si="70"/>
        <v>0'-0"</v>
      </c>
    </row>
    <row r="23" spans="1:73" x14ac:dyDescent="0.25">
      <c r="B23" s="28" t="s">
        <v>75</v>
      </c>
      <c r="C23" s="29">
        <v>2</v>
      </c>
      <c r="D23" s="30" t="str">
        <f t="shared" si="71"/>
        <v>11'-3"</v>
      </c>
      <c r="E23" s="31" t="s">
        <v>34</v>
      </c>
      <c r="F23" s="32">
        <f t="shared" si="28"/>
        <v>16</v>
      </c>
      <c r="G23" s="29">
        <v>19</v>
      </c>
      <c r="H23" s="33" t="str">
        <f t="shared" si="29"/>
        <v>10'-0"</v>
      </c>
      <c r="I23" s="33" t="str">
        <f t="shared" si="30"/>
        <v>1'-3"</v>
      </c>
      <c r="J23" s="33" t="str">
        <f t="shared" si="31"/>
        <v>0'-2"</v>
      </c>
      <c r="K23" s="34" t="str">
        <f t="shared" si="32"/>
        <v/>
      </c>
      <c r="N23" s="7"/>
      <c r="P23" s="9">
        <f t="shared" si="33"/>
        <v>11.261507035255848</v>
      </c>
      <c r="Q23" s="7">
        <v>10</v>
      </c>
      <c r="R23" s="7">
        <v>1.25</v>
      </c>
      <c r="S23" s="7">
        <v>0.17</v>
      </c>
      <c r="T23" s="7"/>
      <c r="V23" s="1">
        <f t="shared" si="34"/>
        <v>4</v>
      </c>
      <c r="W23" s="1">
        <f t="shared" si="35"/>
        <v>0</v>
      </c>
      <c r="X23" s="9">
        <f t="shared" si="36"/>
        <v>0</v>
      </c>
      <c r="AI23" s="13">
        <f t="shared" si="37"/>
        <v>11.261507035255848</v>
      </c>
      <c r="AJ23" s="14">
        <f t="shared" si="38"/>
        <v>3.1380844230701754</v>
      </c>
      <c r="AK23" s="16">
        <f t="shared" si="39"/>
        <v>3</v>
      </c>
      <c r="AL23" s="16">
        <v>0</v>
      </c>
      <c r="AM23">
        <f t="shared" si="40"/>
        <v>0</v>
      </c>
      <c r="AN23">
        <f t="shared" si="41"/>
        <v>0</v>
      </c>
      <c r="AO23" s="1" t="str">
        <f t="shared" si="42"/>
        <v>11'-3"</v>
      </c>
      <c r="AP23" s="2"/>
      <c r="AQ23" s="13">
        <f t="shared" si="43"/>
        <v>10</v>
      </c>
      <c r="AR23" s="14">
        <f t="shared" si="44"/>
        <v>0</v>
      </c>
      <c r="AS23" s="15">
        <f t="shared" si="45"/>
        <v>0</v>
      </c>
      <c r="AT23" s="15">
        <f t="shared" si="46"/>
        <v>0</v>
      </c>
      <c r="AU23">
        <f t="shared" si="47"/>
        <v>0</v>
      </c>
      <c r="AV23">
        <f t="shared" si="48"/>
        <v>0</v>
      </c>
      <c r="AW23" s="1" t="str">
        <f t="shared" si="49"/>
        <v>10'-0"</v>
      </c>
      <c r="AY23" s="13">
        <f t="shared" si="50"/>
        <v>1.25</v>
      </c>
      <c r="AZ23" s="14">
        <f t="shared" si="51"/>
        <v>3</v>
      </c>
      <c r="BA23" s="15">
        <f t="shared" si="52"/>
        <v>3</v>
      </c>
      <c r="BB23" s="15">
        <f t="shared" si="53"/>
        <v>0</v>
      </c>
      <c r="BC23">
        <f t="shared" si="54"/>
        <v>0</v>
      </c>
      <c r="BD23">
        <f t="shared" si="55"/>
        <v>0</v>
      </c>
      <c r="BE23" s="1" t="str">
        <f t="shared" si="56"/>
        <v>1'-3"</v>
      </c>
      <c r="BG23" s="13">
        <f t="shared" si="57"/>
        <v>0.17</v>
      </c>
      <c r="BH23" s="14">
        <f t="shared" si="58"/>
        <v>2.04</v>
      </c>
      <c r="BI23" s="15">
        <f t="shared" si="59"/>
        <v>2</v>
      </c>
      <c r="BJ23" s="15">
        <f t="shared" si="60"/>
        <v>0</v>
      </c>
      <c r="BK23">
        <f t="shared" si="61"/>
        <v>0</v>
      </c>
      <c r="BL23">
        <f t="shared" si="62"/>
        <v>0</v>
      </c>
      <c r="BM23" s="1" t="str">
        <f t="shared" si="63"/>
        <v>0'-2"</v>
      </c>
      <c r="BO23" s="13">
        <f t="shared" si="64"/>
        <v>0</v>
      </c>
      <c r="BP23" s="14">
        <f t="shared" si="65"/>
        <v>0</v>
      </c>
      <c r="BQ23" s="15">
        <f t="shared" si="66"/>
        <v>0</v>
      </c>
      <c r="BR23" s="15">
        <f t="shared" si="67"/>
        <v>0</v>
      </c>
      <c r="BS23">
        <f t="shared" si="68"/>
        <v>0</v>
      </c>
      <c r="BT23">
        <f t="shared" si="69"/>
        <v>0</v>
      </c>
      <c r="BU23" s="1" t="str">
        <f t="shared" si="70"/>
        <v>0'-0"</v>
      </c>
    </row>
    <row r="24" spans="1:73" x14ac:dyDescent="0.25">
      <c r="B24" s="28" t="s">
        <v>76</v>
      </c>
      <c r="C24" s="29">
        <v>2</v>
      </c>
      <c r="D24" s="30" t="str">
        <f t="shared" si="71"/>
        <v>12'-0"</v>
      </c>
      <c r="E24" s="31" t="s">
        <v>34</v>
      </c>
      <c r="F24" s="32">
        <f t="shared" si="28"/>
        <v>17</v>
      </c>
      <c r="G24" s="29">
        <v>19</v>
      </c>
      <c r="H24" s="33" t="str">
        <f t="shared" si="29"/>
        <v>10'-6"</v>
      </c>
      <c r="I24" s="33" t="str">
        <f t="shared" si="30"/>
        <v>1'-6"</v>
      </c>
      <c r="J24" s="33" t="str">
        <f t="shared" si="31"/>
        <v>0'-2"</v>
      </c>
      <c r="K24" s="34" t="str">
        <f t="shared" si="32"/>
        <v/>
      </c>
      <c r="N24" s="7"/>
      <c r="P24" s="9">
        <f t="shared" si="33"/>
        <v>12.009602596712128</v>
      </c>
      <c r="Q24" s="7">
        <v>10.5</v>
      </c>
      <c r="R24" s="7">
        <v>1.5</v>
      </c>
      <c r="S24" s="7">
        <v>0.17</v>
      </c>
      <c r="T24" s="7"/>
      <c r="V24" s="1">
        <f t="shared" si="34"/>
        <v>4</v>
      </c>
      <c r="W24" s="1">
        <f t="shared" si="35"/>
        <v>0</v>
      </c>
      <c r="X24" s="9">
        <f t="shared" si="36"/>
        <v>0</v>
      </c>
      <c r="AI24" s="13">
        <f t="shared" si="37"/>
        <v>12.009602596712128</v>
      </c>
      <c r="AJ24" s="14">
        <f t="shared" si="38"/>
        <v>0.11523116054553384</v>
      </c>
      <c r="AK24" s="16">
        <f t="shared" si="39"/>
        <v>0</v>
      </c>
      <c r="AL24" s="16">
        <v>0</v>
      </c>
      <c r="AM24">
        <f t="shared" si="40"/>
        <v>0</v>
      </c>
      <c r="AN24">
        <f t="shared" si="41"/>
        <v>0</v>
      </c>
      <c r="AO24" s="1" t="str">
        <f t="shared" si="42"/>
        <v>12'-0"</v>
      </c>
      <c r="AP24" s="2"/>
      <c r="AQ24" s="13">
        <f t="shared" si="43"/>
        <v>10.5</v>
      </c>
      <c r="AR24" s="14">
        <f t="shared" si="44"/>
        <v>6</v>
      </c>
      <c r="AS24" s="15">
        <f t="shared" si="45"/>
        <v>6</v>
      </c>
      <c r="AT24" s="15">
        <f t="shared" si="46"/>
        <v>0</v>
      </c>
      <c r="AU24">
        <f t="shared" si="47"/>
        <v>0</v>
      </c>
      <c r="AV24">
        <f t="shared" si="48"/>
        <v>0</v>
      </c>
      <c r="AW24" s="1" t="str">
        <f t="shared" si="49"/>
        <v>10'-6"</v>
      </c>
      <c r="AY24" s="13">
        <f t="shared" si="50"/>
        <v>1.5</v>
      </c>
      <c r="AZ24" s="14">
        <f t="shared" si="51"/>
        <v>6</v>
      </c>
      <c r="BA24" s="15">
        <f t="shared" si="52"/>
        <v>6</v>
      </c>
      <c r="BB24" s="15">
        <f t="shared" si="53"/>
        <v>0</v>
      </c>
      <c r="BC24">
        <f t="shared" si="54"/>
        <v>0</v>
      </c>
      <c r="BD24">
        <f t="shared" si="55"/>
        <v>0</v>
      </c>
      <c r="BE24" s="1" t="str">
        <f t="shared" si="56"/>
        <v>1'-6"</v>
      </c>
      <c r="BG24" s="13">
        <f t="shared" si="57"/>
        <v>0.17</v>
      </c>
      <c r="BH24" s="14">
        <f t="shared" si="58"/>
        <v>2.04</v>
      </c>
      <c r="BI24" s="15">
        <f t="shared" si="59"/>
        <v>2</v>
      </c>
      <c r="BJ24" s="15">
        <f t="shared" si="60"/>
        <v>0</v>
      </c>
      <c r="BK24">
        <f t="shared" si="61"/>
        <v>0</v>
      </c>
      <c r="BL24">
        <f t="shared" si="62"/>
        <v>0</v>
      </c>
      <c r="BM24" s="1" t="str">
        <f t="shared" si="63"/>
        <v>0'-2"</v>
      </c>
      <c r="BO24" s="13">
        <f t="shared" si="64"/>
        <v>0</v>
      </c>
      <c r="BP24" s="14">
        <f t="shared" si="65"/>
        <v>0</v>
      </c>
      <c r="BQ24" s="15">
        <f t="shared" si="66"/>
        <v>0</v>
      </c>
      <c r="BR24" s="15">
        <f t="shared" si="67"/>
        <v>0</v>
      </c>
      <c r="BS24">
        <f t="shared" si="68"/>
        <v>0</v>
      </c>
      <c r="BT24">
        <f t="shared" si="69"/>
        <v>0</v>
      </c>
      <c r="BU24" s="1" t="str">
        <f t="shared" si="70"/>
        <v>0'-0"</v>
      </c>
    </row>
    <row r="25" spans="1:73" x14ac:dyDescent="0.25">
      <c r="B25" s="28"/>
      <c r="C25" s="29">
        <v>1</v>
      </c>
      <c r="D25" s="31" t="s">
        <v>80</v>
      </c>
      <c r="E25" s="31"/>
      <c r="F25" s="32" t="str">
        <f t="shared" si="28"/>
        <v/>
      </c>
      <c r="G25" s="29"/>
      <c r="H25" s="33" t="str">
        <f t="shared" ref="H25:H31" si="74">IF(B25="","",IF(G25="STR","",AW25))</f>
        <v/>
      </c>
      <c r="I25" s="33" t="str">
        <f t="shared" ref="I25:I31" si="75">IF(B25="","",IF(G25="STR","",BE25))</f>
        <v/>
      </c>
      <c r="J25" s="33" t="str">
        <f t="shared" ref="J25:J31" si="76">IF(B25="","",IF(G25="STR","",IF(G25=1,"",BM25)))</f>
        <v/>
      </c>
      <c r="K25" s="34" t="str">
        <f t="shared" ref="K25:K31" si="77">IF(T25="","",BU25)</f>
        <v/>
      </c>
      <c r="N25" s="7"/>
      <c r="P25" s="9" t="str">
        <f t="shared" si="33"/>
        <v/>
      </c>
      <c r="Q25" s="7"/>
      <c r="R25" s="7"/>
      <c r="S25" s="7"/>
      <c r="T25" s="7"/>
      <c r="V25" s="1" t="e">
        <f t="shared" ref="V25:V32" si="78">VALUE(MID(B25,2,1))</f>
        <v>#VALUE!</v>
      </c>
      <c r="W25" s="1">
        <f t="shared" ref="W25:W32" si="79">IF(G25="STR",0,IF(G25=19,0,IF(G25=2,2,1)))</f>
        <v>1</v>
      </c>
      <c r="X25" s="9" t="e">
        <f t="shared" ref="X25:X32" si="80">VLOOKUP(V25,$Z$7:$AA$9,2)*W25</f>
        <v>#VALUE!</v>
      </c>
      <c r="AI25" s="13" t="str">
        <f t="shared" ref="AI25:AI31" si="81">P25</f>
        <v/>
      </c>
      <c r="AJ25" s="14" t="e">
        <f t="shared" ref="AJ25:AJ31" si="82">(AI25-INT(AI25))*12</f>
        <v>#VALUE!</v>
      </c>
      <c r="AK25" s="16" t="e">
        <f t="shared" ref="AK25:AK31" si="83">ROUND(AJ25,0)</f>
        <v>#VALUE!</v>
      </c>
      <c r="AL25" s="16">
        <v>1</v>
      </c>
      <c r="AM25">
        <f t="shared" ref="AM25:AM31" si="84">IF(AL25=1,1,IF(AL25=2,1,IF(AL25=3,3,IF(AL25=4,1,IF(AL25=5,5,IF(AL25=6,3,IF(AL25=7,7,IF(AL25=0,0,0))))))))</f>
        <v>1</v>
      </c>
      <c r="AN25">
        <f t="shared" ref="AN25:AN31" si="85">IF(AL25=1,8,IF(AL25=2,4,IF(AL25=3,8,IF(AL25=4,2,IF(AL25=5,8,IF(AL25=6,4,IF(AL25=7,8,IF(AL25=0,0,0))))))))</f>
        <v>8</v>
      </c>
      <c r="AO25" s="1" t="e">
        <f t="shared" ref="AO25:AO31" si="86">IF(AK25=12,CONCATENATE(INT(AI25)+1,"'-",0,""""),IF(AL25=0,CONCATENATE(INT(AI25),"'-",AK25,""""),IF(AL25=8,CONCATENATE(INT(AI25),"'-",AK25,""""),CONCATENATE(INT(AI25),"'-",AK25," ",AM25,"/",AN25,""""))))</f>
        <v>#VALUE!</v>
      </c>
      <c r="AP25" s="2"/>
      <c r="AQ25" s="13">
        <f t="shared" ref="AQ25:AQ31" si="87">Q25</f>
        <v>0</v>
      </c>
      <c r="AR25" s="14">
        <f t="shared" ref="AR25:AR31" si="88">(AQ25-INT(AQ25))*12</f>
        <v>0</v>
      </c>
      <c r="AS25" s="15">
        <f t="shared" ref="AS25:AS31" si="89">IF(AT25=8,INT(AR25)+1,INT(AR25))</f>
        <v>0</v>
      </c>
      <c r="AT25" s="15">
        <f t="shared" ref="AT25:AT31" si="90">ROUND((AR25-INT(AR25))*8,0)</f>
        <v>0</v>
      </c>
      <c r="AU25">
        <f t="shared" ref="AU25:AU31" si="91">IF(AT25=1,1,IF(AT25=2,1,IF(AT25=3,3,IF(AT25=4,1,IF(AT25=5,5,IF(AT25=6,3,IF(AT25=7,7,IF(AT25=0,0,0))))))))</f>
        <v>0</v>
      </c>
      <c r="AV25">
        <f t="shared" ref="AV25:AV31" si="92">IF(AT25=1,8,IF(AT25=2,4,IF(AT25=3,8,IF(AT25=4,2,IF(AT25=5,8,IF(AT25=6,4,IF(AT25=7,8,IF(AT25=0,0,0))))))))</f>
        <v>0</v>
      </c>
      <c r="AW25" s="1" t="str">
        <f t="shared" ref="AW25:AW31" si="93">IF(AS25=12,CONCATENATE(INT(AQ25)+1,"'-",0,""""),IF(AT25=0,CONCATENATE(INT(AQ25),"'-",AS25,""""),IF(AT25=8,CONCATENATE(INT(AQ25),"'-",AS25,""""),CONCATENATE(INT(AQ25),"'-",AS25," ",AU25,"/",AV25,""""))))</f>
        <v>0'-0"</v>
      </c>
      <c r="AY25" s="13">
        <f t="shared" ref="AY25:AY31" si="94">R25</f>
        <v>0</v>
      </c>
      <c r="AZ25" s="14">
        <f t="shared" ref="AZ25:AZ31" si="95">(AY25-INT(AY25))*12</f>
        <v>0</v>
      </c>
      <c r="BA25" s="15">
        <f t="shared" ref="BA25:BA31" si="96">IF(BB25=8,INT(AZ25)+1,INT(AZ25))</f>
        <v>0</v>
      </c>
      <c r="BB25" s="15">
        <f t="shared" ref="BB25:BB31" si="97">ROUND((AZ25-INT(AZ25))*8,0)</f>
        <v>0</v>
      </c>
      <c r="BC25">
        <f t="shared" ref="BC25:BC31" si="98">IF(BB25=1,1,IF(BB25=2,1,IF(BB25=3,3,IF(BB25=4,1,IF(BB25=5,5,IF(BB25=6,3,IF(BB25=7,7,IF(BB25=0,0,0))))))))</f>
        <v>0</v>
      </c>
      <c r="BD25">
        <f t="shared" ref="BD25:BD31" si="99">IF(BB25=1,8,IF(BB25=2,4,IF(BB25=3,8,IF(BB25=4,2,IF(BB25=5,8,IF(BB25=6,4,IF(BB25=7,8,IF(BB25=0,0,0))))))))</f>
        <v>0</v>
      </c>
      <c r="BE25" s="1" t="str">
        <f t="shared" ref="BE25:BE31" si="100">IF(BA25=12,CONCATENATE(INT(AY25)+1,"'-",0,""""),IF(BB25=0,CONCATENATE(INT(AY25),"'-",BA25,""""),IF(BB25=8,CONCATENATE(INT(AY25),"'-",BA25,""""),CONCATENATE(INT(AY25),"'-",BA25," ",BC25,"/",BD25,""""))))</f>
        <v>0'-0"</v>
      </c>
      <c r="BG25" s="13">
        <f t="shared" ref="BG25:BG31" si="101">S25</f>
        <v>0</v>
      </c>
      <c r="BH25" s="14">
        <f t="shared" ref="BH25:BH31" si="102">(BG25-INT(BG25))*12</f>
        <v>0</v>
      </c>
      <c r="BI25" s="15">
        <f t="shared" ref="BI25:BI31" si="103">IF(BJ25=8,INT(BH25)+1,INT(BH25))</f>
        <v>0</v>
      </c>
      <c r="BJ25" s="15">
        <f t="shared" ref="BJ25:BJ31" si="104">ROUND((BH25-INT(BH25))*8,0)</f>
        <v>0</v>
      </c>
      <c r="BK25">
        <f t="shared" ref="BK25:BK31" si="105">IF(BJ25=1,1,IF(BJ25=2,1,IF(BJ25=3,3,IF(BJ25=4,1,IF(BJ25=5,5,IF(BJ25=6,3,IF(BJ25=7,7,IF(BJ25=0,0,0))))))))</f>
        <v>0</v>
      </c>
      <c r="BL25">
        <f t="shared" ref="BL25:BL31" si="106">IF(BJ25=1,8,IF(BJ25=2,4,IF(BJ25=3,8,IF(BJ25=4,2,IF(BJ25=5,8,IF(BJ25=6,4,IF(BJ25=7,8,IF(BJ25=0,0,0))))))))</f>
        <v>0</v>
      </c>
      <c r="BM25" s="1" t="str">
        <f t="shared" ref="BM25:BM31" si="107">IF(BI25=12,CONCATENATE(INT(BG25)+1,"'-",0,""""),IF(BJ25=0,CONCATENATE(INT(BG25),"'-",BI25,""""),IF(BJ25=8,CONCATENATE(INT(BG25),"'-",BI25,""""),CONCATENATE(INT(BG25),"'-",BI25," ",BK25,"/",BL25,""""))))</f>
        <v>0'-0"</v>
      </c>
      <c r="BO25" s="13">
        <f t="shared" ref="BO25:BO31" si="108">T25</f>
        <v>0</v>
      </c>
      <c r="BP25" s="14">
        <f t="shared" ref="BP25:BP31" si="109">(BO25-INT(BO25))*12</f>
        <v>0</v>
      </c>
      <c r="BQ25" s="15">
        <f t="shared" ref="BQ25:BQ31" si="110">IF(BR25=8,INT(BP25)+1,INT(BP25))</f>
        <v>0</v>
      </c>
      <c r="BR25" s="15">
        <f t="shared" ref="BR25:BR31" si="111">ROUND((BP25-INT(BP25))*8,0)</f>
        <v>0</v>
      </c>
      <c r="BS25">
        <f t="shared" ref="BS25:BS31" si="112">IF(BR25=1,1,IF(BR25=2,1,IF(BR25=3,3,IF(BR25=4,1,IF(BR25=5,5,IF(BR25=6,3,IF(BR25=7,7,IF(BR25=0,0,0))))))))</f>
        <v>0</v>
      </c>
      <c r="BT25">
        <f t="shared" ref="BT25:BT31" si="113">IF(BR25=1,8,IF(BR25=2,4,IF(BR25=3,8,IF(BR25=4,2,IF(BR25=5,8,IF(BR25=6,4,IF(BR25=7,8,IF(BR25=0,0,0))))))))</f>
        <v>0</v>
      </c>
      <c r="BU25" s="1" t="str">
        <f t="shared" ref="BU25:BU31" si="114">IF(BQ25=12,CONCATENATE(INT(BO25)+1,"'-",0,""""),IF(BR25=0,CONCATENATE(INT(BO25),"'-",BQ25,""""),IF(BR25=8,CONCATENATE(INT(BO25),"'-",BQ25,""""),CONCATENATE(INT(BO25),"'-",BQ25," ",BS25,"/",BT25,""""))))</f>
        <v>0'-0"</v>
      </c>
    </row>
    <row r="26" spans="1:73" x14ac:dyDescent="0.25">
      <c r="B26" s="28" t="s">
        <v>78</v>
      </c>
      <c r="C26" s="29" t="s">
        <v>79</v>
      </c>
      <c r="D26" s="31" t="s">
        <v>81</v>
      </c>
      <c r="E26" s="31" t="s">
        <v>34</v>
      </c>
      <c r="F26" s="50">
        <f>(11.5+12)/2*C27*$AF$8</f>
        <v>62.792000000000002</v>
      </c>
      <c r="G26" s="29" t="s">
        <v>6</v>
      </c>
      <c r="H26" s="33" t="str">
        <f t="shared" si="74"/>
        <v/>
      </c>
      <c r="I26" s="33" t="str">
        <f t="shared" si="75"/>
        <v/>
      </c>
      <c r="J26" s="33" t="str">
        <f t="shared" si="76"/>
        <v/>
      </c>
      <c r="K26" s="49" t="s">
        <v>83</v>
      </c>
      <c r="N26" s="7"/>
      <c r="P26" s="9">
        <f t="shared" si="33"/>
        <v>0</v>
      </c>
      <c r="Q26" s="7"/>
      <c r="R26" s="7"/>
      <c r="S26" s="7"/>
      <c r="T26" s="7"/>
      <c r="V26" s="1">
        <f t="shared" si="78"/>
        <v>4</v>
      </c>
      <c r="W26" s="1">
        <f t="shared" si="79"/>
        <v>0</v>
      </c>
      <c r="X26" s="9">
        <f t="shared" si="80"/>
        <v>0</v>
      </c>
      <c r="AI26" s="13">
        <f t="shared" si="81"/>
        <v>0</v>
      </c>
      <c r="AJ26" s="14">
        <f t="shared" si="82"/>
        <v>0</v>
      </c>
      <c r="AK26" s="16">
        <f t="shared" si="83"/>
        <v>0</v>
      </c>
      <c r="AL26" s="16">
        <v>2</v>
      </c>
      <c r="AM26">
        <f t="shared" si="84"/>
        <v>1</v>
      </c>
      <c r="AN26">
        <f t="shared" si="85"/>
        <v>4</v>
      </c>
      <c r="AO26" s="1" t="str">
        <f t="shared" si="86"/>
        <v>0'-0 1/4"</v>
      </c>
      <c r="AP26" s="2"/>
      <c r="AQ26" s="13">
        <f t="shared" si="87"/>
        <v>0</v>
      </c>
      <c r="AR26" s="14">
        <f t="shared" si="88"/>
        <v>0</v>
      </c>
      <c r="AS26" s="15">
        <f t="shared" si="89"/>
        <v>0</v>
      </c>
      <c r="AT26" s="15">
        <f t="shared" si="90"/>
        <v>0</v>
      </c>
      <c r="AU26">
        <f t="shared" si="91"/>
        <v>0</v>
      </c>
      <c r="AV26">
        <f t="shared" si="92"/>
        <v>0</v>
      </c>
      <c r="AW26" s="1" t="str">
        <f t="shared" si="93"/>
        <v>0'-0"</v>
      </c>
      <c r="AY26" s="13">
        <f t="shared" si="94"/>
        <v>0</v>
      </c>
      <c r="AZ26" s="14">
        <f t="shared" si="95"/>
        <v>0</v>
      </c>
      <c r="BA26" s="15">
        <f t="shared" si="96"/>
        <v>0</v>
      </c>
      <c r="BB26" s="15">
        <f t="shared" si="97"/>
        <v>0</v>
      </c>
      <c r="BC26">
        <f t="shared" si="98"/>
        <v>0</v>
      </c>
      <c r="BD26">
        <f t="shared" si="99"/>
        <v>0</v>
      </c>
      <c r="BE26" s="1" t="str">
        <f t="shared" si="100"/>
        <v>0'-0"</v>
      </c>
      <c r="BG26" s="13">
        <f t="shared" si="101"/>
        <v>0</v>
      </c>
      <c r="BH26" s="14">
        <f t="shared" si="102"/>
        <v>0</v>
      </c>
      <c r="BI26" s="15">
        <f t="shared" si="103"/>
        <v>0</v>
      </c>
      <c r="BJ26" s="15">
        <f t="shared" si="104"/>
        <v>0</v>
      </c>
      <c r="BK26">
        <f t="shared" si="105"/>
        <v>0</v>
      </c>
      <c r="BL26">
        <f t="shared" si="106"/>
        <v>0</v>
      </c>
      <c r="BM26" s="1" t="str">
        <f t="shared" si="107"/>
        <v>0'-0"</v>
      </c>
      <c r="BO26" s="13">
        <f t="shared" si="108"/>
        <v>0</v>
      </c>
      <c r="BP26" s="14">
        <f t="shared" si="109"/>
        <v>0</v>
      </c>
      <c r="BQ26" s="15">
        <f t="shared" si="110"/>
        <v>0</v>
      </c>
      <c r="BR26" s="15">
        <f t="shared" si="111"/>
        <v>0</v>
      </c>
      <c r="BS26">
        <f t="shared" si="112"/>
        <v>0</v>
      </c>
      <c r="BT26">
        <f t="shared" si="113"/>
        <v>0</v>
      </c>
      <c r="BU26" s="1" t="str">
        <f t="shared" si="114"/>
        <v>0'-0"</v>
      </c>
    </row>
    <row r="27" spans="1:73" x14ac:dyDescent="0.25">
      <c r="B27" s="28"/>
      <c r="C27" s="29">
        <v>8</v>
      </c>
      <c r="D27" s="31" t="s">
        <v>82</v>
      </c>
      <c r="E27" s="31"/>
      <c r="F27" s="32" t="str">
        <f t="shared" si="28"/>
        <v/>
      </c>
      <c r="G27" s="29"/>
      <c r="H27" s="33" t="str">
        <f t="shared" si="74"/>
        <v/>
      </c>
      <c r="I27" s="33" t="str">
        <f t="shared" si="75"/>
        <v/>
      </c>
      <c r="J27" s="33" t="str">
        <f t="shared" si="76"/>
        <v/>
      </c>
      <c r="K27" s="34" t="str">
        <f t="shared" si="77"/>
        <v/>
      </c>
      <c r="N27" s="7"/>
      <c r="P27" s="9" t="str">
        <f t="shared" si="33"/>
        <v/>
      </c>
      <c r="Q27" s="7"/>
      <c r="R27" s="7"/>
      <c r="S27" s="7"/>
      <c r="T27" s="7"/>
      <c r="V27" s="1" t="e">
        <f t="shared" si="78"/>
        <v>#VALUE!</v>
      </c>
      <c r="W27" s="1">
        <f t="shared" si="79"/>
        <v>1</v>
      </c>
      <c r="X27" s="9" t="e">
        <f t="shared" si="80"/>
        <v>#VALUE!</v>
      </c>
      <c r="AI27" s="13" t="str">
        <f t="shared" si="81"/>
        <v/>
      </c>
      <c r="AJ27" s="14" t="e">
        <f t="shared" si="82"/>
        <v>#VALUE!</v>
      </c>
      <c r="AK27" s="16" t="e">
        <f t="shared" si="83"/>
        <v>#VALUE!</v>
      </c>
      <c r="AL27" s="16">
        <v>3</v>
      </c>
      <c r="AM27">
        <f t="shared" si="84"/>
        <v>3</v>
      </c>
      <c r="AN27">
        <f t="shared" si="85"/>
        <v>8</v>
      </c>
      <c r="AO27" s="1" t="e">
        <f t="shared" si="86"/>
        <v>#VALUE!</v>
      </c>
      <c r="AP27" s="2"/>
      <c r="AQ27" s="13">
        <f t="shared" si="87"/>
        <v>0</v>
      </c>
      <c r="AR27" s="14">
        <f t="shared" si="88"/>
        <v>0</v>
      </c>
      <c r="AS27" s="15">
        <f t="shared" si="89"/>
        <v>0</v>
      </c>
      <c r="AT27" s="15">
        <f t="shared" si="90"/>
        <v>0</v>
      </c>
      <c r="AU27">
        <f t="shared" si="91"/>
        <v>0</v>
      </c>
      <c r="AV27">
        <f t="shared" si="92"/>
        <v>0</v>
      </c>
      <c r="AW27" s="1" t="str">
        <f t="shared" si="93"/>
        <v>0'-0"</v>
      </c>
      <c r="AY27" s="13">
        <f t="shared" si="94"/>
        <v>0</v>
      </c>
      <c r="AZ27" s="14">
        <f t="shared" si="95"/>
        <v>0</v>
      </c>
      <c r="BA27" s="15">
        <f t="shared" si="96"/>
        <v>0</v>
      </c>
      <c r="BB27" s="15">
        <f t="shared" si="97"/>
        <v>0</v>
      </c>
      <c r="BC27">
        <f t="shared" si="98"/>
        <v>0</v>
      </c>
      <c r="BD27">
        <f t="shared" si="99"/>
        <v>0</v>
      </c>
      <c r="BE27" s="1" t="str">
        <f t="shared" si="100"/>
        <v>0'-0"</v>
      </c>
      <c r="BG27" s="13">
        <f t="shared" si="101"/>
        <v>0</v>
      </c>
      <c r="BH27" s="14">
        <f t="shared" si="102"/>
        <v>0</v>
      </c>
      <c r="BI27" s="15">
        <f t="shared" si="103"/>
        <v>0</v>
      </c>
      <c r="BJ27" s="15">
        <f t="shared" si="104"/>
        <v>0</v>
      </c>
      <c r="BK27">
        <f t="shared" si="105"/>
        <v>0</v>
      </c>
      <c r="BL27">
        <f t="shared" si="106"/>
        <v>0</v>
      </c>
      <c r="BM27" s="1" t="str">
        <f t="shared" si="107"/>
        <v>0'-0"</v>
      </c>
      <c r="BO27" s="13">
        <f t="shared" si="108"/>
        <v>0</v>
      </c>
      <c r="BP27" s="14">
        <f t="shared" si="109"/>
        <v>0</v>
      </c>
      <c r="BQ27" s="15">
        <f t="shared" si="110"/>
        <v>0</v>
      </c>
      <c r="BR27" s="15">
        <f t="shared" si="111"/>
        <v>0</v>
      </c>
      <c r="BS27">
        <f t="shared" si="112"/>
        <v>0</v>
      </c>
      <c r="BT27">
        <f t="shared" si="113"/>
        <v>0</v>
      </c>
      <c r="BU27" s="1" t="str">
        <f t="shared" si="114"/>
        <v>0'-0"</v>
      </c>
    </row>
    <row r="28" spans="1:73" x14ac:dyDescent="0.25">
      <c r="B28" s="28"/>
      <c r="C28" s="29">
        <v>1</v>
      </c>
      <c r="D28" s="31" t="s">
        <v>82</v>
      </c>
      <c r="E28" s="31"/>
      <c r="F28" s="32" t="str">
        <f t="shared" ref="F28" si="115">IF(B28="","",ROUNDUP((VLOOKUP(V28,$AE$7:$AF$17,2)*P28*C28),0))</f>
        <v/>
      </c>
      <c r="G28" s="29"/>
      <c r="H28" s="33" t="str">
        <f t="shared" ref="H28:H30" si="116">IF(B28="","",IF(G28="STR","",AW28))</f>
        <v/>
      </c>
      <c r="I28" s="33" t="str">
        <f t="shared" ref="I28:I30" si="117">IF(B28="","",IF(G28="STR","",BE28))</f>
        <v/>
      </c>
      <c r="J28" s="33" t="str">
        <f t="shared" ref="J28:J30" si="118">IF(B28="","",IF(G28="STR","",IF(G28=1,"",BM28)))</f>
        <v/>
      </c>
      <c r="K28" s="34" t="str">
        <f t="shared" ref="K28" si="119">IF(T28="","",BU28)</f>
        <v/>
      </c>
      <c r="N28" s="7"/>
      <c r="P28" s="9" t="str">
        <f t="shared" si="33"/>
        <v/>
      </c>
      <c r="Q28" s="7"/>
      <c r="R28" s="7"/>
      <c r="S28" s="7"/>
      <c r="T28" s="7"/>
      <c r="V28" s="1" t="e">
        <f t="shared" si="78"/>
        <v>#VALUE!</v>
      </c>
      <c r="W28" s="1">
        <f t="shared" si="79"/>
        <v>1</v>
      </c>
      <c r="X28" s="9" t="e">
        <f t="shared" si="80"/>
        <v>#VALUE!</v>
      </c>
      <c r="AI28" s="13" t="str">
        <f t="shared" si="81"/>
        <v/>
      </c>
      <c r="AJ28" s="14" t="e">
        <f t="shared" si="82"/>
        <v>#VALUE!</v>
      </c>
      <c r="AK28" s="16" t="e">
        <f t="shared" si="83"/>
        <v>#VALUE!</v>
      </c>
      <c r="AL28" s="16">
        <v>4</v>
      </c>
      <c r="AM28">
        <f t="shared" si="84"/>
        <v>1</v>
      </c>
      <c r="AN28">
        <f t="shared" si="85"/>
        <v>2</v>
      </c>
      <c r="AO28" s="1" t="e">
        <f t="shared" si="86"/>
        <v>#VALUE!</v>
      </c>
      <c r="AP28" s="2"/>
      <c r="AQ28" s="13">
        <f t="shared" si="87"/>
        <v>0</v>
      </c>
      <c r="AR28" s="14">
        <f t="shared" si="88"/>
        <v>0</v>
      </c>
      <c r="AS28" s="15">
        <f t="shared" si="89"/>
        <v>0</v>
      </c>
      <c r="AT28" s="15">
        <f t="shared" si="90"/>
        <v>0</v>
      </c>
      <c r="AU28">
        <f t="shared" si="91"/>
        <v>0</v>
      </c>
      <c r="AV28">
        <f t="shared" si="92"/>
        <v>0</v>
      </c>
      <c r="AW28" s="1" t="str">
        <f t="shared" si="93"/>
        <v>0'-0"</v>
      </c>
      <c r="AY28" s="13">
        <f t="shared" si="94"/>
        <v>0</v>
      </c>
      <c r="AZ28" s="14">
        <f t="shared" si="95"/>
        <v>0</v>
      </c>
      <c r="BA28" s="15">
        <f t="shared" si="96"/>
        <v>0</v>
      </c>
      <c r="BB28" s="15">
        <f t="shared" si="97"/>
        <v>0</v>
      </c>
      <c r="BC28">
        <f t="shared" si="98"/>
        <v>0</v>
      </c>
      <c r="BD28">
        <f t="shared" si="99"/>
        <v>0</v>
      </c>
      <c r="BE28" s="1" t="str">
        <f t="shared" si="100"/>
        <v>0'-0"</v>
      </c>
      <c r="BG28" s="13">
        <f t="shared" si="101"/>
        <v>0</v>
      </c>
      <c r="BH28" s="14">
        <f t="shared" si="102"/>
        <v>0</v>
      </c>
      <c r="BI28" s="15">
        <f t="shared" si="103"/>
        <v>0</v>
      </c>
      <c r="BJ28" s="15">
        <f t="shared" si="104"/>
        <v>0</v>
      </c>
      <c r="BK28">
        <f t="shared" si="105"/>
        <v>0</v>
      </c>
      <c r="BL28">
        <f t="shared" si="106"/>
        <v>0</v>
      </c>
      <c r="BM28" s="1" t="str">
        <f t="shared" si="107"/>
        <v>0'-0"</v>
      </c>
      <c r="BO28" s="13">
        <f t="shared" si="108"/>
        <v>0</v>
      </c>
      <c r="BP28" s="14">
        <f t="shared" si="109"/>
        <v>0</v>
      </c>
      <c r="BQ28" s="15">
        <f t="shared" si="110"/>
        <v>0</v>
      </c>
      <c r="BR28" s="15">
        <f t="shared" si="111"/>
        <v>0</v>
      </c>
      <c r="BS28">
        <f t="shared" si="112"/>
        <v>0</v>
      </c>
      <c r="BT28">
        <f t="shared" si="113"/>
        <v>0</v>
      </c>
      <c r="BU28" s="1" t="str">
        <f t="shared" si="114"/>
        <v>0'-0"</v>
      </c>
    </row>
    <row r="29" spans="1:73" x14ac:dyDescent="0.25">
      <c r="B29" s="28" t="s">
        <v>84</v>
      </c>
      <c r="C29" s="29" t="s">
        <v>79</v>
      </c>
      <c r="D29" s="31" t="s">
        <v>81</v>
      </c>
      <c r="E29" s="31" t="s">
        <v>34</v>
      </c>
      <c r="F29" s="50">
        <f>(12+13)/2*C30*$AF$8</f>
        <v>116.9</v>
      </c>
      <c r="G29" s="29" t="s">
        <v>6</v>
      </c>
      <c r="H29" s="33" t="str">
        <f t="shared" si="116"/>
        <v/>
      </c>
      <c r="I29" s="33" t="str">
        <f t="shared" si="117"/>
        <v/>
      </c>
      <c r="J29" s="33" t="str">
        <f t="shared" si="118"/>
        <v/>
      </c>
      <c r="K29" s="49" t="s">
        <v>83</v>
      </c>
      <c r="N29" s="7"/>
      <c r="P29" s="9">
        <f t="shared" si="33"/>
        <v>0</v>
      </c>
      <c r="Q29" s="7"/>
      <c r="R29" s="7"/>
      <c r="S29" s="7"/>
      <c r="T29" s="7"/>
      <c r="V29" s="1">
        <f t="shared" si="78"/>
        <v>4</v>
      </c>
      <c r="W29" s="1">
        <f t="shared" si="79"/>
        <v>0</v>
      </c>
      <c r="X29" s="9">
        <f t="shared" si="80"/>
        <v>0</v>
      </c>
      <c r="AI29" s="13">
        <f t="shared" si="81"/>
        <v>0</v>
      </c>
      <c r="AJ29" s="14">
        <f t="shared" si="82"/>
        <v>0</v>
      </c>
      <c r="AK29" s="16">
        <f t="shared" si="83"/>
        <v>0</v>
      </c>
      <c r="AL29" s="16">
        <v>5</v>
      </c>
      <c r="AM29">
        <f t="shared" si="84"/>
        <v>5</v>
      </c>
      <c r="AN29">
        <f t="shared" si="85"/>
        <v>8</v>
      </c>
      <c r="AO29" s="1" t="str">
        <f t="shared" si="86"/>
        <v>0'-0 5/8"</v>
      </c>
      <c r="AP29" s="2"/>
      <c r="AQ29" s="13">
        <f t="shared" si="87"/>
        <v>0</v>
      </c>
      <c r="AR29" s="14">
        <f t="shared" si="88"/>
        <v>0</v>
      </c>
      <c r="AS29" s="15">
        <f t="shared" si="89"/>
        <v>0</v>
      </c>
      <c r="AT29" s="15">
        <f t="shared" si="90"/>
        <v>0</v>
      </c>
      <c r="AU29">
        <f t="shared" si="91"/>
        <v>0</v>
      </c>
      <c r="AV29">
        <f t="shared" si="92"/>
        <v>0</v>
      </c>
      <c r="AW29" s="1" t="str">
        <f t="shared" si="93"/>
        <v>0'-0"</v>
      </c>
      <c r="AY29" s="13">
        <f t="shared" si="94"/>
        <v>0</v>
      </c>
      <c r="AZ29" s="14">
        <f t="shared" si="95"/>
        <v>0</v>
      </c>
      <c r="BA29" s="15">
        <f t="shared" si="96"/>
        <v>0</v>
      </c>
      <c r="BB29" s="15">
        <f t="shared" si="97"/>
        <v>0</v>
      </c>
      <c r="BC29">
        <f t="shared" si="98"/>
        <v>0</v>
      </c>
      <c r="BD29">
        <f t="shared" si="99"/>
        <v>0</v>
      </c>
      <c r="BE29" s="1" t="str">
        <f t="shared" si="100"/>
        <v>0'-0"</v>
      </c>
      <c r="BG29" s="13">
        <f t="shared" si="101"/>
        <v>0</v>
      </c>
      <c r="BH29" s="14">
        <f t="shared" si="102"/>
        <v>0</v>
      </c>
      <c r="BI29" s="15">
        <f t="shared" si="103"/>
        <v>0</v>
      </c>
      <c r="BJ29" s="15">
        <f t="shared" si="104"/>
        <v>0</v>
      </c>
      <c r="BK29">
        <f t="shared" si="105"/>
        <v>0</v>
      </c>
      <c r="BL29">
        <f t="shared" si="106"/>
        <v>0</v>
      </c>
      <c r="BM29" s="1" t="str">
        <f t="shared" si="107"/>
        <v>0'-0"</v>
      </c>
      <c r="BO29" s="13">
        <f t="shared" si="108"/>
        <v>0</v>
      </c>
      <c r="BP29" s="14">
        <f t="shared" si="109"/>
        <v>0</v>
      </c>
      <c r="BQ29" s="15">
        <f t="shared" si="110"/>
        <v>0</v>
      </c>
      <c r="BR29" s="15">
        <f t="shared" si="111"/>
        <v>0</v>
      </c>
      <c r="BS29">
        <f t="shared" si="112"/>
        <v>0</v>
      </c>
      <c r="BT29">
        <f t="shared" si="113"/>
        <v>0</v>
      </c>
      <c r="BU29" s="1" t="str">
        <f t="shared" si="114"/>
        <v>0'-0"</v>
      </c>
    </row>
    <row r="30" spans="1:73" x14ac:dyDescent="0.25">
      <c r="B30" s="28"/>
      <c r="C30" s="29">
        <v>14</v>
      </c>
      <c r="D30" s="31" t="s">
        <v>85</v>
      </c>
      <c r="E30" s="31"/>
      <c r="F30" s="32" t="str">
        <f t="shared" ref="F30" si="120">IF(B30="","",ROUNDUP((VLOOKUP(V30,$AE$7:$AF$17,2)*P30*C30),0))</f>
        <v/>
      </c>
      <c r="G30" s="29"/>
      <c r="H30" s="33" t="str">
        <f t="shared" si="116"/>
        <v/>
      </c>
      <c r="I30" s="33" t="str">
        <f t="shared" si="117"/>
        <v/>
      </c>
      <c r="J30" s="33" t="str">
        <f t="shared" si="118"/>
        <v/>
      </c>
      <c r="K30" s="34" t="str">
        <f t="shared" ref="K30" si="121">IF(T30="","",BU30)</f>
        <v/>
      </c>
      <c r="N30" s="7"/>
      <c r="P30" s="9" t="str">
        <f t="shared" si="33"/>
        <v/>
      </c>
      <c r="Q30" s="7"/>
      <c r="R30" s="7"/>
      <c r="S30" s="7"/>
      <c r="T30" s="7"/>
      <c r="V30" s="1" t="e">
        <f t="shared" si="78"/>
        <v>#VALUE!</v>
      </c>
      <c r="W30" s="1">
        <f t="shared" si="79"/>
        <v>1</v>
      </c>
      <c r="X30" s="9" t="e">
        <f t="shared" si="80"/>
        <v>#VALUE!</v>
      </c>
      <c r="AI30" s="13" t="str">
        <f t="shared" si="81"/>
        <v/>
      </c>
      <c r="AJ30" s="14" t="e">
        <f t="shared" si="82"/>
        <v>#VALUE!</v>
      </c>
      <c r="AK30" s="16" t="e">
        <f t="shared" si="83"/>
        <v>#VALUE!</v>
      </c>
      <c r="AL30" s="16">
        <v>6</v>
      </c>
      <c r="AM30">
        <f t="shared" si="84"/>
        <v>3</v>
      </c>
      <c r="AN30">
        <f t="shared" si="85"/>
        <v>4</v>
      </c>
      <c r="AO30" s="1" t="e">
        <f t="shared" si="86"/>
        <v>#VALUE!</v>
      </c>
      <c r="AP30" s="2"/>
      <c r="AQ30" s="13">
        <f t="shared" si="87"/>
        <v>0</v>
      </c>
      <c r="AR30" s="14">
        <f t="shared" si="88"/>
        <v>0</v>
      </c>
      <c r="AS30" s="15">
        <f t="shared" si="89"/>
        <v>0</v>
      </c>
      <c r="AT30" s="15">
        <f t="shared" si="90"/>
        <v>0</v>
      </c>
      <c r="AU30">
        <f t="shared" si="91"/>
        <v>0</v>
      </c>
      <c r="AV30">
        <f t="shared" si="92"/>
        <v>0</v>
      </c>
      <c r="AW30" s="1" t="str">
        <f t="shared" si="93"/>
        <v>0'-0"</v>
      </c>
      <c r="AY30" s="13">
        <f t="shared" si="94"/>
        <v>0</v>
      </c>
      <c r="AZ30" s="14">
        <f t="shared" si="95"/>
        <v>0</v>
      </c>
      <c r="BA30" s="15">
        <f t="shared" si="96"/>
        <v>0</v>
      </c>
      <c r="BB30" s="15">
        <f t="shared" si="97"/>
        <v>0</v>
      </c>
      <c r="BC30">
        <f t="shared" si="98"/>
        <v>0</v>
      </c>
      <c r="BD30">
        <f t="shared" si="99"/>
        <v>0</v>
      </c>
      <c r="BE30" s="1" t="str">
        <f t="shared" si="100"/>
        <v>0'-0"</v>
      </c>
      <c r="BG30" s="13">
        <f t="shared" si="101"/>
        <v>0</v>
      </c>
      <c r="BH30" s="14">
        <f t="shared" si="102"/>
        <v>0</v>
      </c>
      <c r="BI30" s="15">
        <f t="shared" si="103"/>
        <v>0</v>
      </c>
      <c r="BJ30" s="15">
        <f t="shared" si="104"/>
        <v>0</v>
      </c>
      <c r="BK30">
        <f t="shared" si="105"/>
        <v>0</v>
      </c>
      <c r="BL30">
        <f t="shared" si="106"/>
        <v>0</v>
      </c>
      <c r="BM30" s="1" t="str">
        <f t="shared" si="107"/>
        <v>0'-0"</v>
      </c>
      <c r="BO30" s="13">
        <f t="shared" si="108"/>
        <v>0</v>
      </c>
      <c r="BP30" s="14">
        <f t="shared" si="109"/>
        <v>0</v>
      </c>
      <c r="BQ30" s="15">
        <f t="shared" si="110"/>
        <v>0</v>
      </c>
      <c r="BR30" s="15">
        <f t="shared" si="111"/>
        <v>0</v>
      </c>
      <c r="BS30">
        <f t="shared" si="112"/>
        <v>0</v>
      </c>
      <c r="BT30">
        <f t="shared" si="113"/>
        <v>0</v>
      </c>
      <c r="BU30" s="1" t="str">
        <f t="shared" si="114"/>
        <v>0'-0"</v>
      </c>
    </row>
    <row r="31" spans="1:73" x14ac:dyDescent="0.25">
      <c r="B31" s="28"/>
      <c r="C31" s="29"/>
      <c r="D31" s="30" t="str">
        <f t="shared" si="71"/>
        <v/>
      </c>
      <c r="E31" s="31"/>
      <c r="F31" s="32" t="str">
        <f t="shared" si="28"/>
        <v/>
      </c>
      <c r="G31" s="29"/>
      <c r="H31" s="33" t="str">
        <f t="shared" si="74"/>
        <v/>
      </c>
      <c r="I31" s="33" t="str">
        <f t="shared" si="75"/>
        <v/>
      </c>
      <c r="J31" s="33" t="str">
        <f t="shared" si="76"/>
        <v/>
      </c>
      <c r="K31" s="34" t="str">
        <f t="shared" si="77"/>
        <v/>
      </c>
      <c r="N31" s="7"/>
      <c r="P31" s="9" t="str">
        <f t="shared" si="33"/>
        <v/>
      </c>
      <c r="Q31" s="7"/>
      <c r="R31" s="7"/>
      <c r="S31" s="7"/>
      <c r="T31" s="7"/>
      <c r="V31" s="1" t="e">
        <f t="shared" si="78"/>
        <v>#VALUE!</v>
      </c>
      <c r="W31" s="1">
        <f t="shared" si="79"/>
        <v>1</v>
      </c>
      <c r="X31" s="9" t="e">
        <f t="shared" si="80"/>
        <v>#VALUE!</v>
      </c>
      <c r="AI31" s="13" t="str">
        <f t="shared" si="81"/>
        <v/>
      </c>
      <c r="AJ31" s="14" t="e">
        <f t="shared" si="82"/>
        <v>#VALUE!</v>
      </c>
      <c r="AK31" s="16" t="e">
        <f t="shared" si="83"/>
        <v>#VALUE!</v>
      </c>
      <c r="AL31" s="16">
        <v>7</v>
      </c>
      <c r="AM31">
        <f t="shared" si="84"/>
        <v>7</v>
      </c>
      <c r="AN31">
        <f t="shared" si="85"/>
        <v>8</v>
      </c>
      <c r="AO31" s="1" t="e">
        <f t="shared" si="86"/>
        <v>#VALUE!</v>
      </c>
      <c r="AP31" s="2"/>
      <c r="AQ31" s="13">
        <f t="shared" si="87"/>
        <v>0</v>
      </c>
      <c r="AR31" s="14">
        <f t="shared" si="88"/>
        <v>0</v>
      </c>
      <c r="AS31" s="15">
        <f t="shared" si="89"/>
        <v>0</v>
      </c>
      <c r="AT31" s="15">
        <f t="shared" si="90"/>
        <v>0</v>
      </c>
      <c r="AU31">
        <f t="shared" si="91"/>
        <v>0</v>
      </c>
      <c r="AV31">
        <f t="shared" si="92"/>
        <v>0</v>
      </c>
      <c r="AW31" s="1" t="str">
        <f t="shared" si="93"/>
        <v>0'-0"</v>
      </c>
      <c r="AY31" s="13">
        <f t="shared" si="94"/>
        <v>0</v>
      </c>
      <c r="AZ31" s="14">
        <f t="shared" si="95"/>
        <v>0</v>
      </c>
      <c r="BA31" s="15">
        <f t="shared" si="96"/>
        <v>0</v>
      </c>
      <c r="BB31" s="15">
        <f t="shared" si="97"/>
        <v>0</v>
      </c>
      <c r="BC31">
        <f t="shared" si="98"/>
        <v>0</v>
      </c>
      <c r="BD31">
        <f t="shared" si="99"/>
        <v>0</v>
      </c>
      <c r="BE31" s="1" t="str">
        <f t="shared" si="100"/>
        <v>0'-0"</v>
      </c>
      <c r="BG31" s="13">
        <f t="shared" si="101"/>
        <v>0</v>
      </c>
      <c r="BH31" s="14">
        <f t="shared" si="102"/>
        <v>0</v>
      </c>
      <c r="BI31" s="15">
        <f t="shared" si="103"/>
        <v>0</v>
      </c>
      <c r="BJ31" s="15">
        <f t="shared" si="104"/>
        <v>0</v>
      </c>
      <c r="BK31">
        <f t="shared" si="105"/>
        <v>0</v>
      </c>
      <c r="BL31">
        <f t="shared" si="106"/>
        <v>0</v>
      </c>
      <c r="BM31" s="1" t="str">
        <f t="shared" si="107"/>
        <v>0'-0"</v>
      </c>
      <c r="BO31" s="13">
        <f t="shared" si="108"/>
        <v>0</v>
      </c>
      <c r="BP31" s="14">
        <f t="shared" si="109"/>
        <v>0</v>
      </c>
      <c r="BQ31" s="15">
        <f t="shared" si="110"/>
        <v>0</v>
      </c>
      <c r="BR31" s="15">
        <f t="shared" si="111"/>
        <v>0</v>
      </c>
      <c r="BS31">
        <f t="shared" si="112"/>
        <v>0</v>
      </c>
      <c r="BT31">
        <f t="shared" si="113"/>
        <v>0</v>
      </c>
      <c r="BU31" s="1" t="str">
        <f t="shared" si="114"/>
        <v>0'-0"</v>
      </c>
    </row>
    <row r="32" spans="1:73" x14ac:dyDescent="0.25">
      <c r="B32" s="28" t="s">
        <v>56</v>
      </c>
      <c r="C32" s="29">
        <f>6+6+6+6+3+3+3+3+11+11+2+2+2+2+3+3+3+3+2+2+2+2</f>
        <v>86</v>
      </c>
      <c r="D32" s="30" t="str">
        <f t="shared" ref="D32" si="122">IF(B32="","",AO32)</f>
        <v>6'-0"</v>
      </c>
      <c r="E32" s="31" t="s">
        <v>34</v>
      </c>
      <c r="F32" s="32">
        <f t="shared" ref="F32" si="123">IF(B32="","",ROUNDUP((VLOOKUP(V32,$AE$7:$AF$17,2)*P32*C32),0))</f>
        <v>776</v>
      </c>
      <c r="G32" s="29" t="s">
        <v>6</v>
      </c>
      <c r="H32" s="33" t="str">
        <f t="shared" si="29"/>
        <v/>
      </c>
      <c r="I32" s="33" t="str">
        <f t="shared" si="30"/>
        <v/>
      </c>
      <c r="J32" s="33" t="str">
        <f t="shared" si="31"/>
        <v/>
      </c>
      <c r="K32" s="34" t="str">
        <f t="shared" si="32"/>
        <v/>
      </c>
      <c r="N32" s="7">
        <v>6</v>
      </c>
      <c r="P32" s="9">
        <f t="shared" si="33"/>
        <v>6</v>
      </c>
      <c r="Q32" s="7"/>
      <c r="R32" s="7"/>
      <c r="S32" s="7"/>
      <c r="T32" s="7"/>
      <c r="V32" s="1">
        <f t="shared" si="78"/>
        <v>6</v>
      </c>
      <c r="W32" s="1">
        <f t="shared" si="79"/>
        <v>0</v>
      </c>
      <c r="X32" s="9">
        <f t="shared" si="80"/>
        <v>0</v>
      </c>
      <c r="AI32" s="13">
        <f t="shared" si="37"/>
        <v>6</v>
      </c>
      <c r="AJ32" s="14">
        <f t="shared" si="38"/>
        <v>0</v>
      </c>
      <c r="AK32" s="16">
        <f t="shared" si="39"/>
        <v>0</v>
      </c>
      <c r="AL32" s="16">
        <v>0</v>
      </c>
      <c r="AM32">
        <f t="shared" si="40"/>
        <v>0</v>
      </c>
      <c r="AN32">
        <f t="shared" si="41"/>
        <v>0</v>
      </c>
      <c r="AO32" s="1" t="str">
        <f t="shared" si="42"/>
        <v>6'-0"</v>
      </c>
      <c r="AP32" s="2"/>
      <c r="AQ32" s="13">
        <f t="shared" si="43"/>
        <v>0</v>
      </c>
      <c r="AR32" s="14">
        <f t="shared" si="44"/>
        <v>0</v>
      </c>
      <c r="AS32" s="15">
        <f t="shared" si="45"/>
        <v>0</v>
      </c>
      <c r="AT32" s="15">
        <f t="shared" si="46"/>
        <v>0</v>
      </c>
      <c r="AU32">
        <f t="shared" si="47"/>
        <v>0</v>
      </c>
      <c r="AV32">
        <f t="shared" si="48"/>
        <v>0</v>
      </c>
      <c r="AW32" s="1" t="str">
        <f t="shared" si="49"/>
        <v>0'-0"</v>
      </c>
      <c r="AY32" s="13">
        <f t="shared" si="50"/>
        <v>0</v>
      </c>
      <c r="AZ32" s="14">
        <f t="shared" si="51"/>
        <v>0</v>
      </c>
      <c r="BA32" s="15">
        <f t="shared" si="52"/>
        <v>0</v>
      </c>
      <c r="BB32" s="15">
        <f t="shared" si="53"/>
        <v>0</v>
      </c>
      <c r="BC32">
        <f t="shared" si="54"/>
        <v>0</v>
      </c>
      <c r="BD32">
        <f t="shared" si="55"/>
        <v>0</v>
      </c>
      <c r="BE32" s="1" t="str">
        <f t="shared" si="56"/>
        <v>0'-0"</v>
      </c>
      <c r="BG32" s="13">
        <f t="shared" si="57"/>
        <v>0</v>
      </c>
      <c r="BH32" s="14">
        <f t="shared" si="58"/>
        <v>0</v>
      </c>
      <c r="BI32" s="15">
        <f t="shared" si="59"/>
        <v>0</v>
      </c>
      <c r="BJ32" s="15">
        <f t="shared" si="60"/>
        <v>0</v>
      </c>
      <c r="BK32">
        <f t="shared" si="61"/>
        <v>0</v>
      </c>
      <c r="BL32">
        <f t="shared" si="62"/>
        <v>0</v>
      </c>
      <c r="BM32" s="1" t="str">
        <f t="shared" si="63"/>
        <v>0'-0"</v>
      </c>
      <c r="BO32" s="13">
        <f t="shared" si="64"/>
        <v>0</v>
      </c>
      <c r="BP32" s="14">
        <f t="shared" si="65"/>
        <v>0</v>
      </c>
      <c r="BQ32" s="15">
        <f t="shared" si="66"/>
        <v>0</v>
      </c>
      <c r="BR32" s="15">
        <f t="shared" si="67"/>
        <v>0</v>
      </c>
      <c r="BS32">
        <f t="shared" si="68"/>
        <v>0</v>
      </c>
      <c r="BT32">
        <f t="shared" si="69"/>
        <v>0</v>
      </c>
      <c r="BU32" s="1" t="str">
        <f t="shared" si="70"/>
        <v>0'-0"</v>
      </c>
    </row>
    <row r="33" spans="2:73" x14ac:dyDescent="0.25">
      <c r="B33" s="28" t="s">
        <v>59</v>
      </c>
      <c r="C33" s="29">
        <v>2</v>
      </c>
      <c r="D33" s="30" t="str">
        <f t="shared" si="71"/>
        <v>11'-1"</v>
      </c>
      <c r="E33" s="31" t="s">
        <v>34</v>
      </c>
      <c r="F33" s="32">
        <f t="shared" si="28"/>
        <v>34</v>
      </c>
      <c r="G33" s="29" t="s">
        <v>6</v>
      </c>
      <c r="H33" s="33" t="str">
        <f t="shared" si="29"/>
        <v/>
      </c>
      <c r="I33" s="33" t="str">
        <f t="shared" si="30"/>
        <v/>
      </c>
      <c r="J33" s="33" t="str">
        <f t="shared" si="31"/>
        <v/>
      </c>
      <c r="K33" s="34" t="str">
        <f t="shared" si="32"/>
        <v/>
      </c>
      <c r="N33" s="7">
        <v>11.08</v>
      </c>
      <c r="P33" s="9">
        <f t="shared" si="33"/>
        <v>11.08</v>
      </c>
      <c r="Q33" s="7"/>
      <c r="R33" s="7"/>
      <c r="S33" s="7"/>
      <c r="T33" s="7"/>
      <c r="V33" s="1">
        <f t="shared" si="34"/>
        <v>6</v>
      </c>
      <c r="W33" s="1">
        <f t="shared" si="35"/>
        <v>0</v>
      </c>
      <c r="X33" s="9">
        <f t="shared" si="36"/>
        <v>0</v>
      </c>
      <c r="AI33" s="13">
        <f t="shared" si="37"/>
        <v>11.08</v>
      </c>
      <c r="AJ33" s="14">
        <f t="shared" si="38"/>
        <v>0.96000000000000085</v>
      </c>
      <c r="AK33" s="16">
        <f t="shared" si="39"/>
        <v>1</v>
      </c>
      <c r="AL33" s="16">
        <v>0</v>
      </c>
      <c r="AM33">
        <f t="shared" si="40"/>
        <v>0</v>
      </c>
      <c r="AN33">
        <f t="shared" si="41"/>
        <v>0</v>
      </c>
      <c r="AO33" s="1" t="str">
        <f t="shared" si="42"/>
        <v>11'-1"</v>
      </c>
      <c r="AP33" s="2"/>
      <c r="AQ33" s="13">
        <f t="shared" si="43"/>
        <v>0</v>
      </c>
      <c r="AR33" s="14">
        <f t="shared" si="44"/>
        <v>0</v>
      </c>
      <c r="AS33" s="15">
        <f t="shared" si="45"/>
        <v>0</v>
      </c>
      <c r="AT33" s="15">
        <f t="shared" si="46"/>
        <v>0</v>
      </c>
      <c r="AU33">
        <f t="shared" si="47"/>
        <v>0</v>
      </c>
      <c r="AV33">
        <f t="shared" si="48"/>
        <v>0</v>
      </c>
      <c r="AW33" s="1" t="str">
        <f t="shared" si="49"/>
        <v>0'-0"</v>
      </c>
      <c r="AY33" s="13">
        <f t="shared" si="50"/>
        <v>0</v>
      </c>
      <c r="AZ33" s="14">
        <f t="shared" si="51"/>
        <v>0</v>
      </c>
      <c r="BA33" s="15">
        <f t="shared" si="52"/>
        <v>0</v>
      </c>
      <c r="BB33" s="15">
        <f t="shared" si="53"/>
        <v>0</v>
      </c>
      <c r="BC33">
        <f t="shared" si="54"/>
        <v>0</v>
      </c>
      <c r="BD33">
        <f t="shared" si="55"/>
        <v>0</v>
      </c>
      <c r="BE33" s="1" t="str">
        <f t="shared" si="56"/>
        <v>0'-0"</v>
      </c>
      <c r="BG33" s="13">
        <f t="shared" si="57"/>
        <v>0</v>
      </c>
      <c r="BH33" s="14">
        <f t="shared" si="58"/>
        <v>0</v>
      </c>
      <c r="BI33" s="15">
        <f t="shared" si="59"/>
        <v>0</v>
      </c>
      <c r="BJ33" s="15">
        <f t="shared" si="60"/>
        <v>0</v>
      </c>
      <c r="BK33">
        <f t="shared" si="61"/>
        <v>0</v>
      </c>
      <c r="BL33">
        <f t="shared" si="62"/>
        <v>0</v>
      </c>
      <c r="BM33" s="1" t="str">
        <f t="shared" si="63"/>
        <v>0'-0"</v>
      </c>
      <c r="BO33" s="13">
        <f t="shared" si="64"/>
        <v>0</v>
      </c>
      <c r="BP33" s="14">
        <f t="shared" si="65"/>
        <v>0</v>
      </c>
      <c r="BQ33" s="15">
        <f t="shared" si="66"/>
        <v>0</v>
      </c>
      <c r="BR33" s="15">
        <f t="shared" si="67"/>
        <v>0</v>
      </c>
      <c r="BS33">
        <f t="shared" si="68"/>
        <v>0</v>
      </c>
      <c r="BT33">
        <f t="shared" si="69"/>
        <v>0</v>
      </c>
      <c r="BU33" s="1" t="str">
        <f t="shared" si="70"/>
        <v>0'-0"</v>
      </c>
    </row>
    <row r="34" spans="2:73" x14ac:dyDescent="0.25">
      <c r="B34" s="28" t="s">
        <v>60</v>
      </c>
      <c r="C34" s="29">
        <v>4</v>
      </c>
      <c r="D34" s="30" t="str">
        <f t="shared" si="71"/>
        <v>11'-4"</v>
      </c>
      <c r="E34" s="31" t="s">
        <v>34</v>
      </c>
      <c r="F34" s="32">
        <f t="shared" si="28"/>
        <v>69</v>
      </c>
      <c r="G34" s="29" t="s">
        <v>6</v>
      </c>
      <c r="H34" s="33" t="str">
        <f t="shared" si="29"/>
        <v/>
      </c>
      <c r="I34" s="33" t="str">
        <f t="shared" si="30"/>
        <v/>
      </c>
      <c r="J34" s="33" t="str">
        <f t="shared" si="31"/>
        <v/>
      </c>
      <c r="K34" s="34" t="str">
        <f t="shared" si="32"/>
        <v/>
      </c>
      <c r="N34" s="7">
        <v>11.33</v>
      </c>
      <c r="P34" s="9">
        <f t="shared" si="33"/>
        <v>11.33</v>
      </c>
      <c r="Q34" s="7"/>
      <c r="R34" s="7"/>
      <c r="S34" s="7"/>
      <c r="T34" s="7"/>
      <c r="V34" s="1">
        <f t="shared" si="34"/>
        <v>6</v>
      </c>
      <c r="W34" s="1">
        <f t="shared" si="35"/>
        <v>0</v>
      </c>
      <c r="X34" s="9">
        <f t="shared" si="36"/>
        <v>0</v>
      </c>
      <c r="AI34" s="13">
        <f t="shared" si="37"/>
        <v>11.33</v>
      </c>
      <c r="AJ34" s="14">
        <f t="shared" si="38"/>
        <v>3.9600000000000009</v>
      </c>
      <c r="AK34" s="16">
        <f t="shared" si="39"/>
        <v>4</v>
      </c>
      <c r="AL34" s="16">
        <v>0</v>
      </c>
      <c r="AM34">
        <f t="shared" si="40"/>
        <v>0</v>
      </c>
      <c r="AN34">
        <f t="shared" si="41"/>
        <v>0</v>
      </c>
      <c r="AO34" s="1" t="str">
        <f t="shared" si="42"/>
        <v>11'-4"</v>
      </c>
      <c r="AP34" s="2"/>
      <c r="AQ34" s="13">
        <f t="shared" si="43"/>
        <v>0</v>
      </c>
      <c r="AR34" s="14">
        <f t="shared" si="44"/>
        <v>0</v>
      </c>
      <c r="AS34" s="15">
        <f t="shared" si="45"/>
        <v>0</v>
      </c>
      <c r="AT34" s="15">
        <f t="shared" si="46"/>
        <v>0</v>
      </c>
      <c r="AU34">
        <f t="shared" si="47"/>
        <v>0</v>
      </c>
      <c r="AV34">
        <f t="shared" si="48"/>
        <v>0</v>
      </c>
      <c r="AW34" s="1" t="str">
        <f t="shared" si="49"/>
        <v>0'-0"</v>
      </c>
      <c r="AY34" s="13">
        <f t="shared" si="50"/>
        <v>0</v>
      </c>
      <c r="AZ34" s="14">
        <f t="shared" si="51"/>
        <v>0</v>
      </c>
      <c r="BA34" s="15">
        <f t="shared" si="52"/>
        <v>0</v>
      </c>
      <c r="BB34" s="15">
        <f t="shared" si="53"/>
        <v>0</v>
      </c>
      <c r="BC34">
        <f t="shared" si="54"/>
        <v>0</v>
      </c>
      <c r="BD34">
        <f t="shared" si="55"/>
        <v>0</v>
      </c>
      <c r="BE34" s="1" t="str">
        <f t="shared" si="56"/>
        <v>0'-0"</v>
      </c>
      <c r="BG34" s="13">
        <f t="shared" si="57"/>
        <v>0</v>
      </c>
      <c r="BH34" s="14">
        <f t="shared" si="58"/>
        <v>0</v>
      </c>
      <c r="BI34" s="15">
        <f t="shared" si="59"/>
        <v>0</v>
      </c>
      <c r="BJ34" s="15">
        <f t="shared" si="60"/>
        <v>0</v>
      </c>
      <c r="BK34">
        <f t="shared" si="61"/>
        <v>0</v>
      </c>
      <c r="BL34">
        <f t="shared" si="62"/>
        <v>0</v>
      </c>
      <c r="BM34" s="1" t="str">
        <f t="shared" si="63"/>
        <v>0'-0"</v>
      </c>
      <c r="BO34" s="13">
        <f t="shared" si="64"/>
        <v>0</v>
      </c>
      <c r="BP34" s="14">
        <f t="shared" si="65"/>
        <v>0</v>
      </c>
      <c r="BQ34" s="15">
        <f t="shared" si="66"/>
        <v>0</v>
      </c>
      <c r="BR34" s="15">
        <f t="shared" si="67"/>
        <v>0</v>
      </c>
      <c r="BS34">
        <f t="shared" si="68"/>
        <v>0</v>
      </c>
      <c r="BT34">
        <f t="shared" si="69"/>
        <v>0</v>
      </c>
      <c r="BU34" s="1" t="str">
        <f t="shared" si="70"/>
        <v>0'-0"</v>
      </c>
    </row>
    <row r="35" spans="2:73" x14ac:dyDescent="0.25">
      <c r="B35" s="28" t="s">
        <v>61</v>
      </c>
      <c r="C35" s="29">
        <v>5</v>
      </c>
      <c r="D35" s="30" t="str">
        <f t="shared" si="71"/>
        <v>12'-0"</v>
      </c>
      <c r="E35" s="31" t="s">
        <v>34</v>
      </c>
      <c r="F35" s="32">
        <f t="shared" si="28"/>
        <v>91</v>
      </c>
      <c r="G35" s="29" t="s">
        <v>6</v>
      </c>
      <c r="H35" s="33" t="str">
        <f t="shared" si="29"/>
        <v/>
      </c>
      <c r="I35" s="33" t="str">
        <f t="shared" si="30"/>
        <v/>
      </c>
      <c r="J35" s="33" t="str">
        <f t="shared" si="31"/>
        <v/>
      </c>
      <c r="K35" s="34" t="str">
        <f t="shared" si="32"/>
        <v/>
      </c>
      <c r="N35" s="7">
        <v>12</v>
      </c>
      <c r="P35" s="9">
        <f t="shared" si="33"/>
        <v>12</v>
      </c>
      <c r="Q35" s="7"/>
      <c r="R35" s="7"/>
      <c r="S35" s="7"/>
      <c r="T35" s="7"/>
      <c r="V35" s="1">
        <f t="shared" si="34"/>
        <v>6</v>
      </c>
      <c r="W35" s="1">
        <f t="shared" si="35"/>
        <v>0</v>
      </c>
      <c r="X35" s="9">
        <f t="shared" si="36"/>
        <v>0</v>
      </c>
      <c r="AI35" s="13">
        <f t="shared" si="37"/>
        <v>12</v>
      </c>
      <c r="AJ35" s="14">
        <f t="shared" si="38"/>
        <v>0</v>
      </c>
      <c r="AK35" s="16">
        <f t="shared" si="39"/>
        <v>0</v>
      </c>
      <c r="AL35" s="16">
        <v>0</v>
      </c>
      <c r="AM35">
        <f t="shared" si="40"/>
        <v>0</v>
      </c>
      <c r="AN35">
        <f t="shared" si="41"/>
        <v>0</v>
      </c>
      <c r="AO35" s="1" t="str">
        <f t="shared" si="42"/>
        <v>12'-0"</v>
      </c>
      <c r="AP35" s="2"/>
      <c r="AQ35" s="13">
        <f t="shared" si="43"/>
        <v>0</v>
      </c>
      <c r="AR35" s="14">
        <f t="shared" si="44"/>
        <v>0</v>
      </c>
      <c r="AS35" s="15">
        <f t="shared" si="45"/>
        <v>0</v>
      </c>
      <c r="AT35" s="15">
        <f t="shared" si="46"/>
        <v>0</v>
      </c>
      <c r="AU35">
        <f t="shared" si="47"/>
        <v>0</v>
      </c>
      <c r="AV35">
        <f t="shared" si="48"/>
        <v>0</v>
      </c>
      <c r="AW35" s="1" t="str">
        <f t="shared" si="49"/>
        <v>0'-0"</v>
      </c>
      <c r="AY35" s="13">
        <f t="shared" si="50"/>
        <v>0</v>
      </c>
      <c r="AZ35" s="14">
        <f t="shared" si="51"/>
        <v>0</v>
      </c>
      <c r="BA35" s="15">
        <f t="shared" si="52"/>
        <v>0</v>
      </c>
      <c r="BB35" s="15">
        <f t="shared" si="53"/>
        <v>0</v>
      </c>
      <c r="BC35">
        <f t="shared" si="54"/>
        <v>0</v>
      </c>
      <c r="BD35">
        <f t="shared" si="55"/>
        <v>0</v>
      </c>
      <c r="BE35" s="1" t="str">
        <f t="shared" si="56"/>
        <v>0'-0"</v>
      </c>
      <c r="BG35" s="13">
        <f t="shared" si="57"/>
        <v>0</v>
      </c>
      <c r="BH35" s="14">
        <f t="shared" si="58"/>
        <v>0</v>
      </c>
      <c r="BI35" s="15">
        <f t="shared" si="59"/>
        <v>0</v>
      </c>
      <c r="BJ35" s="15">
        <f t="shared" si="60"/>
        <v>0</v>
      </c>
      <c r="BK35">
        <f t="shared" si="61"/>
        <v>0</v>
      </c>
      <c r="BL35">
        <f t="shared" si="62"/>
        <v>0</v>
      </c>
      <c r="BM35" s="1" t="str">
        <f t="shared" si="63"/>
        <v>0'-0"</v>
      </c>
      <c r="BO35" s="13">
        <f t="shared" si="64"/>
        <v>0</v>
      </c>
      <c r="BP35" s="14">
        <f t="shared" si="65"/>
        <v>0</v>
      </c>
      <c r="BQ35" s="15">
        <f t="shared" si="66"/>
        <v>0</v>
      </c>
      <c r="BR35" s="15">
        <f t="shared" si="67"/>
        <v>0</v>
      </c>
      <c r="BS35">
        <f t="shared" si="68"/>
        <v>0</v>
      </c>
      <c r="BT35">
        <f t="shared" si="69"/>
        <v>0</v>
      </c>
      <c r="BU35" s="1" t="str">
        <f t="shared" si="70"/>
        <v>0'-0"</v>
      </c>
    </row>
    <row r="36" spans="2:73" x14ac:dyDescent="0.25">
      <c r="B36" s="28" t="s">
        <v>62</v>
      </c>
      <c r="C36" s="29">
        <v>6</v>
      </c>
      <c r="D36" s="30" t="str">
        <f t="shared" si="71"/>
        <v>13'-0"</v>
      </c>
      <c r="E36" s="31" t="s">
        <v>34</v>
      </c>
      <c r="F36" s="32">
        <f t="shared" si="28"/>
        <v>118</v>
      </c>
      <c r="G36" s="29" t="s">
        <v>6</v>
      </c>
      <c r="H36" s="33" t="str">
        <f t="shared" si="29"/>
        <v/>
      </c>
      <c r="I36" s="33" t="str">
        <f t="shared" si="30"/>
        <v/>
      </c>
      <c r="J36" s="33" t="str">
        <f t="shared" si="31"/>
        <v/>
      </c>
      <c r="K36" s="34" t="str">
        <f t="shared" si="32"/>
        <v/>
      </c>
      <c r="N36" s="7">
        <v>13</v>
      </c>
      <c r="P36" s="9">
        <f t="shared" si="33"/>
        <v>13</v>
      </c>
      <c r="Q36" s="7"/>
      <c r="R36" s="7"/>
      <c r="S36" s="7"/>
      <c r="T36" s="7"/>
      <c r="V36" s="1">
        <f t="shared" si="34"/>
        <v>6</v>
      </c>
      <c r="W36" s="1">
        <f t="shared" si="35"/>
        <v>0</v>
      </c>
      <c r="X36" s="9">
        <f t="shared" si="36"/>
        <v>0</v>
      </c>
      <c r="AI36" s="13">
        <f t="shared" si="37"/>
        <v>13</v>
      </c>
      <c r="AJ36" s="14">
        <f t="shared" si="38"/>
        <v>0</v>
      </c>
      <c r="AK36" s="16">
        <f t="shared" si="39"/>
        <v>0</v>
      </c>
      <c r="AL36" s="16">
        <v>0</v>
      </c>
      <c r="AM36">
        <f t="shared" si="40"/>
        <v>0</v>
      </c>
      <c r="AN36">
        <f t="shared" si="41"/>
        <v>0</v>
      </c>
      <c r="AO36" s="1" t="str">
        <f t="shared" si="42"/>
        <v>13'-0"</v>
      </c>
      <c r="AP36" s="2"/>
      <c r="AQ36" s="13">
        <f t="shared" si="43"/>
        <v>0</v>
      </c>
      <c r="AR36" s="14">
        <f t="shared" si="44"/>
        <v>0</v>
      </c>
      <c r="AS36" s="15">
        <f t="shared" si="45"/>
        <v>0</v>
      </c>
      <c r="AT36" s="15">
        <f t="shared" si="46"/>
        <v>0</v>
      </c>
      <c r="AU36">
        <f t="shared" si="47"/>
        <v>0</v>
      </c>
      <c r="AV36">
        <f t="shared" si="48"/>
        <v>0</v>
      </c>
      <c r="AW36" s="1" t="str">
        <f t="shared" si="49"/>
        <v>0'-0"</v>
      </c>
      <c r="AY36" s="13">
        <f t="shared" si="50"/>
        <v>0</v>
      </c>
      <c r="AZ36" s="14">
        <f t="shared" si="51"/>
        <v>0</v>
      </c>
      <c r="BA36" s="15">
        <f t="shared" si="52"/>
        <v>0</v>
      </c>
      <c r="BB36" s="15">
        <f t="shared" si="53"/>
        <v>0</v>
      </c>
      <c r="BC36">
        <f t="shared" si="54"/>
        <v>0</v>
      </c>
      <c r="BD36">
        <f t="shared" si="55"/>
        <v>0</v>
      </c>
      <c r="BE36" s="1" t="str">
        <f t="shared" si="56"/>
        <v>0'-0"</v>
      </c>
      <c r="BG36" s="13">
        <f t="shared" si="57"/>
        <v>0</v>
      </c>
      <c r="BH36" s="14">
        <f t="shared" si="58"/>
        <v>0</v>
      </c>
      <c r="BI36" s="15">
        <f t="shared" si="59"/>
        <v>0</v>
      </c>
      <c r="BJ36" s="15">
        <f t="shared" si="60"/>
        <v>0</v>
      </c>
      <c r="BK36">
        <f t="shared" si="61"/>
        <v>0</v>
      </c>
      <c r="BL36">
        <f t="shared" si="62"/>
        <v>0</v>
      </c>
      <c r="BM36" s="1" t="str">
        <f t="shared" si="63"/>
        <v>0'-0"</v>
      </c>
      <c r="BO36" s="13">
        <f t="shared" si="64"/>
        <v>0</v>
      </c>
      <c r="BP36" s="14">
        <f t="shared" si="65"/>
        <v>0</v>
      </c>
      <c r="BQ36" s="15">
        <f t="shared" si="66"/>
        <v>0</v>
      </c>
      <c r="BR36" s="15">
        <f t="shared" si="67"/>
        <v>0</v>
      </c>
      <c r="BS36">
        <f t="shared" si="68"/>
        <v>0</v>
      </c>
      <c r="BT36">
        <f t="shared" si="69"/>
        <v>0</v>
      </c>
      <c r="BU36" s="1" t="str">
        <f t="shared" si="70"/>
        <v>0'-0"</v>
      </c>
    </row>
    <row r="37" spans="2:73" x14ac:dyDescent="0.25">
      <c r="B37" s="28" t="s">
        <v>63</v>
      </c>
      <c r="C37" s="29">
        <f>6+6+6+6+3+3+3+3+11+11+2+2+2+2+3+3+3+3+2+2+2+2</f>
        <v>86</v>
      </c>
      <c r="D37" s="30" t="str">
        <f t="shared" si="71"/>
        <v>5'-3"</v>
      </c>
      <c r="E37" s="31" t="s">
        <v>34</v>
      </c>
      <c r="F37" s="32">
        <f t="shared" si="28"/>
        <v>679</v>
      </c>
      <c r="G37" s="29">
        <v>1</v>
      </c>
      <c r="H37" s="33" t="str">
        <f t="shared" si="29"/>
        <v>0'-9"</v>
      </c>
      <c r="I37" s="33" t="str">
        <f t="shared" si="30"/>
        <v>4'-8"</v>
      </c>
      <c r="J37" s="33" t="str">
        <f t="shared" si="31"/>
        <v/>
      </c>
      <c r="K37" s="34" t="str">
        <f t="shared" si="32"/>
        <v/>
      </c>
      <c r="N37" s="7"/>
      <c r="P37" s="9">
        <f t="shared" si="33"/>
        <v>5.253333333333333</v>
      </c>
      <c r="Q37" s="7">
        <v>0.75</v>
      </c>
      <c r="R37" s="7">
        <v>4.67</v>
      </c>
      <c r="S37" s="7"/>
      <c r="T37" s="7"/>
      <c r="V37" s="1">
        <f t="shared" si="34"/>
        <v>6</v>
      </c>
      <c r="W37" s="1">
        <f t="shared" si="35"/>
        <v>1</v>
      </c>
      <c r="X37" s="9">
        <f t="shared" si="36"/>
        <v>0.16666666666666666</v>
      </c>
      <c r="AI37" s="13">
        <f t="shared" si="37"/>
        <v>5.253333333333333</v>
      </c>
      <c r="AJ37" s="14">
        <f t="shared" si="38"/>
        <v>3.0399999999999956</v>
      </c>
      <c r="AK37" s="16">
        <f t="shared" si="39"/>
        <v>3</v>
      </c>
      <c r="AL37" s="16">
        <v>0</v>
      </c>
      <c r="AM37">
        <f t="shared" si="40"/>
        <v>0</v>
      </c>
      <c r="AN37">
        <f t="shared" si="41"/>
        <v>0</v>
      </c>
      <c r="AO37" s="1" t="str">
        <f t="shared" si="42"/>
        <v>5'-3"</v>
      </c>
      <c r="AP37" s="2"/>
      <c r="AQ37" s="13">
        <f t="shared" si="43"/>
        <v>0.75</v>
      </c>
      <c r="AR37" s="14">
        <f t="shared" si="44"/>
        <v>9</v>
      </c>
      <c r="AS37" s="15">
        <f t="shared" si="45"/>
        <v>9</v>
      </c>
      <c r="AT37" s="15">
        <f t="shared" si="46"/>
        <v>0</v>
      </c>
      <c r="AU37">
        <f t="shared" si="47"/>
        <v>0</v>
      </c>
      <c r="AV37">
        <f t="shared" si="48"/>
        <v>0</v>
      </c>
      <c r="AW37" s="1" t="str">
        <f t="shared" si="49"/>
        <v>0'-9"</v>
      </c>
      <c r="AY37" s="13">
        <f t="shared" si="50"/>
        <v>4.67</v>
      </c>
      <c r="AZ37" s="14">
        <f t="shared" si="51"/>
        <v>8.0399999999999991</v>
      </c>
      <c r="BA37" s="15">
        <f t="shared" si="52"/>
        <v>8</v>
      </c>
      <c r="BB37" s="15">
        <f t="shared" si="53"/>
        <v>0</v>
      </c>
      <c r="BC37">
        <f t="shared" si="54"/>
        <v>0</v>
      </c>
      <c r="BD37">
        <f t="shared" si="55"/>
        <v>0</v>
      </c>
      <c r="BE37" s="1" t="str">
        <f t="shared" si="56"/>
        <v>4'-8"</v>
      </c>
      <c r="BG37" s="13">
        <f t="shared" si="57"/>
        <v>0</v>
      </c>
      <c r="BH37" s="14">
        <f t="shared" si="58"/>
        <v>0</v>
      </c>
      <c r="BI37" s="15">
        <f t="shared" si="59"/>
        <v>0</v>
      </c>
      <c r="BJ37" s="15">
        <f t="shared" si="60"/>
        <v>0</v>
      </c>
      <c r="BK37">
        <f t="shared" si="61"/>
        <v>0</v>
      </c>
      <c r="BL37">
        <f t="shared" si="62"/>
        <v>0</v>
      </c>
      <c r="BM37" s="1" t="str">
        <f t="shared" si="63"/>
        <v>0'-0"</v>
      </c>
      <c r="BO37" s="13">
        <f t="shared" si="64"/>
        <v>0</v>
      </c>
      <c r="BP37" s="14">
        <f t="shared" si="65"/>
        <v>0</v>
      </c>
      <c r="BQ37" s="15">
        <f t="shared" si="66"/>
        <v>0</v>
      </c>
      <c r="BR37" s="15">
        <f t="shared" si="67"/>
        <v>0</v>
      </c>
      <c r="BS37">
        <f t="shared" si="68"/>
        <v>0</v>
      </c>
      <c r="BT37">
        <f t="shared" si="69"/>
        <v>0</v>
      </c>
      <c r="BU37" s="1" t="str">
        <f t="shared" si="70"/>
        <v>0'-0"</v>
      </c>
    </row>
    <row r="38" spans="2:73" x14ac:dyDescent="0.25">
      <c r="B38" s="28" t="s">
        <v>64</v>
      </c>
      <c r="C38" s="29">
        <v>1</v>
      </c>
      <c r="D38" s="30" t="str">
        <f t="shared" si="71"/>
        <v>8'-1"</v>
      </c>
      <c r="E38" s="31" t="s">
        <v>34</v>
      </c>
      <c r="F38" s="32">
        <f t="shared" si="28"/>
        <v>13</v>
      </c>
      <c r="G38" s="29">
        <v>2</v>
      </c>
      <c r="H38" s="33" t="str">
        <f t="shared" si="29"/>
        <v>3'-9"</v>
      </c>
      <c r="I38" s="33" t="str">
        <f t="shared" si="30"/>
        <v>0'-11"</v>
      </c>
      <c r="J38" s="33" t="str">
        <f t="shared" si="31"/>
        <v>3'-9"</v>
      </c>
      <c r="K38" s="34" t="str">
        <f t="shared" si="32"/>
        <v/>
      </c>
      <c r="N38" s="7"/>
      <c r="P38" s="9">
        <f t="shared" si="33"/>
        <v>8.0836666666666659</v>
      </c>
      <c r="Q38" s="7">
        <v>3.75</v>
      </c>
      <c r="R38" s="7">
        <v>0.91700000000000004</v>
      </c>
      <c r="S38" s="7">
        <v>3.75</v>
      </c>
      <c r="T38" s="7"/>
      <c r="V38" s="1">
        <f t="shared" si="34"/>
        <v>6</v>
      </c>
      <c r="W38" s="1">
        <f t="shared" si="35"/>
        <v>2</v>
      </c>
      <c r="X38" s="9">
        <f t="shared" si="36"/>
        <v>0.33333333333333331</v>
      </c>
      <c r="AI38" s="13">
        <f t="shared" si="37"/>
        <v>8.0836666666666659</v>
      </c>
      <c r="AJ38" s="14">
        <f t="shared" si="38"/>
        <v>1.0039999999999907</v>
      </c>
      <c r="AK38" s="16">
        <f t="shared" si="39"/>
        <v>1</v>
      </c>
      <c r="AL38" s="16">
        <v>0</v>
      </c>
      <c r="AM38">
        <f t="shared" si="40"/>
        <v>0</v>
      </c>
      <c r="AN38">
        <f t="shared" si="41"/>
        <v>0</v>
      </c>
      <c r="AO38" s="1" t="str">
        <f t="shared" si="42"/>
        <v>8'-1"</v>
      </c>
      <c r="AP38" s="2"/>
      <c r="AQ38" s="13">
        <f t="shared" si="43"/>
        <v>3.75</v>
      </c>
      <c r="AR38" s="14">
        <f t="shared" si="44"/>
        <v>9</v>
      </c>
      <c r="AS38" s="15">
        <f t="shared" si="45"/>
        <v>9</v>
      </c>
      <c r="AT38" s="15">
        <f t="shared" si="46"/>
        <v>0</v>
      </c>
      <c r="AU38">
        <f t="shared" si="47"/>
        <v>0</v>
      </c>
      <c r="AV38">
        <f t="shared" si="48"/>
        <v>0</v>
      </c>
      <c r="AW38" s="1" t="str">
        <f t="shared" si="49"/>
        <v>3'-9"</v>
      </c>
      <c r="AY38" s="13">
        <f t="shared" si="50"/>
        <v>0.91700000000000004</v>
      </c>
      <c r="AZ38" s="14">
        <f t="shared" si="51"/>
        <v>11.004000000000001</v>
      </c>
      <c r="BA38" s="15">
        <f t="shared" si="52"/>
        <v>11</v>
      </c>
      <c r="BB38" s="15">
        <f t="shared" si="53"/>
        <v>0</v>
      </c>
      <c r="BC38">
        <f t="shared" si="54"/>
        <v>0</v>
      </c>
      <c r="BD38">
        <f t="shared" si="55"/>
        <v>0</v>
      </c>
      <c r="BE38" s="1" t="str">
        <f t="shared" si="56"/>
        <v>0'-11"</v>
      </c>
      <c r="BG38" s="13">
        <f t="shared" si="57"/>
        <v>3.75</v>
      </c>
      <c r="BH38" s="14">
        <f t="shared" si="58"/>
        <v>9</v>
      </c>
      <c r="BI38" s="15">
        <f t="shared" si="59"/>
        <v>9</v>
      </c>
      <c r="BJ38" s="15">
        <f t="shared" si="60"/>
        <v>0</v>
      </c>
      <c r="BK38">
        <f t="shared" si="61"/>
        <v>0</v>
      </c>
      <c r="BL38">
        <f t="shared" si="62"/>
        <v>0</v>
      </c>
      <c r="BM38" s="1" t="str">
        <f t="shared" si="63"/>
        <v>3'-9"</v>
      </c>
      <c r="BO38" s="13">
        <f t="shared" si="64"/>
        <v>0</v>
      </c>
      <c r="BP38" s="14">
        <f t="shared" si="65"/>
        <v>0</v>
      </c>
      <c r="BQ38" s="15">
        <f t="shared" si="66"/>
        <v>0</v>
      </c>
      <c r="BR38" s="15">
        <f t="shared" si="67"/>
        <v>0</v>
      </c>
      <c r="BS38">
        <f t="shared" si="68"/>
        <v>0</v>
      </c>
      <c r="BT38">
        <f t="shared" si="69"/>
        <v>0</v>
      </c>
      <c r="BU38" s="1" t="str">
        <f t="shared" si="70"/>
        <v>0'-0"</v>
      </c>
    </row>
    <row r="39" spans="2:73" x14ac:dyDescent="0.25">
      <c r="B39" s="28" t="s">
        <v>65</v>
      </c>
      <c r="C39" s="29">
        <v>1</v>
      </c>
      <c r="D39" s="30" t="str">
        <f t="shared" si="71"/>
        <v>2'-11"</v>
      </c>
      <c r="E39" s="31" t="s">
        <v>34</v>
      </c>
      <c r="F39" s="32">
        <f t="shared" si="28"/>
        <v>5</v>
      </c>
      <c r="G39" s="29">
        <v>2</v>
      </c>
      <c r="H39" s="33" t="str">
        <f t="shared" si="29"/>
        <v>1'-2"</v>
      </c>
      <c r="I39" s="33" t="str">
        <f t="shared" si="30"/>
        <v>0'-11"</v>
      </c>
      <c r="J39" s="33" t="str">
        <f t="shared" si="31"/>
        <v>1'-2"</v>
      </c>
      <c r="K39" s="34" t="str">
        <f t="shared" si="32"/>
        <v/>
      </c>
      <c r="N39" s="7"/>
      <c r="P39" s="9">
        <f t="shared" si="33"/>
        <v>2.9236666666666662</v>
      </c>
      <c r="Q39" s="7">
        <v>1.17</v>
      </c>
      <c r="R39" s="7">
        <v>0.91700000000000004</v>
      </c>
      <c r="S39" s="7">
        <v>1.17</v>
      </c>
      <c r="T39" s="7"/>
      <c r="V39" s="1">
        <f t="shared" si="34"/>
        <v>6</v>
      </c>
      <c r="W39" s="1">
        <f t="shared" si="35"/>
        <v>2</v>
      </c>
      <c r="X39" s="9">
        <f t="shared" si="36"/>
        <v>0.33333333333333331</v>
      </c>
      <c r="AI39" s="13">
        <f t="shared" si="37"/>
        <v>2.9236666666666662</v>
      </c>
      <c r="AJ39" s="14">
        <f t="shared" si="38"/>
        <v>11.083999999999994</v>
      </c>
      <c r="AK39" s="16">
        <f t="shared" si="39"/>
        <v>11</v>
      </c>
      <c r="AL39" s="16">
        <v>0</v>
      </c>
      <c r="AM39">
        <f t="shared" si="40"/>
        <v>0</v>
      </c>
      <c r="AN39">
        <f t="shared" si="41"/>
        <v>0</v>
      </c>
      <c r="AO39" s="1" t="str">
        <f t="shared" si="42"/>
        <v>2'-11"</v>
      </c>
      <c r="AP39" s="2"/>
      <c r="AQ39" s="13">
        <f t="shared" si="43"/>
        <v>1.17</v>
      </c>
      <c r="AR39" s="14">
        <f t="shared" si="44"/>
        <v>2.0399999999999991</v>
      </c>
      <c r="AS39" s="15">
        <f t="shared" si="45"/>
        <v>2</v>
      </c>
      <c r="AT39" s="15">
        <f t="shared" si="46"/>
        <v>0</v>
      </c>
      <c r="AU39">
        <f t="shared" si="47"/>
        <v>0</v>
      </c>
      <c r="AV39">
        <f t="shared" si="48"/>
        <v>0</v>
      </c>
      <c r="AW39" s="1" t="str">
        <f t="shared" si="49"/>
        <v>1'-2"</v>
      </c>
      <c r="AY39" s="13">
        <f t="shared" si="50"/>
        <v>0.91700000000000004</v>
      </c>
      <c r="AZ39" s="14">
        <f t="shared" si="51"/>
        <v>11.004000000000001</v>
      </c>
      <c r="BA39" s="15">
        <f t="shared" si="52"/>
        <v>11</v>
      </c>
      <c r="BB39" s="15">
        <f t="shared" si="53"/>
        <v>0</v>
      </c>
      <c r="BC39">
        <f t="shared" si="54"/>
        <v>0</v>
      </c>
      <c r="BD39">
        <f t="shared" si="55"/>
        <v>0</v>
      </c>
      <c r="BE39" s="1" t="str">
        <f t="shared" si="56"/>
        <v>0'-11"</v>
      </c>
      <c r="BG39" s="13">
        <f t="shared" si="57"/>
        <v>1.17</v>
      </c>
      <c r="BH39" s="14">
        <f t="shared" si="58"/>
        <v>2.0399999999999991</v>
      </c>
      <c r="BI39" s="15">
        <f t="shared" si="59"/>
        <v>2</v>
      </c>
      <c r="BJ39" s="15">
        <f t="shared" si="60"/>
        <v>0</v>
      </c>
      <c r="BK39">
        <f t="shared" si="61"/>
        <v>0</v>
      </c>
      <c r="BL39">
        <f t="shared" si="62"/>
        <v>0</v>
      </c>
      <c r="BM39" s="1" t="str">
        <f t="shared" si="63"/>
        <v>1'-2"</v>
      </c>
      <c r="BO39" s="13">
        <f t="shared" si="64"/>
        <v>0</v>
      </c>
      <c r="BP39" s="14">
        <f t="shared" si="65"/>
        <v>0</v>
      </c>
      <c r="BQ39" s="15">
        <f t="shared" si="66"/>
        <v>0</v>
      </c>
      <c r="BR39" s="15">
        <f t="shared" si="67"/>
        <v>0</v>
      </c>
      <c r="BS39">
        <f t="shared" si="68"/>
        <v>0</v>
      </c>
      <c r="BT39">
        <f t="shared" si="69"/>
        <v>0</v>
      </c>
      <c r="BU39" s="1" t="str">
        <f t="shared" si="70"/>
        <v>0'-0"</v>
      </c>
    </row>
    <row r="40" spans="2:73" x14ac:dyDescent="0.25">
      <c r="B40" s="28" t="s">
        <v>66</v>
      </c>
      <c r="C40" s="29">
        <v>1</v>
      </c>
      <c r="D40" s="30" t="str">
        <f t="shared" si="71"/>
        <v>3'-3"</v>
      </c>
      <c r="E40" s="31" t="s">
        <v>34</v>
      </c>
      <c r="F40" s="32">
        <f t="shared" si="28"/>
        <v>5</v>
      </c>
      <c r="G40" s="29">
        <v>2</v>
      </c>
      <c r="H40" s="33" t="str">
        <f t="shared" si="29"/>
        <v>1'-4"</v>
      </c>
      <c r="I40" s="33" t="str">
        <f t="shared" si="30"/>
        <v>0'-11"</v>
      </c>
      <c r="J40" s="33" t="str">
        <f t="shared" si="31"/>
        <v>1'-4"</v>
      </c>
      <c r="K40" s="34" t="str">
        <f t="shared" si="32"/>
        <v/>
      </c>
      <c r="N40" s="7"/>
      <c r="P40" s="9">
        <f t="shared" si="33"/>
        <v>3.2436666666666665</v>
      </c>
      <c r="Q40" s="7">
        <v>1.33</v>
      </c>
      <c r="R40" s="7">
        <v>0.91700000000000004</v>
      </c>
      <c r="S40" s="7">
        <v>1.33</v>
      </c>
      <c r="T40" s="7"/>
      <c r="V40" s="1">
        <f t="shared" si="34"/>
        <v>6</v>
      </c>
      <c r="W40" s="1">
        <f t="shared" si="35"/>
        <v>2</v>
      </c>
      <c r="X40" s="9">
        <f t="shared" si="36"/>
        <v>0.33333333333333331</v>
      </c>
      <c r="AI40" s="13">
        <f t="shared" si="37"/>
        <v>3.2436666666666665</v>
      </c>
      <c r="AJ40" s="14">
        <f t="shared" si="38"/>
        <v>2.9239999999999977</v>
      </c>
      <c r="AK40" s="16">
        <f t="shared" si="39"/>
        <v>3</v>
      </c>
      <c r="AL40" s="16">
        <v>0</v>
      </c>
      <c r="AM40">
        <f t="shared" si="40"/>
        <v>0</v>
      </c>
      <c r="AN40">
        <f t="shared" si="41"/>
        <v>0</v>
      </c>
      <c r="AO40" s="1" t="str">
        <f t="shared" si="42"/>
        <v>3'-3"</v>
      </c>
      <c r="AP40" s="2"/>
      <c r="AQ40" s="13">
        <f t="shared" si="43"/>
        <v>1.33</v>
      </c>
      <c r="AR40" s="14">
        <f t="shared" si="44"/>
        <v>3.9600000000000009</v>
      </c>
      <c r="AS40" s="15">
        <f t="shared" si="45"/>
        <v>4</v>
      </c>
      <c r="AT40" s="15">
        <f t="shared" si="46"/>
        <v>8</v>
      </c>
      <c r="AU40">
        <f t="shared" si="47"/>
        <v>0</v>
      </c>
      <c r="AV40">
        <f t="shared" si="48"/>
        <v>0</v>
      </c>
      <c r="AW40" s="1" t="str">
        <f t="shared" si="49"/>
        <v>1'-4"</v>
      </c>
      <c r="AY40" s="13">
        <f t="shared" si="50"/>
        <v>0.91700000000000004</v>
      </c>
      <c r="AZ40" s="14">
        <f t="shared" si="51"/>
        <v>11.004000000000001</v>
      </c>
      <c r="BA40" s="15">
        <f t="shared" si="52"/>
        <v>11</v>
      </c>
      <c r="BB40" s="15">
        <f t="shared" si="53"/>
        <v>0</v>
      </c>
      <c r="BC40">
        <f t="shared" si="54"/>
        <v>0</v>
      </c>
      <c r="BD40">
        <f t="shared" si="55"/>
        <v>0</v>
      </c>
      <c r="BE40" s="1" t="str">
        <f t="shared" si="56"/>
        <v>0'-11"</v>
      </c>
      <c r="BG40" s="13">
        <f t="shared" si="57"/>
        <v>1.33</v>
      </c>
      <c r="BH40" s="14">
        <f t="shared" si="58"/>
        <v>3.9600000000000009</v>
      </c>
      <c r="BI40" s="15">
        <f t="shared" si="59"/>
        <v>4</v>
      </c>
      <c r="BJ40" s="15">
        <f t="shared" si="60"/>
        <v>8</v>
      </c>
      <c r="BK40">
        <f t="shared" si="61"/>
        <v>0</v>
      </c>
      <c r="BL40">
        <f t="shared" si="62"/>
        <v>0</v>
      </c>
      <c r="BM40" s="1" t="str">
        <f t="shared" si="63"/>
        <v>1'-4"</v>
      </c>
      <c r="BO40" s="13">
        <f t="shared" si="64"/>
        <v>0</v>
      </c>
      <c r="BP40" s="14">
        <f t="shared" si="65"/>
        <v>0</v>
      </c>
      <c r="BQ40" s="15">
        <f t="shared" si="66"/>
        <v>0</v>
      </c>
      <c r="BR40" s="15">
        <f t="shared" si="67"/>
        <v>0</v>
      </c>
      <c r="BS40">
        <f t="shared" si="68"/>
        <v>0</v>
      </c>
      <c r="BT40">
        <f t="shared" si="69"/>
        <v>0</v>
      </c>
      <c r="BU40" s="1" t="str">
        <f t="shared" si="70"/>
        <v>0'-0"</v>
      </c>
    </row>
    <row r="41" spans="2:73" x14ac:dyDescent="0.25">
      <c r="B41" s="28" t="s">
        <v>67</v>
      </c>
      <c r="C41" s="29">
        <v>1</v>
      </c>
      <c r="D41" s="30" t="str">
        <f t="shared" si="71"/>
        <v>2'-3"</v>
      </c>
      <c r="E41" s="31" t="s">
        <v>34</v>
      </c>
      <c r="F41" s="32">
        <f t="shared" si="28"/>
        <v>4</v>
      </c>
      <c r="G41" s="29">
        <v>2</v>
      </c>
      <c r="H41" s="33" t="str">
        <f t="shared" si="29"/>
        <v>0'-10"</v>
      </c>
      <c r="I41" s="33" t="str">
        <f t="shared" si="30"/>
        <v>0'-11"</v>
      </c>
      <c r="J41" s="33" t="str">
        <f t="shared" si="31"/>
        <v>0'-10"</v>
      </c>
      <c r="K41" s="34" t="str">
        <f t="shared" si="32"/>
        <v/>
      </c>
      <c r="N41" s="7"/>
      <c r="P41" s="9">
        <f t="shared" si="33"/>
        <v>2.2496666666666667</v>
      </c>
      <c r="Q41" s="7">
        <v>0.83299999999999996</v>
      </c>
      <c r="R41" s="7">
        <v>0.91700000000000004</v>
      </c>
      <c r="S41" s="7">
        <v>0.83299999999999996</v>
      </c>
      <c r="T41" s="7"/>
      <c r="V41" s="1">
        <f t="shared" si="34"/>
        <v>6</v>
      </c>
      <c r="W41" s="1">
        <f t="shared" si="35"/>
        <v>2</v>
      </c>
      <c r="X41" s="9">
        <f t="shared" si="36"/>
        <v>0.33333333333333331</v>
      </c>
      <c r="AI41" s="13">
        <f t="shared" si="37"/>
        <v>2.2496666666666667</v>
      </c>
      <c r="AJ41" s="14">
        <f t="shared" si="38"/>
        <v>2.9960000000000004</v>
      </c>
      <c r="AK41" s="16">
        <f t="shared" si="39"/>
        <v>3</v>
      </c>
      <c r="AL41" s="16">
        <v>0</v>
      </c>
      <c r="AM41">
        <f t="shared" si="40"/>
        <v>0</v>
      </c>
      <c r="AN41">
        <f t="shared" si="41"/>
        <v>0</v>
      </c>
      <c r="AO41" s="1" t="str">
        <f t="shared" si="42"/>
        <v>2'-3"</v>
      </c>
      <c r="AP41" s="2"/>
      <c r="AQ41" s="13">
        <f t="shared" si="43"/>
        <v>0.83299999999999996</v>
      </c>
      <c r="AR41" s="14">
        <f t="shared" si="44"/>
        <v>9.9959999999999987</v>
      </c>
      <c r="AS41" s="15">
        <f t="shared" si="45"/>
        <v>10</v>
      </c>
      <c r="AT41" s="15">
        <f t="shared" si="46"/>
        <v>8</v>
      </c>
      <c r="AU41">
        <f t="shared" si="47"/>
        <v>0</v>
      </c>
      <c r="AV41">
        <f t="shared" si="48"/>
        <v>0</v>
      </c>
      <c r="AW41" s="1" t="str">
        <f t="shared" si="49"/>
        <v>0'-10"</v>
      </c>
      <c r="AY41" s="13">
        <f t="shared" si="50"/>
        <v>0.91700000000000004</v>
      </c>
      <c r="AZ41" s="14">
        <f t="shared" si="51"/>
        <v>11.004000000000001</v>
      </c>
      <c r="BA41" s="15">
        <f t="shared" si="52"/>
        <v>11</v>
      </c>
      <c r="BB41" s="15">
        <f t="shared" si="53"/>
        <v>0</v>
      </c>
      <c r="BC41">
        <f t="shared" si="54"/>
        <v>0</v>
      </c>
      <c r="BD41">
        <f t="shared" si="55"/>
        <v>0</v>
      </c>
      <c r="BE41" s="1" t="str">
        <f t="shared" si="56"/>
        <v>0'-11"</v>
      </c>
      <c r="BG41" s="13">
        <f t="shared" si="57"/>
        <v>0.83299999999999996</v>
      </c>
      <c r="BH41" s="14">
        <f t="shared" si="58"/>
        <v>9.9959999999999987</v>
      </c>
      <c r="BI41" s="15">
        <f t="shared" si="59"/>
        <v>10</v>
      </c>
      <c r="BJ41" s="15">
        <f t="shared" si="60"/>
        <v>8</v>
      </c>
      <c r="BK41">
        <f t="shared" si="61"/>
        <v>0</v>
      </c>
      <c r="BL41">
        <f t="shared" si="62"/>
        <v>0</v>
      </c>
      <c r="BM41" s="1" t="str">
        <f t="shared" si="63"/>
        <v>0'-10"</v>
      </c>
      <c r="BO41" s="13">
        <f t="shared" si="64"/>
        <v>0</v>
      </c>
      <c r="BP41" s="14">
        <f t="shared" si="65"/>
        <v>0</v>
      </c>
      <c r="BQ41" s="15">
        <f t="shared" si="66"/>
        <v>0</v>
      </c>
      <c r="BR41" s="15">
        <f t="shared" si="67"/>
        <v>0</v>
      </c>
      <c r="BS41">
        <f t="shared" si="68"/>
        <v>0</v>
      </c>
      <c r="BT41">
        <f t="shared" si="69"/>
        <v>0</v>
      </c>
      <c r="BU41" s="1" t="str">
        <f t="shared" si="70"/>
        <v>0'-0"</v>
      </c>
    </row>
    <row r="42" spans="2:73" x14ac:dyDescent="0.25">
      <c r="B42" s="28" t="s">
        <v>68</v>
      </c>
      <c r="C42" s="29">
        <v>2</v>
      </c>
      <c r="D42" s="30" t="str">
        <f t="shared" si="71"/>
        <v>3'-7"</v>
      </c>
      <c r="E42" s="31" t="s">
        <v>34</v>
      </c>
      <c r="F42" s="32">
        <f t="shared" si="28"/>
        <v>11</v>
      </c>
      <c r="G42" s="29">
        <v>2</v>
      </c>
      <c r="H42" s="33" t="str">
        <f t="shared" si="29"/>
        <v>1'-6"</v>
      </c>
      <c r="I42" s="33" t="str">
        <f t="shared" si="30"/>
        <v>0'-11"</v>
      </c>
      <c r="J42" s="33" t="str">
        <f t="shared" si="31"/>
        <v>1'-6"</v>
      </c>
      <c r="K42" s="34" t="str">
        <f t="shared" si="32"/>
        <v/>
      </c>
      <c r="N42" s="7"/>
      <c r="P42" s="9">
        <f t="shared" si="33"/>
        <v>3.5836666666666663</v>
      </c>
      <c r="Q42" s="7">
        <v>1.5</v>
      </c>
      <c r="R42" s="7">
        <v>0.91700000000000004</v>
      </c>
      <c r="S42" s="7">
        <v>1.5</v>
      </c>
      <c r="T42" s="7"/>
      <c r="V42" s="1">
        <f t="shared" si="34"/>
        <v>6</v>
      </c>
      <c r="W42" s="1">
        <f t="shared" si="35"/>
        <v>2</v>
      </c>
      <c r="X42" s="9">
        <f t="shared" si="36"/>
        <v>0.33333333333333331</v>
      </c>
      <c r="AI42" s="13">
        <f t="shared" si="37"/>
        <v>3.5836666666666663</v>
      </c>
      <c r="AJ42" s="14">
        <f t="shared" si="38"/>
        <v>7.003999999999996</v>
      </c>
      <c r="AK42" s="16">
        <f t="shared" si="39"/>
        <v>7</v>
      </c>
      <c r="AL42" s="16">
        <v>0</v>
      </c>
      <c r="AM42">
        <f t="shared" si="40"/>
        <v>0</v>
      </c>
      <c r="AN42">
        <f t="shared" si="41"/>
        <v>0</v>
      </c>
      <c r="AO42" s="1" t="str">
        <f t="shared" si="42"/>
        <v>3'-7"</v>
      </c>
      <c r="AP42" s="2"/>
      <c r="AQ42" s="13">
        <f t="shared" si="43"/>
        <v>1.5</v>
      </c>
      <c r="AR42" s="14">
        <f t="shared" si="44"/>
        <v>6</v>
      </c>
      <c r="AS42" s="15">
        <f t="shared" si="45"/>
        <v>6</v>
      </c>
      <c r="AT42" s="15">
        <f t="shared" si="46"/>
        <v>0</v>
      </c>
      <c r="AU42">
        <f t="shared" si="47"/>
        <v>0</v>
      </c>
      <c r="AV42">
        <f t="shared" si="48"/>
        <v>0</v>
      </c>
      <c r="AW42" s="1" t="str">
        <f t="shared" si="49"/>
        <v>1'-6"</v>
      </c>
      <c r="AY42" s="13">
        <f t="shared" si="50"/>
        <v>0.91700000000000004</v>
      </c>
      <c r="AZ42" s="14">
        <f t="shared" si="51"/>
        <v>11.004000000000001</v>
      </c>
      <c r="BA42" s="15">
        <f t="shared" si="52"/>
        <v>11</v>
      </c>
      <c r="BB42" s="15">
        <f t="shared" si="53"/>
        <v>0</v>
      </c>
      <c r="BC42">
        <f t="shared" si="54"/>
        <v>0</v>
      </c>
      <c r="BD42">
        <f t="shared" si="55"/>
        <v>0</v>
      </c>
      <c r="BE42" s="1" t="str">
        <f t="shared" si="56"/>
        <v>0'-11"</v>
      </c>
      <c r="BG42" s="13">
        <f t="shared" si="57"/>
        <v>1.5</v>
      </c>
      <c r="BH42" s="14">
        <f t="shared" si="58"/>
        <v>6</v>
      </c>
      <c r="BI42" s="15">
        <f t="shared" si="59"/>
        <v>6</v>
      </c>
      <c r="BJ42" s="15">
        <f t="shared" si="60"/>
        <v>0</v>
      </c>
      <c r="BK42">
        <f t="shared" si="61"/>
        <v>0</v>
      </c>
      <c r="BL42">
        <f t="shared" si="62"/>
        <v>0</v>
      </c>
      <c r="BM42" s="1" t="str">
        <f t="shared" si="63"/>
        <v>1'-6"</v>
      </c>
      <c r="BO42" s="13">
        <f t="shared" si="64"/>
        <v>0</v>
      </c>
      <c r="BP42" s="14">
        <f t="shared" si="65"/>
        <v>0</v>
      </c>
      <c r="BQ42" s="15">
        <f t="shared" si="66"/>
        <v>0</v>
      </c>
      <c r="BR42" s="15">
        <f t="shared" si="67"/>
        <v>0</v>
      </c>
      <c r="BS42">
        <f t="shared" si="68"/>
        <v>0</v>
      </c>
      <c r="BT42">
        <f t="shared" si="69"/>
        <v>0</v>
      </c>
      <c r="BU42" s="1" t="str">
        <f t="shared" si="70"/>
        <v>0'-0"</v>
      </c>
    </row>
    <row r="43" spans="2:73" x14ac:dyDescent="0.25">
      <c r="B43" s="28" t="s">
        <v>69</v>
      </c>
      <c r="C43" s="29">
        <v>2</v>
      </c>
      <c r="D43" s="30" t="str">
        <f t="shared" si="71"/>
        <v>4'-1"</v>
      </c>
      <c r="E43" s="31" t="s">
        <v>34</v>
      </c>
      <c r="F43" s="32">
        <f t="shared" si="28"/>
        <v>13</v>
      </c>
      <c r="G43" s="29">
        <v>2</v>
      </c>
      <c r="H43" s="33" t="str">
        <f t="shared" si="29"/>
        <v>1'-9"</v>
      </c>
      <c r="I43" s="33" t="str">
        <f t="shared" si="30"/>
        <v>0'-11"</v>
      </c>
      <c r="J43" s="33" t="str">
        <f t="shared" si="31"/>
        <v>1'-9"</v>
      </c>
      <c r="K43" s="34" t="str">
        <f t="shared" si="32"/>
        <v/>
      </c>
      <c r="N43" s="7"/>
      <c r="P43" s="9">
        <f t="shared" si="33"/>
        <v>4.0836666666666668</v>
      </c>
      <c r="Q43" s="7">
        <v>1.75</v>
      </c>
      <c r="R43" s="7">
        <v>0.91700000000000004</v>
      </c>
      <c r="S43" s="7">
        <v>1.75</v>
      </c>
      <c r="T43" s="7"/>
      <c r="V43" s="1">
        <f t="shared" si="34"/>
        <v>6</v>
      </c>
      <c r="W43" s="1">
        <f t="shared" si="35"/>
        <v>2</v>
      </c>
      <c r="X43" s="9">
        <f t="shared" si="36"/>
        <v>0.33333333333333331</v>
      </c>
      <c r="AI43" s="13">
        <f t="shared" si="37"/>
        <v>4.0836666666666668</v>
      </c>
      <c r="AJ43" s="14">
        <f t="shared" si="38"/>
        <v>1.0040000000000013</v>
      </c>
      <c r="AK43" s="16">
        <f t="shared" si="39"/>
        <v>1</v>
      </c>
      <c r="AL43" s="16">
        <v>0</v>
      </c>
      <c r="AM43">
        <f t="shared" si="40"/>
        <v>0</v>
      </c>
      <c r="AN43">
        <f t="shared" si="41"/>
        <v>0</v>
      </c>
      <c r="AO43" s="1" t="str">
        <f t="shared" si="42"/>
        <v>4'-1"</v>
      </c>
      <c r="AP43" s="2"/>
      <c r="AQ43" s="13">
        <f t="shared" si="43"/>
        <v>1.75</v>
      </c>
      <c r="AR43" s="14">
        <f t="shared" si="44"/>
        <v>9</v>
      </c>
      <c r="AS43" s="15">
        <f t="shared" si="45"/>
        <v>9</v>
      </c>
      <c r="AT43" s="15">
        <f t="shared" si="46"/>
        <v>0</v>
      </c>
      <c r="AU43">
        <f t="shared" si="47"/>
        <v>0</v>
      </c>
      <c r="AV43">
        <f t="shared" si="48"/>
        <v>0</v>
      </c>
      <c r="AW43" s="1" t="str">
        <f t="shared" si="49"/>
        <v>1'-9"</v>
      </c>
      <c r="AY43" s="13">
        <f t="shared" si="50"/>
        <v>0.91700000000000004</v>
      </c>
      <c r="AZ43" s="14">
        <f t="shared" si="51"/>
        <v>11.004000000000001</v>
      </c>
      <c r="BA43" s="15">
        <f t="shared" si="52"/>
        <v>11</v>
      </c>
      <c r="BB43" s="15">
        <f t="shared" si="53"/>
        <v>0</v>
      </c>
      <c r="BC43">
        <f t="shared" si="54"/>
        <v>0</v>
      </c>
      <c r="BD43">
        <f t="shared" si="55"/>
        <v>0</v>
      </c>
      <c r="BE43" s="1" t="str">
        <f t="shared" si="56"/>
        <v>0'-11"</v>
      </c>
      <c r="BG43" s="13">
        <f t="shared" si="57"/>
        <v>1.75</v>
      </c>
      <c r="BH43" s="14">
        <f t="shared" si="58"/>
        <v>9</v>
      </c>
      <c r="BI43" s="15">
        <f t="shared" si="59"/>
        <v>9</v>
      </c>
      <c r="BJ43" s="15">
        <f t="shared" si="60"/>
        <v>0</v>
      </c>
      <c r="BK43">
        <f t="shared" si="61"/>
        <v>0</v>
      </c>
      <c r="BL43">
        <f t="shared" si="62"/>
        <v>0</v>
      </c>
      <c r="BM43" s="1" t="str">
        <f t="shared" si="63"/>
        <v>1'-9"</v>
      </c>
      <c r="BO43" s="13">
        <f t="shared" si="64"/>
        <v>0</v>
      </c>
      <c r="BP43" s="14">
        <f t="shared" si="65"/>
        <v>0</v>
      </c>
      <c r="BQ43" s="15">
        <f t="shared" si="66"/>
        <v>0</v>
      </c>
      <c r="BR43" s="15">
        <f t="shared" si="67"/>
        <v>0</v>
      </c>
      <c r="BS43">
        <f t="shared" si="68"/>
        <v>0</v>
      </c>
      <c r="BT43">
        <f t="shared" si="69"/>
        <v>0</v>
      </c>
      <c r="BU43" s="1" t="str">
        <f t="shared" si="70"/>
        <v>0'-0"</v>
      </c>
    </row>
    <row r="44" spans="2:73" x14ac:dyDescent="0.25">
      <c r="B44" s="28" t="s">
        <v>70</v>
      </c>
      <c r="C44" s="29">
        <v>2</v>
      </c>
      <c r="D44" s="30" t="str">
        <f t="shared" si="71"/>
        <v>3'-1"</v>
      </c>
      <c r="E44" s="31" t="s">
        <v>34</v>
      </c>
      <c r="F44" s="32">
        <f t="shared" si="28"/>
        <v>10</v>
      </c>
      <c r="G44" s="29">
        <v>2</v>
      </c>
      <c r="H44" s="33" t="str">
        <f t="shared" si="29"/>
        <v>1'-3"</v>
      </c>
      <c r="I44" s="33" t="str">
        <f t="shared" si="30"/>
        <v>0'-11"</v>
      </c>
      <c r="J44" s="33" t="str">
        <f t="shared" si="31"/>
        <v>1'-3"</v>
      </c>
      <c r="K44" s="34" t="str">
        <f t="shared" si="32"/>
        <v/>
      </c>
      <c r="N44" s="7"/>
      <c r="P44" s="9">
        <f t="shared" si="33"/>
        <v>3.0836666666666663</v>
      </c>
      <c r="Q44" s="7">
        <v>1.25</v>
      </c>
      <c r="R44" s="7">
        <v>0.91700000000000004</v>
      </c>
      <c r="S44" s="7">
        <v>1.25</v>
      </c>
      <c r="T44" s="7"/>
      <c r="V44" s="1">
        <f t="shared" si="34"/>
        <v>6</v>
      </c>
      <c r="W44" s="1">
        <f t="shared" si="35"/>
        <v>2</v>
      </c>
      <c r="X44" s="9">
        <f t="shared" si="36"/>
        <v>0.33333333333333331</v>
      </c>
      <c r="AI44" s="13">
        <f t="shared" si="37"/>
        <v>3.0836666666666663</v>
      </c>
      <c r="AJ44" s="14">
        <f t="shared" si="38"/>
        <v>1.003999999999996</v>
      </c>
      <c r="AK44" s="16">
        <f t="shared" si="39"/>
        <v>1</v>
      </c>
      <c r="AL44" s="16">
        <v>0</v>
      </c>
      <c r="AM44">
        <f t="shared" si="40"/>
        <v>0</v>
      </c>
      <c r="AN44">
        <f t="shared" si="41"/>
        <v>0</v>
      </c>
      <c r="AO44" s="1" t="str">
        <f t="shared" si="42"/>
        <v>3'-1"</v>
      </c>
      <c r="AP44" s="2"/>
      <c r="AQ44" s="13">
        <f t="shared" si="43"/>
        <v>1.25</v>
      </c>
      <c r="AR44" s="14">
        <f t="shared" si="44"/>
        <v>3</v>
      </c>
      <c r="AS44" s="15">
        <f t="shared" si="45"/>
        <v>3</v>
      </c>
      <c r="AT44" s="15">
        <f t="shared" si="46"/>
        <v>0</v>
      </c>
      <c r="AU44">
        <f t="shared" si="47"/>
        <v>0</v>
      </c>
      <c r="AV44">
        <f t="shared" si="48"/>
        <v>0</v>
      </c>
      <c r="AW44" s="1" t="str">
        <f t="shared" si="49"/>
        <v>1'-3"</v>
      </c>
      <c r="AY44" s="13">
        <f t="shared" si="50"/>
        <v>0.91700000000000004</v>
      </c>
      <c r="AZ44" s="14">
        <f t="shared" si="51"/>
        <v>11.004000000000001</v>
      </c>
      <c r="BA44" s="15">
        <f t="shared" si="52"/>
        <v>11</v>
      </c>
      <c r="BB44" s="15">
        <f t="shared" si="53"/>
        <v>0</v>
      </c>
      <c r="BC44">
        <f t="shared" si="54"/>
        <v>0</v>
      </c>
      <c r="BD44">
        <f t="shared" si="55"/>
        <v>0</v>
      </c>
      <c r="BE44" s="1" t="str">
        <f t="shared" si="56"/>
        <v>0'-11"</v>
      </c>
      <c r="BG44" s="13">
        <f t="shared" si="57"/>
        <v>1.25</v>
      </c>
      <c r="BH44" s="14">
        <f t="shared" si="58"/>
        <v>3</v>
      </c>
      <c r="BI44" s="15">
        <f t="shared" si="59"/>
        <v>3</v>
      </c>
      <c r="BJ44" s="15">
        <f t="shared" si="60"/>
        <v>0</v>
      </c>
      <c r="BK44">
        <f t="shared" si="61"/>
        <v>0</v>
      </c>
      <c r="BL44">
        <f t="shared" si="62"/>
        <v>0</v>
      </c>
      <c r="BM44" s="1" t="str">
        <f t="shared" si="63"/>
        <v>1'-3"</v>
      </c>
      <c r="BO44" s="13">
        <f t="shared" si="64"/>
        <v>0</v>
      </c>
      <c r="BP44" s="14">
        <f t="shared" si="65"/>
        <v>0</v>
      </c>
      <c r="BQ44" s="15">
        <f t="shared" si="66"/>
        <v>0</v>
      </c>
      <c r="BR44" s="15">
        <f t="shared" si="67"/>
        <v>0</v>
      </c>
      <c r="BS44">
        <f t="shared" si="68"/>
        <v>0</v>
      </c>
      <c r="BT44">
        <f t="shared" si="69"/>
        <v>0</v>
      </c>
      <c r="BU44" s="1" t="str">
        <f t="shared" si="70"/>
        <v>0'-0"</v>
      </c>
    </row>
    <row r="45" spans="2:73" x14ac:dyDescent="0.25">
      <c r="B45" s="28" t="s">
        <v>71</v>
      </c>
      <c r="C45" s="29">
        <v>2</v>
      </c>
      <c r="D45" s="30" t="str">
        <f t="shared" si="71"/>
        <v>2'-7"</v>
      </c>
      <c r="E45" s="31" t="s">
        <v>34</v>
      </c>
      <c r="F45" s="32">
        <f t="shared" si="28"/>
        <v>8</v>
      </c>
      <c r="G45" s="29">
        <v>2</v>
      </c>
      <c r="H45" s="33" t="str">
        <f t="shared" si="29"/>
        <v>1'-0"</v>
      </c>
      <c r="I45" s="33" t="str">
        <f t="shared" si="30"/>
        <v>0'-11"</v>
      </c>
      <c r="J45" s="33" t="str">
        <f t="shared" si="31"/>
        <v>1'-0"</v>
      </c>
      <c r="K45" s="34" t="str">
        <f t="shared" si="32"/>
        <v/>
      </c>
      <c r="N45" s="7"/>
      <c r="P45" s="9">
        <f t="shared" si="33"/>
        <v>2.5836666666666663</v>
      </c>
      <c r="Q45" s="7">
        <v>1</v>
      </c>
      <c r="R45" s="7">
        <v>0.91700000000000004</v>
      </c>
      <c r="S45" s="7">
        <v>1</v>
      </c>
      <c r="T45" s="7"/>
      <c r="V45" s="1">
        <f t="shared" si="34"/>
        <v>6</v>
      </c>
      <c r="W45" s="1">
        <f t="shared" si="35"/>
        <v>2</v>
      </c>
      <c r="X45" s="9">
        <f t="shared" si="36"/>
        <v>0.33333333333333331</v>
      </c>
      <c r="AI45" s="13">
        <f t="shared" si="37"/>
        <v>2.5836666666666663</v>
      </c>
      <c r="AJ45" s="14">
        <f t="shared" si="38"/>
        <v>7.003999999999996</v>
      </c>
      <c r="AK45" s="16">
        <f t="shared" si="39"/>
        <v>7</v>
      </c>
      <c r="AL45" s="16">
        <v>0</v>
      </c>
      <c r="AM45">
        <f t="shared" si="40"/>
        <v>0</v>
      </c>
      <c r="AN45">
        <f t="shared" si="41"/>
        <v>0</v>
      </c>
      <c r="AO45" s="1" t="str">
        <f t="shared" si="42"/>
        <v>2'-7"</v>
      </c>
      <c r="AP45" s="2"/>
      <c r="AQ45" s="13">
        <f t="shared" si="43"/>
        <v>1</v>
      </c>
      <c r="AR45" s="14">
        <f t="shared" si="44"/>
        <v>0</v>
      </c>
      <c r="AS45" s="15">
        <f t="shared" si="45"/>
        <v>0</v>
      </c>
      <c r="AT45" s="15">
        <f t="shared" si="46"/>
        <v>0</v>
      </c>
      <c r="AU45">
        <f t="shared" si="47"/>
        <v>0</v>
      </c>
      <c r="AV45">
        <f t="shared" si="48"/>
        <v>0</v>
      </c>
      <c r="AW45" s="1" t="str">
        <f t="shared" si="49"/>
        <v>1'-0"</v>
      </c>
      <c r="AY45" s="13">
        <f t="shared" si="50"/>
        <v>0.91700000000000004</v>
      </c>
      <c r="AZ45" s="14">
        <f t="shared" si="51"/>
        <v>11.004000000000001</v>
      </c>
      <c r="BA45" s="15">
        <f t="shared" si="52"/>
        <v>11</v>
      </c>
      <c r="BB45" s="15">
        <f t="shared" si="53"/>
        <v>0</v>
      </c>
      <c r="BC45">
        <f t="shared" si="54"/>
        <v>0</v>
      </c>
      <c r="BD45">
        <f t="shared" si="55"/>
        <v>0</v>
      </c>
      <c r="BE45" s="1" t="str">
        <f t="shared" si="56"/>
        <v>0'-11"</v>
      </c>
      <c r="BG45" s="13">
        <f t="shared" si="57"/>
        <v>1</v>
      </c>
      <c r="BH45" s="14">
        <f t="shared" si="58"/>
        <v>0</v>
      </c>
      <c r="BI45" s="15">
        <f t="shared" si="59"/>
        <v>0</v>
      </c>
      <c r="BJ45" s="15">
        <f t="shared" si="60"/>
        <v>0</v>
      </c>
      <c r="BK45">
        <f t="shared" si="61"/>
        <v>0</v>
      </c>
      <c r="BL45">
        <f t="shared" si="62"/>
        <v>0</v>
      </c>
      <c r="BM45" s="1" t="str">
        <f t="shared" si="63"/>
        <v>1'-0"</v>
      </c>
      <c r="BO45" s="13">
        <f t="shared" si="64"/>
        <v>0</v>
      </c>
      <c r="BP45" s="14">
        <f t="shared" si="65"/>
        <v>0</v>
      </c>
      <c r="BQ45" s="15">
        <f t="shared" si="66"/>
        <v>0</v>
      </c>
      <c r="BR45" s="15">
        <f t="shared" si="67"/>
        <v>0</v>
      </c>
      <c r="BS45">
        <f t="shared" si="68"/>
        <v>0</v>
      </c>
      <c r="BT45">
        <f t="shared" si="69"/>
        <v>0</v>
      </c>
      <c r="BU45" s="1" t="str">
        <f t="shared" si="70"/>
        <v>0'-0"</v>
      </c>
    </row>
    <row r="46" spans="2:73" x14ac:dyDescent="0.25">
      <c r="B46" s="28" t="s">
        <v>72</v>
      </c>
      <c r="C46" s="29">
        <v>6</v>
      </c>
      <c r="D46" s="30" t="str">
        <f t="shared" si="71"/>
        <v>4'-7"</v>
      </c>
      <c r="E46" s="31" t="s">
        <v>34</v>
      </c>
      <c r="F46" s="32">
        <f t="shared" si="28"/>
        <v>42</v>
      </c>
      <c r="G46" s="29">
        <v>2</v>
      </c>
      <c r="H46" s="33" t="str">
        <f t="shared" si="29"/>
        <v>2'-0"</v>
      </c>
      <c r="I46" s="33" t="str">
        <f t="shared" si="30"/>
        <v>0'-11"</v>
      </c>
      <c r="J46" s="33" t="str">
        <f t="shared" si="31"/>
        <v>2'-0"</v>
      </c>
      <c r="K46" s="34" t="str">
        <f t="shared" si="32"/>
        <v/>
      </c>
      <c r="N46" s="7"/>
      <c r="P46" s="9">
        <f t="shared" si="33"/>
        <v>4.5836666666666668</v>
      </c>
      <c r="Q46" s="7">
        <v>2</v>
      </c>
      <c r="R46" s="7">
        <v>0.91700000000000004</v>
      </c>
      <c r="S46" s="7">
        <v>2</v>
      </c>
      <c r="T46" s="7"/>
      <c r="V46" s="1">
        <f t="shared" si="34"/>
        <v>6</v>
      </c>
      <c r="W46" s="1">
        <f t="shared" si="35"/>
        <v>2</v>
      </c>
      <c r="X46" s="9">
        <f t="shared" si="36"/>
        <v>0.33333333333333331</v>
      </c>
      <c r="AI46" s="13">
        <f t="shared" si="37"/>
        <v>4.5836666666666668</v>
      </c>
      <c r="AJ46" s="14">
        <f t="shared" si="38"/>
        <v>7.0040000000000013</v>
      </c>
      <c r="AK46" s="16">
        <f t="shared" si="39"/>
        <v>7</v>
      </c>
      <c r="AL46" s="16">
        <v>0</v>
      </c>
      <c r="AM46">
        <f t="shared" si="40"/>
        <v>0</v>
      </c>
      <c r="AN46">
        <f t="shared" si="41"/>
        <v>0</v>
      </c>
      <c r="AO46" s="1" t="str">
        <f t="shared" si="42"/>
        <v>4'-7"</v>
      </c>
      <c r="AP46" s="2"/>
      <c r="AQ46" s="13">
        <f t="shared" si="43"/>
        <v>2</v>
      </c>
      <c r="AR46" s="14">
        <f t="shared" si="44"/>
        <v>0</v>
      </c>
      <c r="AS46" s="15">
        <f t="shared" si="45"/>
        <v>0</v>
      </c>
      <c r="AT46" s="15">
        <f t="shared" si="46"/>
        <v>0</v>
      </c>
      <c r="AU46">
        <f t="shared" si="47"/>
        <v>0</v>
      </c>
      <c r="AV46">
        <f t="shared" si="48"/>
        <v>0</v>
      </c>
      <c r="AW46" s="1" t="str">
        <f t="shared" si="49"/>
        <v>2'-0"</v>
      </c>
      <c r="AY46" s="13">
        <f t="shared" si="50"/>
        <v>0.91700000000000004</v>
      </c>
      <c r="AZ46" s="14">
        <f t="shared" si="51"/>
        <v>11.004000000000001</v>
      </c>
      <c r="BA46" s="15">
        <f t="shared" si="52"/>
        <v>11</v>
      </c>
      <c r="BB46" s="15">
        <f t="shared" si="53"/>
        <v>0</v>
      </c>
      <c r="BC46">
        <f t="shared" si="54"/>
        <v>0</v>
      </c>
      <c r="BD46">
        <f t="shared" si="55"/>
        <v>0</v>
      </c>
      <c r="BE46" s="1" t="str">
        <f t="shared" si="56"/>
        <v>0'-11"</v>
      </c>
      <c r="BG46" s="13">
        <f t="shared" si="57"/>
        <v>2</v>
      </c>
      <c r="BH46" s="14">
        <f t="shared" si="58"/>
        <v>0</v>
      </c>
      <c r="BI46" s="15">
        <f t="shared" si="59"/>
        <v>0</v>
      </c>
      <c r="BJ46" s="15">
        <f t="shared" si="60"/>
        <v>0</v>
      </c>
      <c r="BK46">
        <f t="shared" si="61"/>
        <v>0</v>
      </c>
      <c r="BL46">
        <f t="shared" si="62"/>
        <v>0</v>
      </c>
      <c r="BM46" s="1" t="str">
        <f t="shared" si="63"/>
        <v>2'-0"</v>
      </c>
      <c r="BO46" s="13">
        <f t="shared" si="64"/>
        <v>0</v>
      </c>
      <c r="BP46" s="14">
        <f t="shared" si="65"/>
        <v>0</v>
      </c>
      <c r="BQ46" s="15">
        <f t="shared" si="66"/>
        <v>0</v>
      </c>
      <c r="BR46" s="15">
        <f t="shared" si="67"/>
        <v>0</v>
      </c>
      <c r="BS46">
        <f t="shared" si="68"/>
        <v>0</v>
      </c>
      <c r="BT46">
        <f t="shared" si="69"/>
        <v>0</v>
      </c>
      <c r="BU46" s="1" t="str">
        <f t="shared" si="70"/>
        <v>0'-0"</v>
      </c>
    </row>
    <row r="47" spans="2:73" x14ac:dyDescent="0.25">
      <c r="B47" s="28" t="s">
        <v>73</v>
      </c>
      <c r="C47" s="29">
        <v>6</v>
      </c>
      <c r="D47" s="30" t="str">
        <f t="shared" si="71"/>
        <v>5'-7"</v>
      </c>
      <c r="E47" s="31" t="s">
        <v>34</v>
      </c>
      <c r="F47" s="32">
        <f t="shared" si="28"/>
        <v>51</v>
      </c>
      <c r="G47" s="29">
        <v>2</v>
      </c>
      <c r="H47" s="33" t="str">
        <f t="shared" si="29"/>
        <v>2'-6"</v>
      </c>
      <c r="I47" s="33" t="str">
        <f t="shared" si="30"/>
        <v>0'-11"</v>
      </c>
      <c r="J47" s="33" t="str">
        <f t="shared" si="31"/>
        <v>2'-6"</v>
      </c>
      <c r="K47" s="34" t="str">
        <f t="shared" si="32"/>
        <v/>
      </c>
      <c r="N47" s="7"/>
      <c r="P47" s="9">
        <f t="shared" si="33"/>
        <v>5.5836666666666668</v>
      </c>
      <c r="Q47" s="7">
        <v>2.5</v>
      </c>
      <c r="R47" s="7">
        <v>0.91700000000000004</v>
      </c>
      <c r="S47" s="7">
        <v>2.5</v>
      </c>
      <c r="T47" s="7"/>
      <c r="V47" s="1">
        <f t="shared" si="34"/>
        <v>6</v>
      </c>
      <c r="W47" s="1">
        <f t="shared" si="35"/>
        <v>2</v>
      </c>
      <c r="X47" s="9">
        <f t="shared" si="36"/>
        <v>0.33333333333333331</v>
      </c>
      <c r="AI47" s="13">
        <f t="shared" si="37"/>
        <v>5.5836666666666668</v>
      </c>
      <c r="AJ47" s="14">
        <f t="shared" si="38"/>
        <v>7.0040000000000013</v>
      </c>
      <c r="AK47" s="16">
        <f t="shared" si="39"/>
        <v>7</v>
      </c>
      <c r="AL47" s="16">
        <v>0</v>
      </c>
      <c r="AM47">
        <f t="shared" si="40"/>
        <v>0</v>
      </c>
      <c r="AN47">
        <f t="shared" si="41"/>
        <v>0</v>
      </c>
      <c r="AO47" s="1" t="str">
        <f t="shared" si="42"/>
        <v>5'-7"</v>
      </c>
      <c r="AP47" s="2"/>
      <c r="AQ47" s="13">
        <f t="shared" si="43"/>
        <v>2.5</v>
      </c>
      <c r="AR47" s="14">
        <f t="shared" si="44"/>
        <v>6</v>
      </c>
      <c r="AS47" s="15">
        <f t="shared" si="45"/>
        <v>6</v>
      </c>
      <c r="AT47" s="15">
        <f t="shared" si="46"/>
        <v>0</v>
      </c>
      <c r="AU47">
        <f t="shared" si="47"/>
        <v>0</v>
      </c>
      <c r="AV47">
        <f t="shared" si="48"/>
        <v>0</v>
      </c>
      <c r="AW47" s="1" t="str">
        <f t="shared" si="49"/>
        <v>2'-6"</v>
      </c>
      <c r="AY47" s="13">
        <f t="shared" si="50"/>
        <v>0.91700000000000004</v>
      </c>
      <c r="AZ47" s="14">
        <f t="shared" si="51"/>
        <v>11.004000000000001</v>
      </c>
      <c r="BA47" s="15">
        <f t="shared" si="52"/>
        <v>11</v>
      </c>
      <c r="BB47" s="15">
        <f t="shared" si="53"/>
        <v>0</v>
      </c>
      <c r="BC47">
        <f t="shared" si="54"/>
        <v>0</v>
      </c>
      <c r="BD47">
        <f t="shared" si="55"/>
        <v>0</v>
      </c>
      <c r="BE47" s="1" t="str">
        <f t="shared" si="56"/>
        <v>0'-11"</v>
      </c>
      <c r="BG47" s="13">
        <f t="shared" si="57"/>
        <v>2.5</v>
      </c>
      <c r="BH47" s="14">
        <f t="shared" si="58"/>
        <v>6</v>
      </c>
      <c r="BI47" s="15">
        <f t="shared" si="59"/>
        <v>6</v>
      </c>
      <c r="BJ47" s="15">
        <f t="shared" si="60"/>
        <v>0</v>
      </c>
      <c r="BK47">
        <f t="shared" si="61"/>
        <v>0</v>
      </c>
      <c r="BL47">
        <f t="shared" si="62"/>
        <v>0</v>
      </c>
      <c r="BM47" s="1" t="str">
        <f t="shared" si="63"/>
        <v>2'-6"</v>
      </c>
      <c r="BO47" s="13">
        <f t="shared" si="64"/>
        <v>0</v>
      </c>
      <c r="BP47" s="14">
        <f t="shared" si="65"/>
        <v>0</v>
      </c>
      <c r="BQ47" s="15">
        <f t="shared" si="66"/>
        <v>0</v>
      </c>
      <c r="BR47" s="15">
        <f t="shared" si="67"/>
        <v>0</v>
      </c>
      <c r="BS47">
        <f t="shared" si="68"/>
        <v>0</v>
      </c>
      <c r="BT47">
        <f t="shared" si="69"/>
        <v>0</v>
      </c>
      <c r="BU47" s="1" t="str">
        <f t="shared" si="70"/>
        <v>0'-0"</v>
      </c>
    </row>
    <row r="48" spans="2:73" x14ac:dyDescent="0.25">
      <c r="B48" s="28" t="s">
        <v>74</v>
      </c>
      <c r="C48" s="29">
        <v>2</v>
      </c>
      <c r="D48" s="30" t="str">
        <f t="shared" si="71"/>
        <v>4'-3"</v>
      </c>
      <c r="E48" s="31" t="s">
        <v>34</v>
      </c>
      <c r="F48" s="32">
        <f t="shared" si="28"/>
        <v>13</v>
      </c>
      <c r="G48" s="29">
        <v>2</v>
      </c>
      <c r="H48" s="33" t="str">
        <f t="shared" si="29"/>
        <v>1'-10"</v>
      </c>
      <c r="I48" s="33" t="str">
        <f t="shared" si="30"/>
        <v>0'-11"</v>
      </c>
      <c r="J48" s="33" t="str">
        <f t="shared" si="31"/>
        <v>1'-10"</v>
      </c>
      <c r="K48" s="34" t="str">
        <f t="shared" si="32"/>
        <v/>
      </c>
      <c r="N48" s="7"/>
      <c r="P48" s="9">
        <f t="shared" si="33"/>
        <v>4.2496666666666671</v>
      </c>
      <c r="Q48" s="7">
        <v>1.833</v>
      </c>
      <c r="R48" s="7">
        <v>0.91700000000000004</v>
      </c>
      <c r="S48" s="7">
        <v>1.833</v>
      </c>
      <c r="T48" s="7"/>
      <c r="V48" s="1">
        <f t="shared" si="34"/>
        <v>6</v>
      </c>
      <c r="W48" s="1">
        <f t="shared" si="35"/>
        <v>2</v>
      </c>
      <c r="X48" s="9">
        <f t="shared" si="36"/>
        <v>0.33333333333333331</v>
      </c>
      <c r="AI48" s="13">
        <f t="shared" si="37"/>
        <v>4.2496666666666671</v>
      </c>
      <c r="AJ48" s="14">
        <f t="shared" si="38"/>
        <v>2.9960000000000058</v>
      </c>
      <c r="AK48" s="16">
        <f t="shared" si="39"/>
        <v>3</v>
      </c>
      <c r="AL48" s="16">
        <v>0</v>
      </c>
      <c r="AM48">
        <f t="shared" si="40"/>
        <v>0</v>
      </c>
      <c r="AN48">
        <f t="shared" si="41"/>
        <v>0</v>
      </c>
      <c r="AO48" s="1" t="str">
        <f t="shared" si="42"/>
        <v>4'-3"</v>
      </c>
      <c r="AP48" s="2"/>
      <c r="AQ48" s="13">
        <f t="shared" si="43"/>
        <v>1.833</v>
      </c>
      <c r="AR48" s="14">
        <f t="shared" si="44"/>
        <v>9.9959999999999987</v>
      </c>
      <c r="AS48" s="15">
        <f t="shared" si="45"/>
        <v>10</v>
      </c>
      <c r="AT48" s="15">
        <f t="shared" si="46"/>
        <v>8</v>
      </c>
      <c r="AU48">
        <f t="shared" si="47"/>
        <v>0</v>
      </c>
      <c r="AV48">
        <f t="shared" si="48"/>
        <v>0</v>
      </c>
      <c r="AW48" s="1" t="str">
        <f t="shared" si="49"/>
        <v>1'-10"</v>
      </c>
      <c r="AY48" s="13">
        <f t="shared" si="50"/>
        <v>0.91700000000000004</v>
      </c>
      <c r="AZ48" s="14">
        <f t="shared" si="51"/>
        <v>11.004000000000001</v>
      </c>
      <c r="BA48" s="15">
        <f t="shared" si="52"/>
        <v>11</v>
      </c>
      <c r="BB48" s="15">
        <f t="shared" si="53"/>
        <v>0</v>
      </c>
      <c r="BC48">
        <f t="shared" si="54"/>
        <v>0</v>
      </c>
      <c r="BD48">
        <f t="shared" si="55"/>
        <v>0</v>
      </c>
      <c r="BE48" s="1" t="str">
        <f t="shared" si="56"/>
        <v>0'-11"</v>
      </c>
      <c r="BG48" s="13">
        <f t="shared" si="57"/>
        <v>1.833</v>
      </c>
      <c r="BH48" s="14">
        <f t="shared" si="58"/>
        <v>9.9959999999999987</v>
      </c>
      <c r="BI48" s="15">
        <f t="shared" si="59"/>
        <v>10</v>
      </c>
      <c r="BJ48" s="15">
        <f t="shared" si="60"/>
        <v>8</v>
      </c>
      <c r="BK48">
        <f t="shared" si="61"/>
        <v>0</v>
      </c>
      <c r="BL48">
        <f t="shared" si="62"/>
        <v>0</v>
      </c>
      <c r="BM48" s="1" t="str">
        <f t="shared" si="63"/>
        <v>1'-10"</v>
      </c>
      <c r="BO48" s="13">
        <f t="shared" si="64"/>
        <v>0</v>
      </c>
      <c r="BP48" s="14">
        <f t="shared" si="65"/>
        <v>0</v>
      </c>
      <c r="BQ48" s="15">
        <f t="shared" si="66"/>
        <v>0</v>
      </c>
      <c r="BR48" s="15">
        <f t="shared" si="67"/>
        <v>0</v>
      </c>
      <c r="BS48">
        <f t="shared" si="68"/>
        <v>0</v>
      </c>
      <c r="BT48">
        <f t="shared" si="69"/>
        <v>0</v>
      </c>
      <c r="BU48" s="1" t="str">
        <f t="shared" si="70"/>
        <v>0'-0"</v>
      </c>
    </row>
    <row r="49" spans="2:73" x14ac:dyDescent="0.25">
      <c r="B49" s="28"/>
      <c r="C49" s="29">
        <v>1</v>
      </c>
      <c r="D49" s="31" t="s">
        <v>80</v>
      </c>
      <c r="E49" s="31"/>
      <c r="F49" s="32" t="str">
        <f t="shared" ref="F49" si="124">IF(B49="","",ROUNDUP((VLOOKUP(V49,$AE$7:$AF$17,2)*P49*C49),0))</f>
        <v/>
      </c>
      <c r="G49" s="29"/>
      <c r="H49" s="33" t="str">
        <f t="shared" si="29"/>
        <v/>
      </c>
      <c r="I49" s="33" t="str">
        <f t="shared" si="30"/>
        <v/>
      </c>
      <c r="J49" s="33" t="str">
        <f t="shared" si="31"/>
        <v/>
      </c>
      <c r="K49" s="34" t="str">
        <f t="shared" si="32"/>
        <v/>
      </c>
      <c r="N49" s="7"/>
      <c r="P49" s="9" t="str">
        <f t="shared" si="33"/>
        <v/>
      </c>
      <c r="Q49" s="7"/>
      <c r="R49" s="7"/>
      <c r="S49" s="7"/>
      <c r="T49" s="7"/>
      <c r="V49" s="1" t="e">
        <f t="shared" si="34"/>
        <v>#VALUE!</v>
      </c>
      <c r="W49" s="1">
        <f t="shared" si="35"/>
        <v>1</v>
      </c>
      <c r="X49" s="9" t="e">
        <f t="shared" si="36"/>
        <v>#VALUE!</v>
      </c>
      <c r="AI49" s="13" t="str">
        <f t="shared" si="37"/>
        <v/>
      </c>
      <c r="AJ49" s="14" t="e">
        <f t="shared" si="38"/>
        <v>#VALUE!</v>
      </c>
      <c r="AK49" s="16" t="e">
        <f t="shared" si="39"/>
        <v>#VALUE!</v>
      </c>
      <c r="AL49" s="16">
        <v>0</v>
      </c>
      <c r="AM49">
        <f t="shared" si="40"/>
        <v>0</v>
      </c>
      <c r="AN49">
        <f t="shared" si="41"/>
        <v>0</v>
      </c>
      <c r="AO49" s="1" t="e">
        <f t="shared" si="42"/>
        <v>#VALUE!</v>
      </c>
      <c r="AP49" s="2"/>
      <c r="AQ49" s="13">
        <f t="shared" si="43"/>
        <v>0</v>
      </c>
      <c r="AR49" s="14">
        <f t="shared" si="44"/>
        <v>0</v>
      </c>
      <c r="AS49" s="15">
        <f t="shared" si="45"/>
        <v>0</v>
      </c>
      <c r="AT49" s="15">
        <f t="shared" si="46"/>
        <v>0</v>
      </c>
      <c r="AU49">
        <f t="shared" si="47"/>
        <v>0</v>
      </c>
      <c r="AV49">
        <f t="shared" si="48"/>
        <v>0</v>
      </c>
      <c r="AW49" s="1" t="str">
        <f t="shared" si="49"/>
        <v>0'-0"</v>
      </c>
      <c r="AY49" s="13">
        <f t="shared" si="50"/>
        <v>0</v>
      </c>
      <c r="AZ49" s="14">
        <f t="shared" si="51"/>
        <v>0</v>
      </c>
      <c r="BA49" s="15">
        <f t="shared" si="52"/>
        <v>0</v>
      </c>
      <c r="BB49" s="15">
        <f t="shared" si="53"/>
        <v>0</v>
      </c>
      <c r="BC49">
        <f t="shared" si="54"/>
        <v>0</v>
      </c>
      <c r="BD49">
        <f t="shared" si="55"/>
        <v>0</v>
      </c>
      <c r="BE49" s="1" t="str">
        <f t="shared" si="56"/>
        <v>0'-0"</v>
      </c>
      <c r="BG49" s="13">
        <f t="shared" si="57"/>
        <v>0</v>
      </c>
      <c r="BH49" s="14">
        <f t="shared" si="58"/>
        <v>0</v>
      </c>
      <c r="BI49" s="15">
        <f t="shared" si="59"/>
        <v>0</v>
      </c>
      <c r="BJ49" s="15">
        <f t="shared" si="60"/>
        <v>0</v>
      </c>
      <c r="BK49">
        <f t="shared" si="61"/>
        <v>0</v>
      </c>
      <c r="BL49">
        <f t="shared" si="62"/>
        <v>0</v>
      </c>
      <c r="BM49" s="1" t="str">
        <f t="shared" si="63"/>
        <v>0'-0"</v>
      </c>
      <c r="BO49" s="13">
        <f t="shared" si="64"/>
        <v>0</v>
      </c>
      <c r="BP49" s="14">
        <f t="shared" si="65"/>
        <v>0</v>
      </c>
      <c r="BQ49" s="15">
        <f t="shared" si="66"/>
        <v>0</v>
      </c>
      <c r="BR49" s="15">
        <f t="shared" si="67"/>
        <v>0</v>
      </c>
      <c r="BS49">
        <f t="shared" si="68"/>
        <v>0</v>
      </c>
      <c r="BT49">
        <f t="shared" si="69"/>
        <v>0</v>
      </c>
      <c r="BU49" s="1" t="str">
        <f t="shared" si="70"/>
        <v>0'-0"</v>
      </c>
    </row>
    <row r="50" spans="2:73" x14ac:dyDescent="0.25">
      <c r="B50" s="28" t="s">
        <v>86</v>
      </c>
      <c r="C50" s="29" t="s">
        <v>79</v>
      </c>
      <c r="D50" s="31" t="s">
        <v>81</v>
      </c>
      <c r="E50" s="31" t="s">
        <v>34</v>
      </c>
      <c r="F50" s="50">
        <f>(11.5+12)/2*C51*$AF$10</f>
        <v>141.18799999999999</v>
      </c>
      <c r="G50" s="29" t="s">
        <v>6</v>
      </c>
      <c r="H50" s="33" t="str">
        <f t="shared" si="29"/>
        <v/>
      </c>
      <c r="I50" s="33" t="str">
        <f t="shared" si="30"/>
        <v/>
      </c>
      <c r="J50" s="33" t="str">
        <f t="shared" si="31"/>
        <v/>
      </c>
      <c r="K50" s="49" t="s">
        <v>83</v>
      </c>
      <c r="N50" s="7"/>
      <c r="P50" s="9">
        <f t="shared" si="33"/>
        <v>0</v>
      </c>
      <c r="Q50" s="7"/>
      <c r="R50" s="7"/>
      <c r="S50" s="7"/>
      <c r="T50" s="7"/>
      <c r="V50" s="1">
        <f t="shared" si="34"/>
        <v>6</v>
      </c>
      <c r="W50" s="1">
        <f t="shared" si="35"/>
        <v>0</v>
      </c>
      <c r="X50" s="9">
        <f t="shared" si="36"/>
        <v>0</v>
      </c>
      <c r="AI50" s="13">
        <f t="shared" si="37"/>
        <v>0</v>
      </c>
      <c r="AJ50" s="14">
        <f t="shared" si="38"/>
        <v>0</v>
      </c>
      <c r="AK50" s="16">
        <f t="shared" si="39"/>
        <v>0</v>
      </c>
      <c r="AL50" s="16">
        <v>0</v>
      </c>
      <c r="AM50">
        <f t="shared" si="40"/>
        <v>0</v>
      </c>
      <c r="AN50">
        <f t="shared" si="41"/>
        <v>0</v>
      </c>
      <c r="AO50" s="1" t="str">
        <f t="shared" si="42"/>
        <v>0'-0"</v>
      </c>
      <c r="AP50" s="2"/>
      <c r="AQ50" s="13">
        <f t="shared" si="43"/>
        <v>0</v>
      </c>
      <c r="AR50" s="14">
        <f t="shared" si="44"/>
        <v>0</v>
      </c>
      <c r="AS50" s="15">
        <f t="shared" si="45"/>
        <v>0</v>
      </c>
      <c r="AT50" s="15">
        <f t="shared" si="46"/>
        <v>0</v>
      </c>
      <c r="AU50">
        <f t="shared" si="47"/>
        <v>0</v>
      </c>
      <c r="AV50">
        <f t="shared" si="48"/>
        <v>0</v>
      </c>
      <c r="AW50" s="1" t="str">
        <f t="shared" si="49"/>
        <v>0'-0"</v>
      </c>
      <c r="AY50" s="13">
        <f t="shared" si="50"/>
        <v>0</v>
      </c>
      <c r="AZ50" s="14">
        <f t="shared" si="51"/>
        <v>0</v>
      </c>
      <c r="BA50" s="15">
        <f t="shared" si="52"/>
        <v>0</v>
      </c>
      <c r="BB50" s="15">
        <f t="shared" si="53"/>
        <v>0</v>
      </c>
      <c r="BC50">
        <f t="shared" si="54"/>
        <v>0</v>
      </c>
      <c r="BD50">
        <f t="shared" si="55"/>
        <v>0</v>
      </c>
      <c r="BE50" s="1" t="str">
        <f t="shared" si="56"/>
        <v>0'-0"</v>
      </c>
      <c r="BG50" s="13">
        <f t="shared" si="57"/>
        <v>0</v>
      </c>
      <c r="BH50" s="14">
        <f t="shared" si="58"/>
        <v>0</v>
      </c>
      <c r="BI50" s="15">
        <f t="shared" si="59"/>
        <v>0</v>
      </c>
      <c r="BJ50" s="15">
        <f t="shared" si="60"/>
        <v>0</v>
      </c>
      <c r="BK50">
        <f t="shared" si="61"/>
        <v>0</v>
      </c>
      <c r="BL50">
        <f t="shared" si="62"/>
        <v>0</v>
      </c>
      <c r="BM50" s="1" t="str">
        <f t="shared" si="63"/>
        <v>0'-0"</v>
      </c>
      <c r="BO50" s="13">
        <f t="shared" si="64"/>
        <v>0</v>
      </c>
      <c r="BP50" s="14">
        <f t="shared" si="65"/>
        <v>0</v>
      </c>
      <c r="BQ50" s="15">
        <f t="shared" si="66"/>
        <v>0</v>
      </c>
      <c r="BR50" s="15">
        <f t="shared" si="67"/>
        <v>0</v>
      </c>
      <c r="BS50">
        <f t="shared" si="68"/>
        <v>0</v>
      </c>
      <c r="BT50">
        <f t="shared" si="69"/>
        <v>0</v>
      </c>
      <c r="BU50" s="1" t="str">
        <f t="shared" si="70"/>
        <v>0'-0"</v>
      </c>
    </row>
    <row r="51" spans="2:73" x14ac:dyDescent="0.25">
      <c r="B51" s="28"/>
      <c r="C51" s="29">
        <v>8</v>
      </c>
      <c r="D51" s="31" t="s">
        <v>82</v>
      </c>
      <c r="E51" s="31"/>
      <c r="F51" s="32" t="str">
        <f t="shared" si="28"/>
        <v/>
      </c>
      <c r="G51" s="29"/>
      <c r="H51" s="33" t="str">
        <f t="shared" si="29"/>
        <v/>
      </c>
      <c r="I51" s="33" t="str">
        <f t="shared" si="30"/>
        <v/>
      </c>
      <c r="J51" s="33" t="str">
        <f t="shared" si="31"/>
        <v/>
      </c>
      <c r="K51" s="34" t="str">
        <f t="shared" ref="K51:K52" si="125">IF(T51="","",BU51)</f>
        <v/>
      </c>
      <c r="N51" s="7"/>
      <c r="P51" s="9" t="str">
        <f t="shared" si="33"/>
        <v/>
      </c>
      <c r="Q51" s="7"/>
      <c r="R51" s="7"/>
      <c r="S51" s="7"/>
      <c r="T51" s="7"/>
      <c r="V51" s="1" t="e">
        <f t="shared" si="34"/>
        <v>#VALUE!</v>
      </c>
      <c r="W51" s="1">
        <f t="shared" si="35"/>
        <v>1</v>
      </c>
      <c r="X51" s="9" t="e">
        <f t="shared" si="36"/>
        <v>#VALUE!</v>
      </c>
      <c r="AI51" s="13" t="str">
        <f t="shared" si="37"/>
        <v/>
      </c>
      <c r="AJ51" s="14" t="e">
        <f t="shared" si="38"/>
        <v>#VALUE!</v>
      </c>
      <c r="AK51" s="16" t="e">
        <f t="shared" si="39"/>
        <v>#VALUE!</v>
      </c>
      <c r="AL51" s="16">
        <v>0</v>
      </c>
      <c r="AM51">
        <f t="shared" si="40"/>
        <v>0</v>
      </c>
      <c r="AN51">
        <f t="shared" si="41"/>
        <v>0</v>
      </c>
      <c r="AO51" s="1" t="e">
        <f t="shared" si="42"/>
        <v>#VALUE!</v>
      </c>
      <c r="AP51" s="2"/>
      <c r="AQ51" s="13">
        <f t="shared" si="43"/>
        <v>0</v>
      </c>
      <c r="AR51" s="14">
        <f t="shared" si="44"/>
        <v>0</v>
      </c>
      <c r="AS51" s="15">
        <f t="shared" si="45"/>
        <v>0</v>
      </c>
      <c r="AT51" s="15">
        <f t="shared" si="46"/>
        <v>0</v>
      </c>
      <c r="AU51">
        <f t="shared" si="47"/>
        <v>0</v>
      </c>
      <c r="AV51">
        <f t="shared" si="48"/>
        <v>0</v>
      </c>
      <c r="AW51" s="1" t="str">
        <f t="shared" si="49"/>
        <v>0'-0"</v>
      </c>
      <c r="AY51" s="13">
        <f t="shared" si="50"/>
        <v>0</v>
      </c>
      <c r="AZ51" s="14">
        <f t="shared" si="51"/>
        <v>0</v>
      </c>
      <c r="BA51" s="15">
        <f t="shared" si="52"/>
        <v>0</v>
      </c>
      <c r="BB51" s="15">
        <f t="shared" si="53"/>
        <v>0</v>
      </c>
      <c r="BC51">
        <f t="shared" si="54"/>
        <v>0</v>
      </c>
      <c r="BD51">
        <f t="shared" si="55"/>
        <v>0</v>
      </c>
      <c r="BE51" s="1" t="str">
        <f t="shared" si="56"/>
        <v>0'-0"</v>
      </c>
      <c r="BG51" s="13">
        <f t="shared" si="57"/>
        <v>0</v>
      </c>
      <c r="BH51" s="14">
        <f t="shared" si="58"/>
        <v>0</v>
      </c>
      <c r="BI51" s="15">
        <f t="shared" si="59"/>
        <v>0</v>
      </c>
      <c r="BJ51" s="15">
        <f t="shared" si="60"/>
        <v>0</v>
      </c>
      <c r="BK51">
        <f t="shared" si="61"/>
        <v>0</v>
      </c>
      <c r="BL51">
        <f t="shared" si="62"/>
        <v>0</v>
      </c>
      <c r="BM51" s="1" t="str">
        <f t="shared" si="63"/>
        <v>0'-0"</v>
      </c>
      <c r="BO51" s="13">
        <f t="shared" si="64"/>
        <v>0</v>
      </c>
      <c r="BP51" s="14">
        <f t="shared" si="65"/>
        <v>0</v>
      </c>
      <c r="BQ51" s="15">
        <f t="shared" si="66"/>
        <v>0</v>
      </c>
      <c r="BR51" s="15">
        <f t="shared" si="67"/>
        <v>0</v>
      </c>
      <c r="BS51">
        <f t="shared" si="68"/>
        <v>0</v>
      </c>
      <c r="BT51">
        <f t="shared" si="69"/>
        <v>0</v>
      </c>
      <c r="BU51" s="1" t="str">
        <f t="shared" si="70"/>
        <v>0'-0"</v>
      </c>
    </row>
    <row r="52" spans="2:73" x14ac:dyDescent="0.25">
      <c r="B52" s="28"/>
      <c r="C52" s="29">
        <v>1</v>
      </c>
      <c r="D52" s="31" t="s">
        <v>82</v>
      </c>
      <c r="E52" s="31"/>
      <c r="F52" s="32" t="str">
        <f t="shared" si="28"/>
        <v/>
      </c>
      <c r="G52" s="29"/>
      <c r="H52" s="33" t="str">
        <f t="shared" si="29"/>
        <v/>
      </c>
      <c r="I52" s="33" t="str">
        <f t="shared" si="30"/>
        <v/>
      </c>
      <c r="J52" s="33" t="str">
        <f t="shared" si="31"/>
        <v/>
      </c>
      <c r="K52" s="34" t="str">
        <f t="shared" si="125"/>
        <v/>
      </c>
      <c r="N52" s="7"/>
      <c r="P52" s="9" t="str">
        <f t="shared" si="33"/>
        <v/>
      </c>
      <c r="Q52" s="7"/>
      <c r="R52" s="7"/>
      <c r="S52" s="7"/>
      <c r="T52" s="7"/>
      <c r="V52" s="1" t="e">
        <f t="shared" si="34"/>
        <v>#VALUE!</v>
      </c>
      <c r="W52" s="1">
        <f t="shared" si="35"/>
        <v>1</v>
      </c>
      <c r="X52" s="9" t="e">
        <f t="shared" si="36"/>
        <v>#VALUE!</v>
      </c>
      <c r="AI52" s="13" t="str">
        <f t="shared" si="37"/>
        <v/>
      </c>
      <c r="AJ52" s="14" t="e">
        <f t="shared" si="38"/>
        <v>#VALUE!</v>
      </c>
      <c r="AK52" s="16" t="e">
        <f t="shared" si="39"/>
        <v>#VALUE!</v>
      </c>
      <c r="AL52" s="16">
        <v>0</v>
      </c>
      <c r="AM52">
        <f t="shared" si="40"/>
        <v>0</v>
      </c>
      <c r="AN52">
        <f t="shared" si="41"/>
        <v>0</v>
      </c>
      <c r="AO52" s="1" t="e">
        <f t="shared" si="42"/>
        <v>#VALUE!</v>
      </c>
      <c r="AP52" s="2"/>
      <c r="AQ52" s="13">
        <f t="shared" si="43"/>
        <v>0</v>
      </c>
      <c r="AR52" s="14">
        <f t="shared" si="44"/>
        <v>0</v>
      </c>
      <c r="AS52" s="15">
        <f t="shared" si="45"/>
        <v>0</v>
      </c>
      <c r="AT52" s="15">
        <f t="shared" si="46"/>
        <v>0</v>
      </c>
      <c r="AU52">
        <f t="shared" si="47"/>
        <v>0</v>
      </c>
      <c r="AV52">
        <f t="shared" si="48"/>
        <v>0</v>
      </c>
      <c r="AW52" s="1" t="str">
        <f t="shared" si="49"/>
        <v>0'-0"</v>
      </c>
      <c r="AY52" s="13">
        <f t="shared" si="50"/>
        <v>0</v>
      </c>
      <c r="AZ52" s="14">
        <f t="shared" si="51"/>
        <v>0</v>
      </c>
      <c r="BA52" s="15">
        <f t="shared" si="52"/>
        <v>0</v>
      </c>
      <c r="BB52" s="15">
        <f t="shared" si="53"/>
        <v>0</v>
      </c>
      <c r="BC52">
        <f t="shared" si="54"/>
        <v>0</v>
      </c>
      <c r="BD52">
        <f t="shared" si="55"/>
        <v>0</v>
      </c>
      <c r="BE52" s="1" t="str">
        <f t="shared" si="56"/>
        <v>0'-0"</v>
      </c>
      <c r="BG52" s="13">
        <f t="shared" si="57"/>
        <v>0</v>
      </c>
      <c r="BH52" s="14">
        <f t="shared" si="58"/>
        <v>0</v>
      </c>
      <c r="BI52" s="15">
        <f t="shared" si="59"/>
        <v>0</v>
      </c>
      <c r="BJ52" s="15">
        <f t="shared" si="60"/>
        <v>0</v>
      </c>
      <c r="BK52">
        <f t="shared" si="61"/>
        <v>0</v>
      </c>
      <c r="BL52">
        <f t="shared" si="62"/>
        <v>0</v>
      </c>
      <c r="BM52" s="1" t="str">
        <f t="shared" si="63"/>
        <v>0'-0"</v>
      </c>
      <c r="BO52" s="13">
        <f t="shared" si="64"/>
        <v>0</v>
      </c>
      <c r="BP52" s="14">
        <f t="shared" si="65"/>
        <v>0</v>
      </c>
      <c r="BQ52" s="15">
        <f t="shared" si="66"/>
        <v>0</v>
      </c>
      <c r="BR52" s="15">
        <f t="shared" si="67"/>
        <v>0</v>
      </c>
      <c r="BS52">
        <f t="shared" si="68"/>
        <v>0</v>
      </c>
      <c r="BT52">
        <f t="shared" si="69"/>
        <v>0</v>
      </c>
      <c r="BU52" s="1" t="str">
        <f t="shared" si="70"/>
        <v>0'-0"</v>
      </c>
    </row>
    <row r="53" spans="2:73" x14ac:dyDescent="0.25">
      <c r="B53" s="28" t="s">
        <v>87</v>
      </c>
      <c r="C53" s="29" t="s">
        <v>79</v>
      </c>
      <c r="D53" s="31" t="s">
        <v>81</v>
      </c>
      <c r="E53" s="31" t="s">
        <v>34</v>
      </c>
      <c r="F53" s="50">
        <f>(12+13)/2*C54*$AF$10</f>
        <v>262.85000000000002</v>
      </c>
      <c r="G53" s="29" t="s">
        <v>6</v>
      </c>
      <c r="H53" s="33" t="str">
        <f t="shared" si="29"/>
        <v/>
      </c>
      <c r="I53" s="33" t="str">
        <f t="shared" si="30"/>
        <v/>
      </c>
      <c r="J53" s="33" t="str">
        <f t="shared" si="31"/>
        <v/>
      </c>
      <c r="K53" s="49" t="s">
        <v>83</v>
      </c>
      <c r="N53" s="7"/>
      <c r="P53" s="9">
        <f t="shared" si="33"/>
        <v>0</v>
      </c>
      <c r="Q53" s="7"/>
      <c r="R53" s="7"/>
      <c r="S53" s="7"/>
      <c r="T53" s="7"/>
      <c r="V53" s="1">
        <f t="shared" si="34"/>
        <v>6</v>
      </c>
      <c r="W53" s="1">
        <f t="shared" si="35"/>
        <v>0</v>
      </c>
      <c r="X53" s="9">
        <f t="shared" si="36"/>
        <v>0</v>
      </c>
      <c r="AI53" s="13">
        <f t="shared" si="37"/>
        <v>0</v>
      </c>
      <c r="AJ53" s="14">
        <f t="shared" si="38"/>
        <v>0</v>
      </c>
      <c r="AK53" s="16">
        <f t="shared" si="39"/>
        <v>0</v>
      </c>
      <c r="AL53" s="16">
        <v>0</v>
      </c>
      <c r="AM53">
        <f t="shared" si="40"/>
        <v>0</v>
      </c>
      <c r="AN53">
        <f t="shared" si="41"/>
        <v>0</v>
      </c>
      <c r="AO53" s="1" t="str">
        <f t="shared" si="42"/>
        <v>0'-0"</v>
      </c>
      <c r="AP53" s="2"/>
      <c r="AQ53" s="13">
        <f t="shared" si="43"/>
        <v>0</v>
      </c>
      <c r="AR53" s="14">
        <f t="shared" si="44"/>
        <v>0</v>
      </c>
      <c r="AS53" s="15">
        <f t="shared" si="45"/>
        <v>0</v>
      </c>
      <c r="AT53" s="15">
        <f t="shared" si="46"/>
        <v>0</v>
      </c>
      <c r="AU53">
        <f t="shared" si="47"/>
        <v>0</v>
      </c>
      <c r="AV53">
        <f t="shared" si="48"/>
        <v>0</v>
      </c>
      <c r="AW53" s="1" t="str">
        <f t="shared" si="49"/>
        <v>0'-0"</v>
      </c>
      <c r="AY53" s="13">
        <f t="shared" si="50"/>
        <v>0</v>
      </c>
      <c r="AZ53" s="14">
        <f t="shared" si="51"/>
        <v>0</v>
      </c>
      <c r="BA53" s="15">
        <f t="shared" si="52"/>
        <v>0</v>
      </c>
      <c r="BB53" s="15">
        <f t="shared" si="53"/>
        <v>0</v>
      </c>
      <c r="BC53">
        <f t="shared" si="54"/>
        <v>0</v>
      </c>
      <c r="BD53">
        <f t="shared" si="55"/>
        <v>0</v>
      </c>
      <c r="BE53" s="1" t="str">
        <f t="shared" si="56"/>
        <v>0'-0"</v>
      </c>
      <c r="BG53" s="13">
        <f t="shared" si="57"/>
        <v>0</v>
      </c>
      <c r="BH53" s="14">
        <f t="shared" si="58"/>
        <v>0</v>
      </c>
      <c r="BI53" s="15">
        <f t="shared" si="59"/>
        <v>0</v>
      </c>
      <c r="BJ53" s="15">
        <f t="shared" si="60"/>
        <v>0</v>
      </c>
      <c r="BK53">
        <f t="shared" si="61"/>
        <v>0</v>
      </c>
      <c r="BL53">
        <f t="shared" si="62"/>
        <v>0</v>
      </c>
      <c r="BM53" s="1" t="str">
        <f t="shared" si="63"/>
        <v>0'-0"</v>
      </c>
      <c r="BO53" s="13">
        <f t="shared" si="64"/>
        <v>0</v>
      </c>
      <c r="BP53" s="14">
        <f t="shared" si="65"/>
        <v>0</v>
      </c>
      <c r="BQ53" s="15">
        <f t="shared" si="66"/>
        <v>0</v>
      </c>
      <c r="BR53" s="15">
        <f t="shared" si="67"/>
        <v>0</v>
      </c>
      <c r="BS53">
        <f t="shared" si="68"/>
        <v>0</v>
      </c>
      <c r="BT53">
        <f t="shared" si="69"/>
        <v>0</v>
      </c>
      <c r="BU53" s="1" t="str">
        <f t="shared" si="70"/>
        <v>0'-0"</v>
      </c>
    </row>
    <row r="54" spans="2:73" x14ac:dyDescent="0.25">
      <c r="B54" s="28"/>
      <c r="C54" s="29">
        <v>14</v>
      </c>
      <c r="D54" s="31" t="s">
        <v>85</v>
      </c>
      <c r="E54" s="31"/>
      <c r="F54" s="32" t="str">
        <f t="shared" ref="F54" si="126">IF(B54="","",ROUNDUP((VLOOKUP(V54,$AE$7:$AF$17,2)*P54*C54),0))</f>
        <v/>
      </c>
      <c r="G54" s="29"/>
      <c r="H54" s="33" t="str">
        <f t="shared" si="29"/>
        <v/>
      </c>
      <c r="I54" s="33" t="str">
        <f t="shared" si="30"/>
        <v/>
      </c>
      <c r="J54" s="33" t="str">
        <f t="shared" si="31"/>
        <v/>
      </c>
      <c r="K54" s="34" t="str">
        <f t="shared" ref="K54" si="127">IF(T54="","",BU54)</f>
        <v/>
      </c>
      <c r="N54" s="7"/>
      <c r="P54" s="9" t="str">
        <f t="shared" si="33"/>
        <v/>
      </c>
      <c r="Q54" s="7"/>
      <c r="R54" s="7"/>
      <c r="S54" s="7"/>
      <c r="T54" s="7"/>
      <c r="V54" s="1" t="e">
        <f t="shared" si="34"/>
        <v>#VALUE!</v>
      </c>
      <c r="W54" s="1">
        <f t="shared" si="35"/>
        <v>1</v>
      </c>
      <c r="X54" s="9" t="e">
        <f t="shared" si="36"/>
        <v>#VALUE!</v>
      </c>
      <c r="AI54" s="13" t="str">
        <f t="shared" si="37"/>
        <v/>
      </c>
      <c r="AJ54" s="14" t="e">
        <f t="shared" si="38"/>
        <v>#VALUE!</v>
      </c>
      <c r="AK54" s="16" t="e">
        <f t="shared" si="39"/>
        <v>#VALUE!</v>
      </c>
      <c r="AL54" s="16">
        <v>0</v>
      </c>
      <c r="AM54">
        <f t="shared" si="40"/>
        <v>0</v>
      </c>
      <c r="AN54">
        <f t="shared" si="41"/>
        <v>0</v>
      </c>
      <c r="AO54" s="1" t="e">
        <f t="shared" si="42"/>
        <v>#VALUE!</v>
      </c>
      <c r="AP54" s="2"/>
      <c r="AQ54" s="13">
        <f t="shared" si="43"/>
        <v>0</v>
      </c>
      <c r="AR54" s="14">
        <f t="shared" si="44"/>
        <v>0</v>
      </c>
      <c r="AS54" s="15">
        <f t="shared" si="45"/>
        <v>0</v>
      </c>
      <c r="AT54" s="15">
        <f t="shared" si="46"/>
        <v>0</v>
      </c>
      <c r="AU54">
        <f t="shared" si="47"/>
        <v>0</v>
      </c>
      <c r="AV54">
        <f t="shared" si="48"/>
        <v>0</v>
      </c>
      <c r="AW54" s="1" t="str">
        <f t="shared" si="49"/>
        <v>0'-0"</v>
      </c>
      <c r="AY54" s="13">
        <f t="shared" si="50"/>
        <v>0</v>
      </c>
      <c r="AZ54" s="14">
        <f t="shared" si="51"/>
        <v>0</v>
      </c>
      <c r="BA54" s="15">
        <f t="shared" si="52"/>
        <v>0</v>
      </c>
      <c r="BB54" s="15">
        <f t="shared" si="53"/>
        <v>0</v>
      </c>
      <c r="BC54">
        <f t="shared" si="54"/>
        <v>0</v>
      </c>
      <c r="BD54">
        <f t="shared" si="55"/>
        <v>0</v>
      </c>
      <c r="BE54" s="1" t="str">
        <f t="shared" si="56"/>
        <v>0'-0"</v>
      </c>
      <c r="BG54" s="13">
        <f t="shared" si="57"/>
        <v>0</v>
      </c>
      <c r="BH54" s="14">
        <f t="shared" si="58"/>
        <v>0</v>
      </c>
      <c r="BI54" s="15">
        <f t="shared" si="59"/>
        <v>0</v>
      </c>
      <c r="BJ54" s="15">
        <f t="shared" si="60"/>
        <v>0</v>
      </c>
      <c r="BK54">
        <f t="shared" si="61"/>
        <v>0</v>
      </c>
      <c r="BL54">
        <f t="shared" si="62"/>
        <v>0</v>
      </c>
      <c r="BM54" s="1" t="str">
        <f t="shared" si="63"/>
        <v>0'-0"</v>
      </c>
      <c r="BO54" s="13">
        <f t="shared" si="64"/>
        <v>0</v>
      </c>
      <c r="BP54" s="14">
        <f t="shared" si="65"/>
        <v>0</v>
      </c>
      <c r="BQ54" s="15">
        <f t="shared" si="66"/>
        <v>0</v>
      </c>
      <c r="BR54" s="15">
        <f t="shared" si="67"/>
        <v>0</v>
      </c>
      <c r="BS54">
        <f t="shared" si="68"/>
        <v>0</v>
      </c>
      <c r="BT54">
        <f t="shared" si="69"/>
        <v>0</v>
      </c>
      <c r="BU54" s="1" t="str">
        <f t="shared" si="70"/>
        <v>0'-0"</v>
      </c>
    </row>
    <row r="55" spans="2:73" x14ac:dyDescent="0.25">
      <c r="B55" s="28"/>
      <c r="C55" s="29"/>
      <c r="D55" s="30" t="str">
        <f t="shared" si="71"/>
        <v/>
      </c>
      <c r="E55" s="31"/>
      <c r="F55" s="32" t="str">
        <f t="shared" si="28"/>
        <v/>
      </c>
      <c r="G55" s="29"/>
      <c r="H55" s="33" t="str">
        <f t="shared" si="29"/>
        <v/>
      </c>
      <c r="I55" s="33" t="str">
        <f t="shared" si="30"/>
        <v/>
      </c>
      <c r="J55" s="33" t="str">
        <f t="shared" si="31"/>
        <v/>
      </c>
      <c r="K55" s="34" t="str">
        <f t="shared" si="32"/>
        <v/>
      </c>
      <c r="N55" s="7"/>
      <c r="P55" s="9" t="str">
        <f t="shared" si="33"/>
        <v/>
      </c>
      <c r="Q55" s="7"/>
      <c r="R55" s="7"/>
      <c r="S55" s="7"/>
      <c r="T55" s="7"/>
      <c r="V55" s="1" t="e">
        <f t="shared" si="34"/>
        <v>#VALUE!</v>
      </c>
      <c r="W55" s="1">
        <f t="shared" si="35"/>
        <v>1</v>
      </c>
      <c r="X55" s="9" t="e">
        <f t="shared" si="36"/>
        <v>#VALUE!</v>
      </c>
      <c r="AI55" s="13" t="str">
        <f t="shared" si="37"/>
        <v/>
      </c>
      <c r="AJ55" s="14" t="e">
        <f t="shared" si="38"/>
        <v>#VALUE!</v>
      </c>
      <c r="AK55" s="16" t="e">
        <f t="shared" si="39"/>
        <v>#VALUE!</v>
      </c>
      <c r="AL55" s="16">
        <v>0</v>
      </c>
      <c r="AM55">
        <f t="shared" si="40"/>
        <v>0</v>
      </c>
      <c r="AN55">
        <f t="shared" si="41"/>
        <v>0</v>
      </c>
      <c r="AO55" s="1" t="e">
        <f t="shared" si="42"/>
        <v>#VALUE!</v>
      </c>
      <c r="AP55" s="2"/>
      <c r="AQ55" s="13">
        <f t="shared" si="43"/>
        <v>0</v>
      </c>
      <c r="AR55" s="14">
        <f t="shared" si="44"/>
        <v>0</v>
      </c>
      <c r="AS55" s="15">
        <f t="shared" si="45"/>
        <v>0</v>
      </c>
      <c r="AT55" s="15">
        <f t="shared" si="46"/>
        <v>0</v>
      </c>
      <c r="AU55">
        <f t="shared" si="47"/>
        <v>0</v>
      </c>
      <c r="AV55">
        <f t="shared" si="48"/>
        <v>0</v>
      </c>
      <c r="AW55" s="1" t="str">
        <f t="shared" si="49"/>
        <v>0'-0"</v>
      </c>
      <c r="AY55" s="13">
        <f t="shared" si="50"/>
        <v>0</v>
      </c>
      <c r="AZ55" s="14">
        <f t="shared" si="51"/>
        <v>0</v>
      </c>
      <c r="BA55" s="15">
        <f t="shared" si="52"/>
        <v>0</v>
      </c>
      <c r="BB55" s="15">
        <f t="shared" si="53"/>
        <v>0</v>
      </c>
      <c r="BC55">
        <f t="shared" si="54"/>
        <v>0</v>
      </c>
      <c r="BD55">
        <f t="shared" si="55"/>
        <v>0</v>
      </c>
      <c r="BE55" s="1" t="str">
        <f t="shared" si="56"/>
        <v>0'-0"</v>
      </c>
      <c r="BG55" s="13">
        <f t="shared" si="57"/>
        <v>0</v>
      </c>
      <c r="BH55" s="14">
        <f t="shared" si="58"/>
        <v>0</v>
      </c>
      <c r="BI55" s="15">
        <f t="shared" si="59"/>
        <v>0</v>
      </c>
      <c r="BJ55" s="15">
        <f t="shared" si="60"/>
        <v>0</v>
      </c>
      <c r="BK55">
        <f t="shared" si="61"/>
        <v>0</v>
      </c>
      <c r="BL55">
        <f t="shared" si="62"/>
        <v>0</v>
      </c>
      <c r="BM55" s="1" t="str">
        <f t="shared" si="63"/>
        <v>0'-0"</v>
      </c>
      <c r="BO55" s="13">
        <f t="shared" si="64"/>
        <v>0</v>
      </c>
      <c r="BP55" s="14">
        <f t="shared" si="65"/>
        <v>0</v>
      </c>
      <c r="BQ55" s="15">
        <f t="shared" si="66"/>
        <v>0</v>
      </c>
      <c r="BR55" s="15">
        <f t="shared" si="67"/>
        <v>0</v>
      </c>
      <c r="BS55">
        <f t="shared" si="68"/>
        <v>0</v>
      </c>
      <c r="BT55">
        <f t="shared" si="69"/>
        <v>0</v>
      </c>
      <c r="BU55" s="1" t="str">
        <f t="shared" si="70"/>
        <v>0'-0"</v>
      </c>
    </row>
    <row r="56" spans="2:73" x14ac:dyDescent="0.25">
      <c r="B56" s="55"/>
      <c r="C56" s="56"/>
      <c r="D56" s="57" t="str">
        <f t="shared" si="71"/>
        <v/>
      </c>
      <c r="E56" s="58"/>
      <c r="F56" s="59" t="str">
        <f t="shared" si="28"/>
        <v/>
      </c>
      <c r="G56" s="56"/>
      <c r="H56" s="60" t="str">
        <f t="shared" si="29"/>
        <v/>
      </c>
      <c r="I56" s="60" t="str">
        <f t="shared" si="30"/>
        <v/>
      </c>
      <c r="J56" s="60" t="str">
        <f t="shared" si="31"/>
        <v/>
      </c>
      <c r="K56" s="61" t="str">
        <f t="shared" si="32"/>
        <v/>
      </c>
      <c r="N56" s="7"/>
      <c r="P56" s="9" t="str">
        <f t="shared" si="33"/>
        <v/>
      </c>
      <c r="Q56" s="7"/>
      <c r="R56" s="7"/>
      <c r="S56" s="7"/>
      <c r="T56" s="7"/>
      <c r="V56" s="1" t="e">
        <f t="shared" si="34"/>
        <v>#VALUE!</v>
      </c>
      <c r="W56" s="1">
        <f t="shared" si="35"/>
        <v>1</v>
      </c>
      <c r="X56" s="9" t="e">
        <f t="shared" si="36"/>
        <v>#VALUE!</v>
      </c>
      <c r="AI56" s="13" t="str">
        <f t="shared" si="37"/>
        <v/>
      </c>
      <c r="AJ56" s="14" t="e">
        <f t="shared" si="38"/>
        <v>#VALUE!</v>
      </c>
      <c r="AK56" s="16" t="e">
        <f t="shared" si="39"/>
        <v>#VALUE!</v>
      </c>
      <c r="AL56" s="16">
        <v>0</v>
      </c>
      <c r="AM56">
        <f t="shared" si="40"/>
        <v>0</v>
      </c>
      <c r="AN56">
        <f t="shared" si="41"/>
        <v>0</v>
      </c>
      <c r="AO56" s="1" t="e">
        <f t="shared" si="42"/>
        <v>#VALUE!</v>
      </c>
      <c r="AP56" s="2"/>
      <c r="AQ56" s="13">
        <f t="shared" si="43"/>
        <v>0</v>
      </c>
      <c r="AR56" s="14">
        <f t="shared" si="44"/>
        <v>0</v>
      </c>
      <c r="AS56" s="15">
        <f t="shared" si="45"/>
        <v>0</v>
      </c>
      <c r="AT56" s="15">
        <f t="shared" si="46"/>
        <v>0</v>
      </c>
      <c r="AU56">
        <f t="shared" si="47"/>
        <v>0</v>
      </c>
      <c r="AV56">
        <f t="shared" si="48"/>
        <v>0</v>
      </c>
      <c r="AW56" s="1" t="str">
        <f t="shared" si="49"/>
        <v>0'-0"</v>
      </c>
      <c r="AY56" s="13">
        <f t="shared" si="50"/>
        <v>0</v>
      </c>
      <c r="AZ56" s="14">
        <f t="shared" si="51"/>
        <v>0</v>
      </c>
      <c r="BA56" s="15">
        <f t="shared" si="52"/>
        <v>0</v>
      </c>
      <c r="BB56" s="15">
        <f t="shared" si="53"/>
        <v>0</v>
      </c>
      <c r="BC56">
        <f t="shared" si="54"/>
        <v>0</v>
      </c>
      <c r="BD56">
        <f t="shared" si="55"/>
        <v>0</v>
      </c>
      <c r="BE56" s="1" t="str">
        <f t="shared" si="56"/>
        <v>0'-0"</v>
      </c>
      <c r="BG56" s="13">
        <f t="shared" si="57"/>
        <v>0</v>
      </c>
      <c r="BH56" s="14">
        <f t="shared" si="58"/>
        <v>0</v>
      </c>
      <c r="BI56" s="15">
        <f t="shared" si="59"/>
        <v>0</v>
      </c>
      <c r="BJ56" s="15">
        <f t="shared" si="60"/>
        <v>0</v>
      </c>
      <c r="BK56">
        <f t="shared" si="61"/>
        <v>0</v>
      </c>
      <c r="BL56">
        <f t="shared" si="62"/>
        <v>0</v>
      </c>
      <c r="BM56" s="1" t="str">
        <f t="shared" si="63"/>
        <v>0'-0"</v>
      </c>
      <c r="BO56" s="13">
        <f t="shared" si="64"/>
        <v>0</v>
      </c>
      <c r="BP56" s="14">
        <f t="shared" si="65"/>
        <v>0</v>
      </c>
      <c r="BQ56" s="15">
        <f t="shared" si="66"/>
        <v>0</v>
      </c>
      <c r="BR56" s="15">
        <f t="shared" si="67"/>
        <v>0</v>
      </c>
      <c r="BS56">
        <f t="shared" si="68"/>
        <v>0</v>
      </c>
      <c r="BT56">
        <f t="shared" si="69"/>
        <v>0</v>
      </c>
      <c r="BU56" s="1" t="str">
        <f t="shared" si="70"/>
        <v>0'-0"</v>
      </c>
    </row>
    <row r="57" spans="2:73" ht="15.75" thickBot="1" x14ac:dyDescent="0.3">
      <c r="B57" s="51"/>
      <c r="C57" s="52"/>
      <c r="D57" s="68" t="s">
        <v>89</v>
      </c>
      <c r="E57" s="69"/>
      <c r="F57" s="63">
        <f>SUM(F7:F56)</f>
        <v>3435.73</v>
      </c>
      <c r="G57" s="62" t="s">
        <v>88</v>
      </c>
      <c r="H57" s="53"/>
      <c r="I57" s="53"/>
      <c r="J57" s="53"/>
      <c r="K57" s="54"/>
      <c r="N57" s="7"/>
      <c r="P57" s="9" t="str">
        <f t="shared" si="33"/>
        <v/>
      </c>
      <c r="Q57" s="7"/>
      <c r="R57" s="7"/>
      <c r="S57" s="7"/>
      <c r="T57" s="7"/>
      <c r="V57" s="1" t="e">
        <f t="shared" si="34"/>
        <v>#VALUE!</v>
      </c>
      <c r="W57" s="1">
        <f t="shared" si="35"/>
        <v>1</v>
      </c>
      <c r="X57" s="9" t="e">
        <f t="shared" si="36"/>
        <v>#VALUE!</v>
      </c>
      <c r="AI57" s="13" t="str">
        <f t="shared" si="37"/>
        <v/>
      </c>
      <c r="AJ57" s="14" t="e">
        <f t="shared" si="38"/>
        <v>#VALUE!</v>
      </c>
      <c r="AK57" s="16" t="e">
        <f t="shared" si="39"/>
        <v>#VALUE!</v>
      </c>
      <c r="AL57" s="16">
        <v>0</v>
      </c>
      <c r="AM57">
        <f t="shared" si="40"/>
        <v>0</v>
      </c>
      <c r="AN57">
        <f t="shared" si="41"/>
        <v>0</v>
      </c>
      <c r="AO57" s="1" t="e">
        <f t="shared" si="42"/>
        <v>#VALUE!</v>
      </c>
      <c r="AP57" s="2"/>
      <c r="AQ57" s="13">
        <f t="shared" si="43"/>
        <v>0</v>
      </c>
      <c r="AR57" s="14">
        <f t="shared" si="44"/>
        <v>0</v>
      </c>
      <c r="AS57" s="15">
        <f t="shared" si="45"/>
        <v>0</v>
      </c>
      <c r="AT57" s="15">
        <f t="shared" si="46"/>
        <v>0</v>
      </c>
      <c r="AU57">
        <f t="shared" si="47"/>
        <v>0</v>
      </c>
      <c r="AV57">
        <f t="shared" si="48"/>
        <v>0</v>
      </c>
      <c r="AW57" s="1" t="str">
        <f t="shared" si="49"/>
        <v>0'-0"</v>
      </c>
      <c r="AY57" s="13">
        <f t="shared" si="50"/>
        <v>0</v>
      </c>
      <c r="AZ57" s="14">
        <f t="shared" si="51"/>
        <v>0</v>
      </c>
      <c r="BA57" s="15">
        <f t="shared" si="52"/>
        <v>0</v>
      </c>
      <c r="BB57" s="15">
        <f t="shared" si="53"/>
        <v>0</v>
      </c>
      <c r="BC57">
        <f t="shared" si="54"/>
        <v>0</v>
      </c>
      <c r="BD57">
        <f t="shared" si="55"/>
        <v>0</v>
      </c>
      <c r="BE57" s="1" t="str">
        <f t="shared" si="56"/>
        <v>0'-0"</v>
      </c>
      <c r="BG57" s="13">
        <f t="shared" si="57"/>
        <v>0</v>
      </c>
      <c r="BH57" s="14">
        <f t="shared" si="58"/>
        <v>0</v>
      </c>
      <c r="BI57" s="15">
        <f t="shared" si="59"/>
        <v>0</v>
      </c>
      <c r="BJ57" s="15">
        <f t="shared" si="60"/>
        <v>0</v>
      </c>
      <c r="BK57">
        <f t="shared" si="61"/>
        <v>0</v>
      </c>
      <c r="BL57">
        <f t="shared" si="62"/>
        <v>0</v>
      </c>
      <c r="BM57" s="1" t="str">
        <f t="shared" si="63"/>
        <v>0'-0"</v>
      </c>
      <c r="BO57" s="13">
        <f t="shared" si="64"/>
        <v>0</v>
      </c>
      <c r="BP57" s="14">
        <f t="shared" si="65"/>
        <v>0</v>
      </c>
      <c r="BQ57" s="15">
        <f t="shared" si="66"/>
        <v>0</v>
      </c>
      <c r="BR57" s="15">
        <f t="shared" si="67"/>
        <v>0</v>
      </c>
      <c r="BS57">
        <f t="shared" si="68"/>
        <v>0</v>
      </c>
      <c r="BT57">
        <f t="shared" si="69"/>
        <v>0</v>
      </c>
      <c r="BU57" s="1" t="str">
        <f t="shared" si="70"/>
        <v>0'-0"</v>
      </c>
    </row>
    <row r="58" spans="2:73" x14ac:dyDescent="0.25">
      <c r="B58" s="21"/>
      <c r="C58" s="22"/>
      <c r="D58" s="23" t="str">
        <f t="shared" si="71"/>
        <v/>
      </c>
      <c r="E58" s="24"/>
      <c r="F58" s="25" t="str">
        <f t="shared" si="28"/>
        <v/>
      </c>
      <c r="G58" s="22"/>
      <c r="H58" s="26" t="str">
        <f t="shared" si="29"/>
        <v/>
      </c>
      <c r="I58" s="26" t="str">
        <f t="shared" si="30"/>
        <v/>
      </c>
      <c r="J58" s="26" t="str">
        <f t="shared" si="31"/>
        <v/>
      </c>
      <c r="K58" s="27" t="str">
        <f t="shared" si="32"/>
        <v/>
      </c>
      <c r="N58" s="7"/>
      <c r="P58" s="9" t="str">
        <f t="shared" si="33"/>
        <v/>
      </c>
      <c r="Q58" s="7"/>
      <c r="R58" s="7"/>
      <c r="S58" s="7"/>
      <c r="T58" s="7"/>
      <c r="V58" s="1" t="e">
        <f t="shared" si="34"/>
        <v>#VALUE!</v>
      </c>
      <c r="W58" s="1">
        <f t="shared" si="35"/>
        <v>1</v>
      </c>
      <c r="X58" s="9" t="e">
        <f t="shared" si="36"/>
        <v>#VALUE!</v>
      </c>
      <c r="AI58" s="13" t="str">
        <f t="shared" si="37"/>
        <v/>
      </c>
      <c r="AJ58" s="14" t="e">
        <f t="shared" si="38"/>
        <v>#VALUE!</v>
      </c>
      <c r="AK58" s="16" t="e">
        <f t="shared" si="39"/>
        <v>#VALUE!</v>
      </c>
      <c r="AL58" s="16">
        <v>0</v>
      </c>
      <c r="AM58">
        <f t="shared" si="40"/>
        <v>0</v>
      </c>
      <c r="AN58">
        <f t="shared" si="41"/>
        <v>0</v>
      </c>
      <c r="AO58" s="1" t="e">
        <f t="shared" si="42"/>
        <v>#VALUE!</v>
      </c>
      <c r="AP58" s="2"/>
      <c r="AQ58" s="13">
        <f t="shared" si="43"/>
        <v>0</v>
      </c>
      <c r="AR58" s="14">
        <f t="shared" si="44"/>
        <v>0</v>
      </c>
      <c r="AS58" s="15">
        <f t="shared" si="45"/>
        <v>0</v>
      </c>
      <c r="AT58" s="15">
        <f t="shared" si="46"/>
        <v>0</v>
      </c>
      <c r="AU58">
        <f t="shared" si="47"/>
        <v>0</v>
      </c>
      <c r="AV58">
        <f t="shared" si="48"/>
        <v>0</v>
      </c>
      <c r="AW58" s="1" t="str">
        <f t="shared" si="49"/>
        <v>0'-0"</v>
      </c>
      <c r="AY58" s="13">
        <f t="shared" si="50"/>
        <v>0</v>
      </c>
      <c r="AZ58" s="14">
        <f t="shared" si="51"/>
        <v>0</v>
      </c>
      <c r="BA58" s="15">
        <f t="shared" si="52"/>
        <v>0</v>
      </c>
      <c r="BB58" s="15">
        <f t="shared" si="53"/>
        <v>0</v>
      </c>
      <c r="BC58">
        <f t="shared" si="54"/>
        <v>0</v>
      </c>
      <c r="BD58">
        <f t="shared" si="55"/>
        <v>0</v>
      </c>
      <c r="BE58" s="1" t="str">
        <f t="shared" si="56"/>
        <v>0'-0"</v>
      </c>
      <c r="BG58" s="13">
        <f t="shared" si="57"/>
        <v>0</v>
      </c>
      <c r="BH58" s="14">
        <f t="shared" si="58"/>
        <v>0</v>
      </c>
      <c r="BI58" s="15">
        <f t="shared" si="59"/>
        <v>0</v>
      </c>
      <c r="BJ58" s="15">
        <f t="shared" si="60"/>
        <v>0</v>
      </c>
      <c r="BK58">
        <f t="shared" si="61"/>
        <v>0</v>
      </c>
      <c r="BL58">
        <f t="shared" si="62"/>
        <v>0</v>
      </c>
      <c r="BM58" s="1" t="str">
        <f t="shared" si="63"/>
        <v>0'-0"</v>
      </c>
      <c r="BO58" s="13">
        <f t="shared" si="64"/>
        <v>0</v>
      </c>
      <c r="BP58" s="14">
        <f t="shared" si="65"/>
        <v>0</v>
      </c>
      <c r="BQ58" s="15">
        <f t="shared" si="66"/>
        <v>0</v>
      </c>
      <c r="BR58" s="15">
        <f t="shared" si="67"/>
        <v>0</v>
      </c>
      <c r="BS58">
        <f t="shared" si="68"/>
        <v>0</v>
      </c>
      <c r="BT58">
        <f t="shared" si="69"/>
        <v>0</v>
      </c>
      <c r="BU58" s="1" t="str">
        <f t="shared" si="70"/>
        <v>0'-0"</v>
      </c>
    </row>
    <row r="59" spans="2:73" x14ac:dyDescent="0.25">
      <c r="B59" s="28"/>
      <c r="C59" s="29"/>
      <c r="D59" s="30" t="str">
        <f t="shared" si="71"/>
        <v/>
      </c>
      <c r="E59" s="31"/>
      <c r="F59" s="32" t="str">
        <f t="shared" si="28"/>
        <v/>
      </c>
      <c r="G59" s="29"/>
      <c r="H59" s="33" t="str">
        <f t="shared" si="29"/>
        <v/>
      </c>
      <c r="I59" s="33" t="str">
        <f t="shared" si="30"/>
        <v/>
      </c>
      <c r="J59" s="33" t="str">
        <f t="shared" si="31"/>
        <v/>
      </c>
      <c r="K59" s="34" t="str">
        <f t="shared" si="32"/>
        <v/>
      </c>
      <c r="N59" s="7"/>
      <c r="P59" s="9" t="str">
        <f t="shared" si="33"/>
        <v/>
      </c>
      <c r="Q59" s="7"/>
      <c r="R59" s="7"/>
      <c r="S59" s="7"/>
      <c r="T59" s="7"/>
      <c r="V59" s="1" t="e">
        <f t="shared" si="34"/>
        <v>#VALUE!</v>
      </c>
      <c r="W59" s="1">
        <f t="shared" si="35"/>
        <v>1</v>
      </c>
      <c r="X59" s="9" t="e">
        <f t="shared" si="36"/>
        <v>#VALUE!</v>
      </c>
      <c r="AI59" s="13" t="str">
        <f t="shared" si="37"/>
        <v/>
      </c>
      <c r="AJ59" s="14" t="e">
        <f t="shared" si="38"/>
        <v>#VALUE!</v>
      </c>
      <c r="AK59" s="16" t="e">
        <f t="shared" si="39"/>
        <v>#VALUE!</v>
      </c>
      <c r="AL59" s="16">
        <v>0</v>
      </c>
      <c r="AM59">
        <f t="shared" si="40"/>
        <v>0</v>
      </c>
      <c r="AN59">
        <f t="shared" si="41"/>
        <v>0</v>
      </c>
      <c r="AO59" s="1" t="e">
        <f t="shared" si="42"/>
        <v>#VALUE!</v>
      </c>
      <c r="AP59" s="2"/>
      <c r="AQ59" s="13">
        <f t="shared" si="43"/>
        <v>0</v>
      </c>
      <c r="AR59" s="14">
        <f t="shared" si="44"/>
        <v>0</v>
      </c>
      <c r="AS59" s="15">
        <f t="shared" si="45"/>
        <v>0</v>
      </c>
      <c r="AT59" s="15">
        <f t="shared" si="46"/>
        <v>0</v>
      </c>
      <c r="AU59">
        <f t="shared" si="47"/>
        <v>0</v>
      </c>
      <c r="AV59">
        <f t="shared" si="48"/>
        <v>0</v>
      </c>
      <c r="AW59" s="1" t="str">
        <f t="shared" si="49"/>
        <v>0'-0"</v>
      </c>
      <c r="AY59" s="13">
        <f t="shared" si="50"/>
        <v>0</v>
      </c>
      <c r="AZ59" s="14">
        <f t="shared" si="51"/>
        <v>0</v>
      </c>
      <c r="BA59" s="15">
        <f t="shared" si="52"/>
        <v>0</v>
      </c>
      <c r="BB59" s="15">
        <f t="shared" si="53"/>
        <v>0</v>
      </c>
      <c r="BC59">
        <f t="shared" si="54"/>
        <v>0</v>
      </c>
      <c r="BD59">
        <f t="shared" si="55"/>
        <v>0</v>
      </c>
      <c r="BE59" s="1" t="str">
        <f t="shared" si="56"/>
        <v>0'-0"</v>
      </c>
      <c r="BG59" s="13">
        <f t="shared" si="57"/>
        <v>0</v>
      </c>
      <c r="BH59" s="14">
        <f t="shared" si="58"/>
        <v>0</v>
      </c>
      <c r="BI59" s="15">
        <f t="shared" si="59"/>
        <v>0</v>
      </c>
      <c r="BJ59" s="15">
        <f t="shared" si="60"/>
        <v>0</v>
      </c>
      <c r="BK59">
        <f t="shared" si="61"/>
        <v>0</v>
      </c>
      <c r="BL59">
        <f t="shared" si="62"/>
        <v>0</v>
      </c>
      <c r="BM59" s="1" t="str">
        <f t="shared" si="63"/>
        <v>0'-0"</v>
      </c>
      <c r="BO59" s="13">
        <f t="shared" si="64"/>
        <v>0</v>
      </c>
      <c r="BP59" s="14">
        <f t="shared" si="65"/>
        <v>0</v>
      </c>
      <c r="BQ59" s="15">
        <f t="shared" si="66"/>
        <v>0</v>
      </c>
      <c r="BR59" s="15">
        <f t="shared" si="67"/>
        <v>0</v>
      </c>
      <c r="BS59">
        <f t="shared" si="68"/>
        <v>0</v>
      </c>
      <c r="BT59">
        <f t="shared" si="69"/>
        <v>0</v>
      </c>
      <c r="BU59" s="1" t="str">
        <f t="shared" si="70"/>
        <v>0'-0"</v>
      </c>
    </row>
    <row r="60" spans="2:73" x14ac:dyDescent="0.25">
      <c r="B60" s="28"/>
      <c r="C60" s="29"/>
      <c r="D60" s="30" t="str">
        <f t="shared" si="71"/>
        <v/>
      </c>
      <c r="E60" s="31"/>
      <c r="F60" s="32" t="str">
        <f t="shared" si="28"/>
        <v/>
      </c>
      <c r="G60" s="29"/>
      <c r="H60" s="33" t="str">
        <f t="shared" si="29"/>
        <v/>
      </c>
      <c r="I60" s="33" t="str">
        <f t="shared" si="30"/>
        <v/>
      </c>
      <c r="J60" s="33" t="str">
        <f t="shared" si="31"/>
        <v/>
      </c>
      <c r="K60" s="34" t="str">
        <f t="shared" si="32"/>
        <v/>
      </c>
      <c r="N60" s="7"/>
      <c r="P60" s="9" t="str">
        <f t="shared" si="33"/>
        <v/>
      </c>
      <c r="Q60" s="7"/>
      <c r="R60" s="7"/>
      <c r="S60" s="7"/>
      <c r="T60" s="7"/>
      <c r="V60" s="1" t="e">
        <f t="shared" si="34"/>
        <v>#VALUE!</v>
      </c>
      <c r="W60" s="1">
        <f t="shared" si="35"/>
        <v>1</v>
      </c>
      <c r="X60" s="9" t="e">
        <f t="shared" si="36"/>
        <v>#VALUE!</v>
      </c>
      <c r="AI60" s="13" t="str">
        <f t="shared" si="37"/>
        <v/>
      </c>
      <c r="AJ60" s="14" t="e">
        <f t="shared" si="38"/>
        <v>#VALUE!</v>
      </c>
      <c r="AK60" s="16" t="e">
        <f t="shared" si="39"/>
        <v>#VALUE!</v>
      </c>
      <c r="AL60" s="16">
        <v>0</v>
      </c>
      <c r="AM60">
        <f t="shared" si="40"/>
        <v>0</v>
      </c>
      <c r="AN60">
        <f t="shared" si="41"/>
        <v>0</v>
      </c>
      <c r="AO60" s="1" t="e">
        <f t="shared" si="42"/>
        <v>#VALUE!</v>
      </c>
      <c r="AP60" s="2"/>
      <c r="AQ60" s="13">
        <f t="shared" si="43"/>
        <v>0</v>
      </c>
      <c r="AR60" s="14">
        <f t="shared" si="44"/>
        <v>0</v>
      </c>
      <c r="AS60" s="15">
        <f t="shared" si="45"/>
        <v>0</v>
      </c>
      <c r="AT60" s="15">
        <f t="shared" si="46"/>
        <v>0</v>
      </c>
      <c r="AU60">
        <f t="shared" si="47"/>
        <v>0</v>
      </c>
      <c r="AV60">
        <f t="shared" si="48"/>
        <v>0</v>
      </c>
      <c r="AW60" s="1" t="str">
        <f t="shared" si="49"/>
        <v>0'-0"</v>
      </c>
      <c r="AY60" s="13">
        <f t="shared" si="50"/>
        <v>0</v>
      </c>
      <c r="AZ60" s="14">
        <f t="shared" si="51"/>
        <v>0</v>
      </c>
      <c r="BA60" s="15">
        <f t="shared" si="52"/>
        <v>0</v>
      </c>
      <c r="BB60" s="15">
        <f t="shared" si="53"/>
        <v>0</v>
      </c>
      <c r="BC60">
        <f t="shared" si="54"/>
        <v>0</v>
      </c>
      <c r="BD60">
        <f t="shared" si="55"/>
        <v>0</v>
      </c>
      <c r="BE60" s="1" t="str">
        <f t="shared" si="56"/>
        <v>0'-0"</v>
      </c>
      <c r="BG60" s="13">
        <f t="shared" si="57"/>
        <v>0</v>
      </c>
      <c r="BH60" s="14">
        <f t="shared" si="58"/>
        <v>0</v>
      </c>
      <c r="BI60" s="15">
        <f t="shared" si="59"/>
        <v>0</v>
      </c>
      <c r="BJ60" s="15">
        <f t="shared" si="60"/>
        <v>0</v>
      </c>
      <c r="BK60">
        <f t="shared" si="61"/>
        <v>0</v>
      </c>
      <c r="BL60">
        <f t="shared" si="62"/>
        <v>0</v>
      </c>
      <c r="BM60" s="1" t="str">
        <f t="shared" si="63"/>
        <v>0'-0"</v>
      </c>
      <c r="BO60" s="13">
        <f t="shared" si="64"/>
        <v>0</v>
      </c>
      <c r="BP60" s="14">
        <f t="shared" si="65"/>
        <v>0</v>
      </c>
      <c r="BQ60" s="15">
        <f t="shared" si="66"/>
        <v>0</v>
      </c>
      <c r="BR60" s="15">
        <f t="shared" si="67"/>
        <v>0</v>
      </c>
      <c r="BS60">
        <f t="shared" si="68"/>
        <v>0</v>
      </c>
      <c r="BT60">
        <f t="shared" si="69"/>
        <v>0</v>
      </c>
      <c r="BU60" s="1" t="str">
        <f t="shared" si="70"/>
        <v>0'-0"</v>
      </c>
    </row>
    <row r="61" spans="2:73" x14ac:dyDescent="0.25">
      <c r="B61" s="28"/>
      <c r="C61" s="29"/>
      <c r="D61" s="30" t="str">
        <f t="shared" si="71"/>
        <v/>
      </c>
      <c r="E61" s="31"/>
      <c r="F61" s="32" t="str">
        <f t="shared" si="28"/>
        <v/>
      </c>
      <c r="G61" s="29"/>
      <c r="H61" s="33" t="str">
        <f t="shared" si="29"/>
        <v/>
      </c>
      <c r="I61" s="33" t="str">
        <f t="shared" si="30"/>
        <v/>
      </c>
      <c r="J61" s="33" t="str">
        <f t="shared" si="31"/>
        <v/>
      </c>
      <c r="K61" s="34" t="str">
        <f t="shared" si="32"/>
        <v/>
      </c>
      <c r="N61" s="7"/>
      <c r="P61" s="9" t="str">
        <f t="shared" si="33"/>
        <v/>
      </c>
      <c r="Q61" s="7"/>
      <c r="R61" s="7"/>
      <c r="S61" s="7"/>
      <c r="T61" s="7"/>
      <c r="V61" s="1" t="e">
        <f t="shared" si="34"/>
        <v>#VALUE!</v>
      </c>
      <c r="W61" s="1">
        <f t="shared" si="35"/>
        <v>1</v>
      </c>
      <c r="X61" s="9" t="e">
        <f t="shared" si="36"/>
        <v>#VALUE!</v>
      </c>
      <c r="AI61" s="13" t="str">
        <f t="shared" si="37"/>
        <v/>
      </c>
      <c r="AJ61" s="14" t="e">
        <f t="shared" si="38"/>
        <v>#VALUE!</v>
      </c>
      <c r="AK61" s="16" t="e">
        <f t="shared" si="39"/>
        <v>#VALUE!</v>
      </c>
      <c r="AL61" s="16">
        <v>0</v>
      </c>
      <c r="AM61">
        <f t="shared" si="40"/>
        <v>0</v>
      </c>
      <c r="AN61">
        <f t="shared" si="41"/>
        <v>0</v>
      </c>
      <c r="AO61" s="1" t="e">
        <f t="shared" si="42"/>
        <v>#VALUE!</v>
      </c>
      <c r="AP61" s="2"/>
      <c r="AQ61" s="13">
        <f t="shared" si="43"/>
        <v>0</v>
      </c>
      <c r="AR61" s="14">
        <f t="shared" si="44"/>
        <v>0</v>
      </c>
      <c r="AS61" s="15">
        <f t="shared" si="45"/>
        <v>0</v>
      </c>
      <c r="AT61" s="15">
        <f t="shared" si="46"/>
        <v>0</v>
      </c>
      <c r="AU61">
        <f t="shared" si="47"/>
        <v>0</v>
      </c>
      <c r="AV61">
        <f t="shared" si="48"/>
        <v>0</v>
      </c>
      <c r="AW61" s="1" t="str">
        <f t="shared" si="49"/>
        <v>0'-0"</v>
      </c>
      <c r="AY61" s="13">
        <f t="shared" si="50"/>
        <v>0</v>
      </c>
      <c r="AZ61" s="14">
        <f t="shared" si="51"/>
        <v>0</v>
      </c>
      <c r="BA61" s="15">
        <f t="shared" si="52"/>
        <v>0</v>
      </c>
      <c r="BB61" s="15">
        <f t="shared" si="53"/>
        <v>0</v>
      </c>
      <c r="BC61">
        <f t="shared" si="54"/>
        <v>0</v>
      </c>
      <c r="BD61">
        <f t="shared" si="55"/>
        <v>0</v>
      </c>
      <c r="BE61" s="1" t="str">
        <f t="shared" si="56"/>
        <v>0'-0"</v>
      </c>
      <c r="BG61" s="13">
        <f t="shared" si="57"/>
        <v>0</v>
      </c>
      <c r="BH61" s="14">
        <f t="shared" si="58"/>
        <v>0</v>
      </c>
      <c r="BI61" s="15">
        <f t="shared" si="59"/>
        <v>0</v>
      </c>
      <c r="BJ61" s="15">
        <f t="shared" si="60"/>
        <v>0</v>
      </c>
      <c r="BK61">
        <f t="shared" si="61"/>
        <v>0</v>
      </c>
      <c r="BL61">
        <f t="shared" si="62"/>
        <v>0</v>
      </c>
      <c r="BM61" s="1" t="str">
        <f t="shared" si="63"/>
        <v>0'-0"</v>
      </c>
      <c r="BO61" s="13">
        <f t="shared" si="64"/>
        <v>0</v>
      </c>
      <c r="BP61" s="14">
        <f t="shared" si="65"/>
        <v>0</v>
      </c>
      <c r="BQ61" s="15">
        <f t="shared" si="66"/>
        <v>0</v>
      </c>
      <c r="BR61" s="15">
        <f t="shared" si="67"/>
        <v>0</v>
      </c>
      <c r="BS61">
        <f t="shared" si="68"/>
        <v>0</v>
      </c>
      <c r="BT61">
        <f t="shared" si="69"/>
        <v>0</v>
      </c>
      <c r="BU61" s="1" t="str">
        <f t="shared" si="70"/>
        <v>0'-0"</v>
      </c>
    </row>
    <row r="62" spans="2:73" x14ac:dyDescent="0.25">
      <c r="B62" s="28"/>
      <c r="C62" s="29"/>
      <c r="D62" s="30" t="str">
        <f t="shared" si="71"/>
        <v/>
      </c>
      <c r="E62" s="31"/>
      <c r="F62" s="32" t="str">
        <f t="shared" si="28"/>
        <v/>
      </c>
      <c r="G62" s="29"/>
      <c r="H62" s="33" t="str">
        <f t="shared" si="29"/>
        <v/>
      </c>
      <c r="I62" s="33" t="str">
        <f t="shared" si="30"/>
        <v/>
      </c>
      <c r="J62" s="33" t="str">
        <f t="shared" si="31"/>
        <v/>
      </c>
      <c r="K62" s="34" t="str">
        <f t="shared" si="32"/>
        <v/>
      </c>
      <c r="N62" s="7"/>
      <c r="P62" s="9" t="str">
        <f t="shared" si="33"/>
        <v/>
      </c>
      <c r="Q62" s="7"/>
      <c r="R62" s="7"/>
      <c r="S62" s="7"/>
      <c r="T62" s="7"/>
      <c r="V62" s="1" t="e">
        <f t="shared" si="34"/>
        <v>#VALUE!</v>
      </c>
      <c r="W62" s="1">
        <f t="shared" si="35"/>
        <v>1</v>
      </c>
      <c r="X62" s="9" t="e">
        <f t="shared" si="36"/>
        <v>#VALUE!</v>
      </c>
      <c r="AI62" s="13" t="str">
        <f t="shared" si="37"/>
        <v/>
      </c>
      <c r="AJ62" s="14" t="e">
        <f t="shared" si="38"/>
        <v>#VALUE!</v>
      </c>
      <c r="AK62" s="16" t="e">
        <f t="shared" si="39"/>
        <v>#VALUE!</v>
      </c>
      <c r="AL62" s="16">
        <v>0</v>
      </c>
      <c r="AM62">
        <f t="shared" si="40"/>
        <v>0</v>
      </c>
      <c r="AN62">
        <f t="shared" si="41"/>
        <v>0</v>
      </c>
      <c r="AO62" s="1" t="e">
        <f t="shared" si="42"/>
        <v>#VALUE!</v>
      </c>
      <c r="AP62" s="2"/>
      <c r="AQ62" s="13">
        <f t="shared" si="43"/>
        <v>0</v>
      </c>
      <c r="AR62" s="14">
        <f t="shared" si="44"/>
        <v>0</v>
      </c>
      <c r="AS62" s="15">
        <f t="shared" si="45"/>
        <v>0</v>
      </c>
      <c r="AT62" s="15">
        <f t="shared" si="46"/>
        <v>0</v>
      </c>
      <c r="AU62">
        <f t="shared" si="47"/>
        <v>0</v>
      </c>
      <c r="AV62">
        <f t="shared" si="48"/>
        <v>0</v>
      </c>
      <c r="AW62" s="1" t="str">
        <f t="shared" si="49"/>
        <v>0'-0"</v>
      </c>
      <c r="AY62" s="13">
        <f t="shared" si="50"/>
        <v>0</v>
      </c>
      <c r="AZ62" s="14">
        <f t="shared" si="51"/>
        <v>0</v>
      </c>
      <c r="BA62" s="15">
        <f t="shared" si="52"/>
        <v>0</v>
      </c>
      <c r="BB62" s="15">
        <f t="shared" si="53"/>
        <v>0</v>
      </c>
      <c r="BC62">
        <f t="shared" si="54"/>
        <v>0</v>
      </c>
      <c r="BD62">
        <f t="shared" si="55"/>
        <v>0</v>
      </c>
      <c r="BE62" s="1" t="str">
        <f t="shared" si="56"/>
        <v>0'-0"</v>
      </c>
      <c r="BG62" s="13">
        <f t="shared" si="57"/>
        <v>0</v>
      </c>
      <c r="BH62" s="14">
        <f t="shared" si="58"/>
        <v>0</v>
      </c>
      <c r="BI62" s="15">
        <f t="shared" si="59"/>
        <v>0</v>
      </c>
      <c r="BJ62" s="15">
        <f t="shared" si="60"/>
        <v>0</v>
      </c>
      <c r="BK62">
        <f t="shared" si="61"/>
        <v>0</v>
      </c>
      <c r="BL62">
        <f t="shared" si="62"/>
        <v>0</v>
      </c>
      <c r="BM62" s="1" t="str">
        <f t="shared" si="63"/>
        <v>0'-0"</v>
      </c>
      <c r="BO62" s="13">
        <f t="shared" si="64"/>
        <v>0</v>
      </c>
      <c r="BP62" s="14">
        <f t="shared" si="65"/>
        <v>0</v>
      </c>
      <c r="BQ62" s="15">
        <f t="shared" si="66"/>
        <v>0</v>
      </c>
      <c r="BR62" s="15">
        <f t="shared" si="67"/>
        <v>0</v>
      </c>
      <c r="BS62">
        <f t="shared" si="68"/>
        <v>0</v>
      </c>
      <c r="BT62">
        <f t="shared" si="69"/>
        <v>0</v>
      </c>
      <c r="BU62" s="1" t="str">
        <f t="shared" si="70"/>
        <v>0'-0"</v>
      </c>
    </row>
    <row r="63" spans="2:73" x14ac:dyDescent="0.25">
      <c r="B63" s="28"/>
      <c r="C63" s="29"/>
      <c r="D63" s="30" t="str">
        <f t="shared" si="71"/>
        <v/>
      </c>
      <c r="E63" s="31"/>
      <c r="F63" s="32" t="str">
        <f t="shared" si="28"/>
        <v/>
      </c>
      <c r="G63" s="29"/>
      <c r="H63" s="33" t="str">
        <f t="shared" si="29"/>
        <v/>
      </c>
      <c r="I63" s="33" t="str">
        <f t="shared" si="30"/>
        <v/>
      </c>
      <c r="J63" s="33" t="str">
        <f t="shared" si="31"/>
        <v/>
      </c>
      <c r="K63" s="34" t="str">
        <f t="shared" si="32"/>
        <v/>
      </c>
      <c r="N63" s="7"/>
      <c r="P63" s="9" t="str">
        <f t="shared" si="33"/>
        <v/>
      </c>
      <c r="Q63" s="7"/>
      <c r="R63" s="7"/>
      <c r="S63" s="7"/>
      <c r="T63" s="7"/>
      <c r="V63" s="1" t="e">
        <f t="shared" si="34"/>
        <v>#VALUE!</v>
      </c>
      <c r="W63" s="1">
        <f t="shared" si="35"/>
        <v>1</v>
      </c>
      <c r="X63" s="9" t="e">
        <f t="shared" si="36"/>
        <v>#VALUE!</v>
      </c>
      <c r="AI63" s="13" t="str">
        <f t="shared" si="37"/>
        <v/>
      </c>
      <c r="AJ63" s="14" t="e">
        <f t="shared" si="38"/>
        <v>#VALUE!</v>
      </c>
      <c r="AK63" s="16" t="e">
        <f t="shared" si="39"/>
        <v>#VALUE!</v>
      </c>
      <c r="AL63" s="16">
        <v>0</v>
      </c>
      <c r="AM63">
        <f t="shared" si="40"/>
        <v>0</v>
      </c>
      <c r="AN63">
        <f t="shared" si="41"/>
        <v>0</v>
      </c>
      <c r="AO63" s="1" t="e">
        <f t="shared" si="42"/>
        <v>#VALUE!</v>
      </c>
      <c r="AP63" s="2"/>
      <c r="AQ63" s="13">
        <f t="shared" si="43"/>
        <v>0</v>
      </c>
      <c r="AR63" s="14">
        <f t="shared" si="44"/>
        <v>0</v>
      </c>
      <c r="AS63" s="15">
        <f t="shared" si="45"/>
        <v>0</v>
      </c>
      <c r="AT63" s="15">
        <f t="shared" si="46"/>
        <v>0</v>
      </c>
      <c r="AU63">
        <f t="shared" si="47"/>
        <v>0</v>
      </c>
      <c r="AV63">
        <f t="shared" si="48"/>
        <v>0</v>
      </c>
      <c r="AW63" s="1" t="str">
        <f t="shared" si="49"/>
        <v>0'-0"</v>
      </c>
      <c r="AY63" s="13">
        <f t="shared" si="50"/>
        <v>0</v>
      </c>
      <c r="AZ63" s="14">
        <f t="shared" si="51"/>
        <v>0</v>
      </c>
      <c r="BA63" s="15">
        <f t="shared" si="52"/>
        <v>0</v>
      </c>
      <c r="BB63" s="15">
        <f t="shared" si="53"/>
        <v>0</v>
      </c>
      <c r="BC63">
        <f t="shared" si="54"/>
        <v>0</v>
      </c>
      <c r="BD63">
        <f t="shared" si="55"/>
        <v>0</v>
      </c>
      <c r="BE63" s="1" t="str">
        <f t="shared" si="56"/>
        <v>0'-0"</v>
      </c>
      <c r="BG63" s="13">
        <f t="shared" si="57"/>
        <v>0</v>
      </c>
      <c r="BH63" s="14">
        <f t="shared" si="58"/>
        <v>0</v>
      </c>
      <c r="BI63" s="15">
        <f t="shared" si="59"/>
        <v>0</v>
      </c>
      <c r="BJ63" s="15">
        <f t="shared" si="60"/>
        <v>0</v>
      </c>
      <c r="BK63">
        <f t="shared" si="61"/>
        <v>0</v>
      </c>
      <c r="BL63">
        <f t="shared" si="62"/>
        <v>0</v>
      </c>
      <c r="BM63" s="1" t="str">
        <f t="shared" si="63"/>
        <v>0'-0"</v>
      </c>
      <c r="BO63" s="13">
        <f t="shared" si="64"/>
        <v>0</v>
      </c>
      <c r="BP63" s="14">
        <f t="shared" si="65"/>
        <v>0</v>
      </c>
      <c r="BQ63" s="15">
        <f t="shared" si="66"/>
        <v>0</v>
      </c>
      <c r="BR63" s="15">
        <f t="shared" si="67"/>
        <v>0</v>
      </c>
      <c r="BS63">
        <f t="shared" si="68"/>
        <v>0</v>
      </c>
      <c r="BT63">
        <f t="shared" si="69"/>
        <v>0</v>
      </c>
      <c r="BU63" s="1" t="str">
        <f t="shared" si="70"/>
        <v>0'-0"</v>
      </c>
    </row>
    <row r="64" spans="2:73" x14ac:dyDescent="0.25">
      <c r="B64" s="28"/>
      <c r="C64" s="29"/>
      <c r="D64" s="30" t="str">
        <f t="shared" si="71"/>
        <v/>
      </c>
      <c r="E64" s="31"/>
      <c r="F64" s="32" t="str">
        <f t="shared" si="28"/>
        <v/>
      </c>
      <c r="G64" s="29"/>
      <c r="H64" s="33" t="str">
        <f t="shared" si="29"/>
        <v/>
      </c>
      <c r="I64" s="33" t="str">
        <f t="shared" si="30"/>
        <v/>
      </c>
      <c r="J64" s="33" t="str">
        <f t="shared" si="31"/>
        <v/>
      </c>
      <c r="K64" s="34" t="str">
        <f t="shared" si="32"/>
        <v/>
      </c>
      <c r="N64" s="7"/>
      <c r="P64" s="9" t="str">
        <f t="shared" si="33"/>
        <v/>
      </c>
      <c r="Q64" s="7"/>
      <c r="R64" s="7"/>
      <c r="S64" s="7"/>
      <c r="T64" s="7"/>
      <c r="V64" s="1" t="e">
        <f t="shared" si="34"/>
        <v>#VALUE!</v>
      </c>
      <c r="W64" s="1">
        <f t="shared" si="35"/>
        <v>1</v>
      </c>
      <c r="X64" s="9" t="e">
        <f t="shared" si="36"/>
        <v>#VALUE!</v>
      </c>
      <c r="AI64" s="13" t="str">
        <f t="shared" si="37"/>
        <v/>
      </c>
      <c r="AJ64" s="14" t="e">
        <f t="shared" si="38"/>
        <v>#VALUE!</v>
      </c>
      <c r="AK64" s="16" t="e">
        <f t="shared" si="39"/>
        <v>#VALUE!</v>
      </c>
      <c r="AL64" s="16">
        <v>0</v>
      </c>
      <c r="AM64">
        <f t="shared" si="40"/>
        <v>0</v>
      </c>
      <c r="AN64">
        <f t="shared" si="41"/>
        <v>0</v>
      </c>
      <c r="AO64" s="1" t="e">
        <f t="shared" si="42"/>
        <v>#VALUE!</v>
      </c>
      <c r="AP64" s="2"/>
      <c r="AQ64" s="13">
        <f t="shared" si="43"/>
        <v>0</v>
      </c>
      <c r="AR64" s="14">
        <f t="shared" si="44"/>
        <v>0</v>
      </c>
      <c r="AS64" s="15">
        <f t="shared" si="45"/>
        <v>0</v>
      </c>
      <c r="AT64" s="15">
        <f t="shared" si="46"/>
        <v>0</v>
      </c>
      <c r="AU64">
        <f t="shared" si="47"/>
        <v>0</v>
      </c>
      <c r="AV64">
        <f t="shared" si="48"/>
        <v>0</v>
      </c>
      <c r="AW64" s="1" t="str">
        <f t="shared" si="49"/>
        <v>0'-0"</v>
      </c>
      <c r="AY64" s="13">
        <f t="shared" si="50"/>
        <v>0</v>
      </c>
      <c r="AZ64" s="14">
        <f t="shared" si="51"/>
        <v>0</v>
      </c>
      <c r="BA64" s="15">
        <f t="shared" si="52"/>
        <v>0</v>
      </c>
      <c r="BB64" s="15">
        <f t="shared" si="53"/>
        <v>0</v>
      </c>
      <c r="BC64">
        <f t="shared" si="54"/>
        <v>0</v>
      </c>
      <c r="BD64">
        <f t="shared" si="55"/>
        <v>0</v>
      </c>
      <c r="BE64" s="1" t="str">
        <f t="shared" si="56"/>
        <v>0'-0"</v>
      </c>
      <c r="BG64" s="13">
        <f t="shared" si="57"/>
        <v>0</v>
      </c>
      <c r="BH64" s="14">
        <f t="shared" si="58"/>
        <v>0</v>
      </c>
      <c r="BI64" s="15">
        <f t="shared" si="59"/>
        <v>0</v>
      </c>
      <c r="BJ64" s="15">
        <f t="shared" si="60"/>
        <v>0</v>
      </c>
      <c r="BK64">
        <f t="shared" si="61"/>
        <v>0</v>
      </c>
      <c r="BL64">
        <f t="shared" si="62"/>
        <v>0</v>
      </c>
      <c r="BM64" s="1" t="str">
        <f t="shared" si="63"/>
        <v>0'-0"</v>
      </c>
      <c r="BO64" s="13">
        <f t="shared" si="64"/>
        <v>0</v>
      </c>
      <c r="BP64" s="14">
        <f t="shared" si="65"/>
        <v>0</v>
      </c>
      <c r="BQ64" s="15">
        <f t="shared" si="66"/>
        <v>0</v>
      </c>
      <c r="BR64" s="15">
        <f t="shared" si="67"/>
        <v>0</v>
      </c>
      <c r="BS64">
        <f t="shared" si="68"/>
        <v>0</v>
      </c>
      <c r="BT64">
        <f t="shared" si="69"/>
        <v>0</v>
      </c>
      <c r="BU64" s="1" t="str">
        <f t="shared" si="70"/>
        <v>0'-0"</v>
      </c>
    </row>
    <row r="65" spans="2:73" x14ac:dyDescent="0.25">
      <c r="B65" s="28"/>
      <c r="C65" s="29"/>
      <c r="D65" s="30" t="str">
        <f t="shared" si="71"/>
        <v/>
      </c>
      <c r="E65" s="31"/>
      <c r="F65" s="32" t="str">
        <f t="shared" si="28"/>
        <v/>
      </c>
      <c r="G65" s="29"/>
      <c r="H65" s="33" t="str">
        <f t="shared" si="29"/>
        <v/>
      </c>
      <c r="I65" s="33" t="str">
        <f t="shared" si="30"/>
        <v/>
      </c>
      <c r="J65" s="33" t="str">
        <f t="shared" si="31"/>
        <v/>
      </c>
      <c r="K65" s="34" t="str">
        <f t="shared" si="32"/>
        <v/>
      </c>
      <c r="N65" s="7"/>
      <c r="P65" s="9" t="str">
        <f t="shared" si="33"/>
        <v/>
      </c>
      <c r="Q65" s="7"/>
      <c r="R65" s="7"/>
      <c r="S65" s="7"/>
      <c r="T65" s="7"/>
      <c r="V65" s="1" t="e">
        <f t="shared" si="34"/>
        <v>#VALUE!</v>
      </c>
      <c r="W65" s="1">
        <f t="shared" si="35"/>
        <v>1</v>
      </c>
      <c r="X65" s="9" t="e">
        <f t="shared" si="36"/>
        <v>#VALUE!</v>
      </c>
      <c r="AI65" s="13" t="str">
        <f t="shared" si="37"/>
        <v/>
      </c>
      <c r="AJ65" s="14" t="e">
        <f t="shared" si="38"/>
        <v>#VALUE!</v>
      </c>
      <c r="AK65" s="16" t="e">
        <f t="shared" si="39"/>
        <v>#VALUE!</v>
      </c>
      <c r="AL65" s="16">
        <v>0</v>
      </c>
      <c r="AM65">
        <f t="shared" si="40"/>
        <v>0</v>
      </c>
      <c r="AN65">
        <f t="shared" si="41"/>
        <v>0</v>
      </c>
      <c r="AO65" s="1" t="e">
        <f t="shared" si="42"/>
        <v>#VALUE!</v>
      </c>
      <c r="AP65" s="2"/>
      <c r="AQ65" s="13">
        <f t="shared" si="43"/>
        <v>0</v>
      </c>
      <c r="AR65" s="14">
        <f t="shared" si="44"/>
        <v>0</v>
      </c>
      <c r="AS65" s="15">
        <f t="shared" si="45"/>
        <v>0</v>
      </c>
      <c r="AT65" s="15">
        <f t="shared" si="46"/>
        <v>0</v>
      </c>
      <c r="AU65">
        <f t="shared" si="47"/>
        <v>0</v>
      </c>
      <c r="AV65">
        <f t="shared" si="48"/>
        <v>0</v>
      </c>
      <c r="AW65" s="1" t="str">
        <f t="shared" si="49"/>
        <v>0'-0"</v>
      </c>
      <c r="AY65" s="13">
        <f t="shared" si="50"/>
        <v>0</v>
      </c>
      <c r="AZ65" s="14">
        <f t="shared" si="51"/>
        <v>0</v>
      </c>
      <c r="BA65" s="15">
        <f t="shared" si="52"/>
        <v>0</v>
      </c>
      <c r="BB65" s="15">
        <f t="shared" si="53"/>
        <v>0</v>
      </c>
      <c r="BC65">
        <f t="shared" si="54"/>
        <v>0</v>
      </c>
      <c r="BD65">
        <f t="shared" si="55"/>
        <v>0</v>
      </c>
      <c r="BE65" s="1" t="str">
        <f t="shared" si="56"/>
        <v>0'-0"</v>
      </c>
      <c r="BG65" s="13">
        <f t="shared" si="57"/>
        <v>0</v>
      </c>
      <c r="BH65" s="14">
        <f t="shared" si="58"/>
        <v>0</v>
      </c>
      <c r="BI65" s="15">
        <f t="shared" si="59"/>
        <v>0</v>
      </c>
      <c r="BJ65" s="15">
        <f t="shared" si="60"/>
        <v>0</v>
      </c>
      <c r="BK65">
        <f t="shared" si="61"/>
        <v>0</v>
      </c>
      <c r="BL65">
        <f t="shared" si="62"/>
        <v>0</v>
      </c>
      <c r="BM65" s="1" t="str">
        <f t="shared" si="63"/>
        <v>0'-0"</v>
      </c>
      <c r="BO65" s="13">
        <f t="shared" si="64"/>
        <v>0</v>
      </c>
      <c r="BP65" s="14">
        <f t="shared" si="65"/>
        <v>0</v>
      </c>
      <c r="BQ65" s="15">
        <f t="shared" si="66"/>
        <v>0</v>
      </c>
      <c r="BR65" s="15">
        <f t="shared" si="67"/>
        <v>0</v>
      </c>
      <c r="BS65">
        <f t="shared" si="68"/>
        <v>0</v>
      </c>
      <c r="BT65">
        <f t="shared" si="69"/>
        <v>0</v>
      </c>
      <c r="BU65" s="1" t="str">
        <f t="shared" si="70"/>
        <v>0'-0"</v>
      </c>
    </row>
    <row r="66" spans="2:73" x14ac:dyDescent="0.25">
      <c r="B66" s="28"/>
      <c r="C66" s="29"/>
      <c r="D66" s="30" t="str">
        <f t="shared" si="71"/>
        <v/>
      </c>
      <c r="E66" s="31"/>
      <c r="F66" s="32" t="str">
        <f t="shared" si="28"/>
        <v/>
      </c>
      <c r="G66" s="29"/>
      <c r="H66" s="33" t="str">
        <f t="shared" si="29"/>
        <v/>
      </c>
      <c r="I66" s="33" t="str">
        <f t="shared" si="30"/>
        <v/>
      </c>
      <c r="J66" s="33" t="str">
        <f t="shared" si="31"/>
        <v/>
      </c>
      <c r="K66" s="34" t="str">
        <f t="shared" si="32"/>
        <v/>
      </c>
      <c r="N66" s="7"/>
      <c r="P66" s="9" t="str">
        <f t="shared" si="33"/>
        <v/>
      </c>
      <c r="Q66" s="7"/>
      <c r="R66" s="7"/>
      <c r="S66" s="7"/>
      <c r="T66" s="7"/>
      <c r="V66" s="1" t="e">
        <f t="shared" si="34"/>
        <v>#VALUE!</v>
      </c>
      <c r="W66" s="1">
        <f t="shared" si="35"/>
        <v>1</v>
      </c>
      <c r="X66" s="9" t="e">
        <f t="shared" si="36"/>
        <v>#VALUE!</v>
      </c>
      <c r="AI66" s="13" t="str">
        <f t="shared" si="37"/>
        <v/>
      </c>
      <c r="AJ66" s="14" t="e">
        <f t="shared" si="38"/>
        <v>#VALUE!</v>
      </c>
      <c r="AK66" s="16" t="e">
        <f t="shared" si="39"/>
        <v>#VALUE!</v>
      </c>
      <c r="AL66" s="16">
        <v>0</v>
      </c>
      <c r="AM66">
        <f t="shared" si="40"/>
        <v>0</v>
      </c>
      <c r="AN66">
        <f t="shared" si="41"/>
        <v>0</v>
      </c>
      <c r="AO66" s="1" t="e">
        <f t="shared" si="42"/>
        <v>#VALUE!</v>
      </c>
      <c r="AP66" s="2"/>
      <c r="AQ66" s="13">
        <f t="shared" si="43"/>
        <v>0</v>
      </c>
      <c r="AR66" s="14">
        <f t="shared" si="44"/>
        <v>0</v>
      </c>
      <c r="AS66" s="15">
        <f t="shared" si="45"/>
        <v>0</v>
      </c>
      <c r="AT66" s="15">
        <f t="shared" si="46"/>
        <v>0</v>
      </c>
      <c r="AU66">
        <f t="shared" si="47"/>
        <v>0</v>
      </c>
      <c r="AV66">
        <f t="shared" si="48"/>
        <v>0</v>
      </c>
      <c r="AW66" s="1" t="str">
        <f t="shared" si="49"/>
        <v>0'-0"</v>
      </c>
      <c r="AY66" s="13">
        <f t="shared" si="50"/>
        <v>0</v>
      </c>
      <c r="AZ66" s="14">
        <f t="shared" si="51"/>
        <v>0</v>
      </c>
      <c r="BA66" s="15">
        <f t="shared" si="52"/>
        <v>0</v>
      </c>
      <c r="BB66" s="15">
        <f t="shared" si="53"/>
        <v>0</v>
      </c>
      <c r="BC66">
        <f t="shared" si="54"/>
        <v>0</v>
      </c>
      <c r="BD66">
        <f t="shared" si="55"/>
        <v>0</v>
      </c>
      <c r="BE66" s="1" t="str">
        <f t="shared" si="56"/>
        <v>0'-0"</v>
      </c>
      <c r="BG66" s="13">
        <f t="shared" si="57"/>
        <v>0</v>
      </c>
      <c r="BH66" s="14">
        <f t="shared" si="58"/>
        <v>0</v>
      </c>
      <c r="BI66" s="15">
        <f t="shared" si="59"/>
        <v>0</v>
      </c>
      <c r="BJ66" s="15">
        <f t="shared" si="60"/>
        <v>0</v>
      </c>
      <c r="BK66">
        <f t="shared" si="61"/>
        <v>0</v>
      </c>
      <c r="BL66">
        <f t="shared" si="62"/>
        <v>0</v>
      </c>
      <c r="BM66" s="1" t="str">
        <f t="shared" si="63"/>
        <v>0'-0"</v>
      </c>
      <c r="BO66" s="13">
        <f t="shared" si="64"/>
        <v>0</v>
      </c>
      <c r="BP66" s="14">
        <f t="shared" si="65"/>
        <v>0</v>
      </c>
      <c r="BQ66" s="15">
        <f t="shared" si="66"/>
        <v>0</v>
      </c>
      <c r="BR66" s="15">
        <f t="shared" si="67"/>
        <v>0</v>
      </c>
      <c r="BS66">
        <f t="shared" si="68"/>
        <v>0</v>
      </c>
      <c r="BT66">
        <f t="shared" si="69"/>
        <v>0</v>
      </c>
      <c r="BU66" s="1" t="str">
        <f t="shared" si="70"/>
        <v>0'-0"</v>
      </c>
    </row>
    <row r="67" spans="2:73" x14ac:dyDescent="0.25">
      <c r="B67" s="28"/>
      <c r="C67" s="29"/>
      <c r="D67" s="30" t="str">
        <f t="shared" si="71"/>
        <v/>
      </c>
      <c r="E67" s="31"/>
      <c r="F67" s="32" t="str">
        <f t="shared" si="28"/>
        <v/>
      </c>
      <c r="G67" s="29"/>
      <c r="H67" s="33" t="str">
        <f t="shared" si="29"/>
        <v/>
      </c>
      <c r="I67" s="33" t="str">
        <f t="shared" si="30"/>
        <v/>
      </c>
      <c r="J67" s="33" t="str">
        <f t="shared" si="31"/>
        <v/>
      </c>
      <c r="K67" s="34" t="str">
        <f t="shared" si="32"/>
        <v/>
      </c>
      <c r="N67" s="7"/>
      <c r="P67" s="9" t="str">
        <f t="shared" si="33"/>
        <v/>
      </c>
      <c r="Q67" s="7"/>
      <c r="R67" s="7"/>
      <c r="S67" s="7"/>
      <c r="T67" s="7"/>
      <c r="V67" s="1" t="e">
        <f t="shared" si="34"/>
        <v>#VALUE!</v>
      </c>
      <c r="W67" s="1">
        <f t="shared" si="35"/>
        <v>1</v>
      </c>
      <c r="X67" s="9" t="e">
        <f t="shared" si="36"/>
        <v>#VALUE!</v>
      </c>
      <c r="AI67" s="13" t="str">
        <f t="shared" si="37"/>
        <v/>
      </c>
      <c r="AJ67" s="14" t="e">
        <f t="shared" si="38"/>
        <v>#VALUE!</v>
      </c>
      <c r="AK67" s="16" t="e">
        <f t="shared" si="39"/>
        <v>#VALUE!</v>
      </c>
      <c r="AL67" s="16">
        <v>0</v>
      </c>
      <c r="AM67">
        <f t="shared" si="40"/>
        <v>0</v>
      </c>
      <c r="AN67">
        <f t="shared" si="41"/>
        <v>0</v>
      </c>
      <c r="AO67" s="1" t="e">
        <f t="shared" si="42"/>
        <v>#VALUE!</v>
      </c>
      <c r="AP67" s="2"/>
      <c r="AQ67" s="13">
        <f t="shared" si="43"/>
        <v>0</v>
      </c>
      <c r="AR67" s="14">
        <f t="shared" si="44"/>
        <v>0</v>
      </c>
      <c r="AS67" s="15">
        <f t="shared" si="45"/>
        <v>0</v>
      </c>
      <c r="AT67" s="15">
        <f t="shared" si="46"/>
        <v>0</v>
      </c>
      <c r="AU67">
        <f t="shared" si="47"/>
        <v>0</v>
      </c>
      <c r="AV67">
        <f t="shared" si="48"/>
        <v>0</v>
      </c>
      <c r="AW67" s="1" t="str">
        <f t="shared" si="49"/>
        <v>0'-0"</v>
      </c>
      <c r="AY67" s="13">
        <f t="shared" si="50"/>
        <v>0</v>
      </c>
      <c r="AZ67" s="14">
        <f t="shared" si="51"/>
        <v>0</v>
      </c>
      <c r="BA67" s="15">
        <f t="shared" si="52"/>
        <v>0</v>
      </c>
      <c r="BB67" s="15">
        <f t="shared" si="53"/>
        <v>0</v>
      </c>
      <c r="BC67">
        <f t="shared" si="54"/>
        <v>0</v>
      </c>
      <c r="BD67">
        <f t="shared" si="55"/>
        <v>0</v>
      </c>
      <c r="BE67" s="1" t="str">
        <f t="shared" si="56"/>
        <v>0'-0"</v>
      </c>
      <c r="BG67" s="13">
        <f t="shared" si="57"/>
        <v>0</v>
      </c>
      <c r="BH67" s="14">
        <f t="shared" si="58"/>
        <v>0</v>
      </c>
      <c r="BI67" s="15">
        <f t="shared" si="59"/>
        <v>0</v>
      </c>
      <c r="BJ67" s="15">
        <f t="shared" si="60"/>
        <v>0</v>
      </c>
      <c r="BK67">
        <f t="shared" si="61"/>
        <v>0</v>
      </c>
      <c r="BL67">
        <f t="shared" si="62"/>
        <v>0</v>
      </c>
      <c r="BM67" s="1" t="str">
        <f t="shared" si="63"/>
        <v>0'-0"</v>
      </c>
      <c r="BO67" s="13">
        <f t="shared" si="64"/>
        <v>0</v>
      </c>
      <c r="BP67" s="14">
        <f t="shared" si="65"/>
        <v>0</v>
      </c>
      <c r="BQ67" s="15">
        <f t="shared" si="66"/>
        <v>0</v>
      </c>
      <c r="BR67" s="15">
        <f t="shared" si="67"/>
        <v>0</v>
      </c>
      <c r="BS67">
        <f t="shared" si="68"/>
        <v>0</v>
      </c>
      <c r="BT67">
        <f t="shared" si="69"/>
        <v>0</v>
      </c>
      <c r="BU67" s="1" t="str">
        <f t="shared" si="70"/>
        <v>0'-0"</v>
      </c>
    </row>
    <row r="68" spans="2:73" x14ac:dyDescent="0.25">
      <c r="B68" s="28"/>
      <c r="C68" s="29"/>
      <c r="D68" s="30" t="str">
        <f t="shared" si="71"/>
        <v/>
      </c>
      <c r="E68" s="31"/>
      <c r="F68" s="32" t="str">
        <f t="shared" si="28"/>
        <v/>
      </c>
      <c r="G68" s="29"/>
      <c r="H68" s="33" t="str">
        <f t="shared" si="29"/>
        <v/>
      </c>
      <c r="I68" s="33" t="str">
        <f t="shared" si="30"/>
        <v/>
      </c>
      <c r="J68" s="33" t="str">
        <f t="shared" si="31"/>
        <v/>
      </c>
      <c r="K68" s="34" t="str">
        <f t="shared" si="32"/>
        <v/>
      </c>
      <c r="N68" s="7"/>
      <c r="P68" s="9" t="str">
        <f t="shared" si="33"/>
        <v/>
      </c>
      <c r="Q68" s="7"/>
      <c r="R68" s="7"/>
      <c r="S68" s="7"/>
      <c r="T68" s="7"/>
      <c r="V68" s="1" t="e">
        <f t="shared" si="34"/>
        <v>#VALUE!</v>
      </c>
      <c r="W68" s="1">
        <f t="shared" si="35"/>
        <v>1</v>
      </c>
      <c r="X68" s="9" t="e">
        <f t="shared" si="36"/>
        <v>#VALUE!</v>
      </c>
      <c r="AI68" s="13" t="str">
        <f t="shared" si="37"/>
        <v/>
      </c>
      <c r="AJ68" s="14" t="e">
        <f t="shared" si="38"/>
        <v>#VALUE!</v>
      </c>
      <c r="AK68" s="16" t="e">
        <f t="shared" si="39"/>
        <v>#VALUE!</v>
      </c>
      <c r="AL68" s="16">
        <v>0</v>
      </c>
      <c r="AM68">
        <f t="shared" si="40"/>
        <v>0</v>
      </c>
      <c r="AN68">
        <f t="shared" si="41"/>
        <v>0</v>
      </c>
      <c r="AO68" s="1" t="e">
        <f t="shared" si="42"/>
        <v>#VALUE!</v>
      </c>
      <c r="AP68" s="2"/>
      <c r="AQ68" s="13">
        <f t="shared" si="43"/>
        <v>0</v>
      </c>
      <c r="AR68" s="14">
        <f t="shared" si="44"/>
        <v>0</v>
      </c>
      <c r="AS68" s="15">
        <f t="shared" si="45"/>
        <v>0</v>
      </c>
      <c r="AT68" s="15">
        <f t="shared" si="46"/>
        <v>0</v>
      </c>
      <c r="AU68">
        <f t="shared" si="47"/>
        <v>0</v>
      </c>
      <c r="AV68">
        <f t="shared" si="48"/>
        <v>0</v>
      </c>
      <c r="AW68" s="1" t="str">
        <f t="shared" si="49"/>
        <v>0'-0"</v>
      </c>
      <c r="AY68" s="13">
        <f t="shared" si="50"/>
        <v>0</v>
      </c>
      <c r="AZ68" s="14">
        <f t="shared" si="51"/>
        <v>0</v>
      </c>
      <c r="BA68" s="15">
        <f t="shared" si="52"/>
        <v>0</v>
      </c>
      <c r="BB68" s="15">
        <f t="shared" si="53"/>
        <v>0</v>
      </c>
      <c r="BC68">
        <f t="shared" si="54"/>
        <v>0</v>
      </c>
      <c r="BD68">
        <f t="shared" si="55"/>
        <v>0</v>
      </c>
      <c r="BE68" s="1" t="str">
        <f t="shared" si="56"/>
        <v>0'-0"</v>
      </c>
      <c r="BG68" s="13">
        <f t="shared" si="57"/>
        <v>0</v>
      </c>
      <c r="BH68" s="14">
        <f t="shared" si="58"/>
        <v>0</v>
      </c>
      <c r="BI68" s="15">
        <f t="shared" si="59"/>
        <v>0</v>
      </c>
      <c r="BJ68" s="15">
        <f t="shared" si="60"/>
        <v>0</v>
      </c>
      <c r="BK68">
        <f t="shared" si="61"/>
        <v>0</v>
      </c>
      <c r="BL68">
        <f t="shared" si="62"/>
        <v>0</v>
      </c>
      <c r="BM68" s="1" t="str">
        <f t="shared" si="63"/>
        <v>0'-0"</v>
      </c>
      <c r="BO68" s="13">
        <f t="shared" si="64"/>
        <v>0</v>
      </c>
      <c r="BP68" s="14">
        <f t="shared" si="65"/>
        <v>0</v>
      </c>
      <c r="BQ68" s="15">
        <f t="shared" si="66"/>
        <v>0</v>
      </c>
      <c r="BR68" s="15">
        <f t="shared" si="67"/>
        <v>0</v>
      </c>
      <c r="BS68">
        <f t="shared" si="68"/>
        <v>0</v>
      </c>
      <c r="BT68">
        <f t="shared" si="69"/>
        <v>0</v>
      </c>
      <c r="BU68" s="1" t="str">
        <f t="shared" si="70"/>
        <v>0'-0"</v>
      </c>
    </row>
    <row r="69" spans="2:73" x14ac:dyDescent="0.25">
      <c r="B69" s="28"/>
      <c r="C69" s="29"/>
      <c r="D69" s="30" t="str">
        <f t="shared" si="71"/>
        <v/>
      </c>
      <c r="E69" s="31"/>
      <c r="F69" s="32" t="str">
        <f t="shared" si="28"/>
        <v/>
      </c>
      <c r="G69" s="29"/>
      <c r="H69" s="33" t="str">
        <f t="shared" si="29"/>
        <v/>
      </c>
      <c r="I69" s="33" t="str">
        <f t="shared" si="30"/>
        <v/>
      </c>
      <c r="J69" s="33" t="str">
        <f t="shared" si="31"/>
        <v/>
      </c>
      <c r="K69" s="34" t="str">
        <f t="shared" si="32"/>
        <v/>
      </c>
      <c r="N69" s="7"/>
      <c r="P69" s="9" t="str">
        <f t="shared" si="33"/>
        <v/>
      </c>
      <c r="Q69" s="7"/>
      <c r="R69" s="7"/>
      <c r="S69" s="7"/>
      <c r="T69" s="7"/>
      <c r="V69" s="1" t="e">
        <f t="shared" si="34"/>
        <v>#VALUE!</v>
      </c>
      <c r="W69" s="1">
        <f t="shared" si="35"/>
        <v>1</v>
      </c>
      <c r="X69" s="9" t="e">
        <f t="shared" si="36"/>
        <v>#VALUE!</v>
      </c>
      <c r="AI69" s="13" t="str">
        <f t="shared" si="37"/>
        <v/>
      </c>
      <c r="AJ69" s="14" t="e">
        <f t="shared" si="38"/>
        <v>#VALUE!</v>
      </c>
      <c r="AK69" s="16" t="e">
        <f t="shared" si="39"/>
        <v>#VALUE!</v>
      </c>
      <c r="AL69" s="16">
        <v>0</v>
      </c>
      <c r="AM69">
        <f t="shared" si="40"/>
        <v>0</v>
      </c>
      <c r="AN69">
        <f t="shared" si="41"/>
        <v>0</v>
      </c>
      <c r="AO69" s="1" t="e">
        <f t="shared" si="42"/>
        <v>#VALUE!</v>
      </c>
      <c r="AP69" s="2"/>
      <c r="AQ69" s="13">
        <f t="shared" si="43"/>
        <v>0</v>
      </c>
      <c r="AR69" s="14">
        <f t="shared" si="44"/>
        <v>0</v>
      </c>
      <c r="AS69" s="15">
        <f t="shared" si="45"/>
        <v>0</v>
      </c>
      <c r="AT69" s="15">
        <f t="shared" si="46"/>
        <v>0</v>
      </c>
      <c r="AU69">
        <f t="shared" si="47"/>
        <v>0</v>
      </c>
      <c r="AV69">
        <f t="shared" si="48"/>
        <v>0</v>
      </c>
      <c r="AW69" s="1" t="str">
        <f t="shared" si="49"/>
        <v>0'-0"</v>
      </c>
      <c r="AY69" s="13">
        <f t="shared" si="50"/>
        <v>0</v>
      </c>
      <c r="AZ69" s="14">
        <f t="shared" si="51"/>
        <v>0</v>
      </c>
      <c r="BA69" s="15">
        <f t="shared" si="52"/>
        <v>0</v>
      </c>
      <c r="BB69" s="15">
        <f t="shared" si="53"/>
        <v>0</v>
      </c>
      <c r="BC69">
        <f t="shared" si="54"/>
        <v>0</v>
      </c>
      <c r="BD69">
        <f t="shared" si="55"/>
        <v>0</v>
      </c>
      <c r="BE69" s="1" t="str">
        <f t="shared" si="56"/>
        <v>0'-0"</v>
      </c>
      <c r="BG69" s="13">
        <f t="shared" si="57"/>
        <v>0</v>
      </c>
      <c r="BH69" s="14">
        <f t="shared" si="58"/>
        <v>0</v>
      </c>
      <c r="BI69" s="15">
        <f t="shared" si="59"/>
        <v>0</v>
      </c>
      <c r="BJ69" s="15">
        <f t="shared" si="60"/>
        <v>0</v>
      </c>
      <c r="BK69">
        <f t="shared" si="61"/>
        <v>0</v>
      </c>
      <c r="BL69">
        <f t="shared" si="62"/>
        <v>0</v>
      </c>
      <c r="BM69" s="1" t="str">
        <f t="shared" si="63"/>
        <v>0'-0"</v>
      </c>
      <c r="BO69" s="13">
        <f t="shared" si="64"/>
        <v>0</v>
      </c>
      <c r="BP69" s="14">
        <f t="shared" si="65"/>
        <v>0</v>
      </c>
      <c r="BQ69" s="15">
        <f t="shared" si="66"/>
        <v>0</v>
      </c>
      <c r="BR69" s="15">
        <f t="shared" si="67"/>
        <v>0</v>
      </c>
      <c r="BS69">
        <f t="shared" si="68"/>
        <v>0</v>
      </c>
      <c r="BT69">
        <f t="shared" si="69"/>
        <v>0</v>
      </c>
      <c r="BU69" s="1" t="str">
        <f t="shared" si="70"/>
        <v>0'-0"</v>
      </c>
    </row>
    <row r="70" spans="2:73" x14ac:dyDescent="0.25">
      <c r="B70" s="28"/>
      <c r="C70" s="29"/>
      <c r="D70" s="30" t="str">
        <f t="shared" si="71"/>
        <v/>
      </c>
      <c r="E70" s="31"/>
      <c r="F70" s="32" t="str">
        <f t="shared" si="28"/>
        <v/>
      </c>
      <c r="G70" s="29"/>
      <c r="H70" s="33" t="str">
        <f t="shared" si="29"/>
        <v/>
      </c>
      <c r="I70" s="33" t="str">
        <f t="shared" si="30"/>
        <v/>
      </c>
      <c r="J70" s="33" t="str">
        <f t="shared" si="31"/>
        <v/>
      </c>
      <c r="K70" s="34" t="str">
        <f t="shared" si="32"/>
        <v/>
      </c>
      <c r="N70" s="7"/>
      <c r="P70" s="9" t="str">
        <f t="shared" si="33"/>
        <v/>
      </c>
      <c r="Q70" s="7"/>
      <c r="R70" s="7"/>
      <c r="S70" s="7"/>
      <c r="T70" s="7"/>
      <c r="V70" s="1" t="e">
        <f t="shared" si="34"/>
        <v>#VALUE!</v>
      </c>
      <c r="W70" s="1">
        <f t="shared" si="35"/>
        <v>1</v>
      </c>
      <c r="X70" s="9" t="e">
        <f t="shared" si="36"/>
        <v>#VALUE!</v>
      </c>
      <c r="AI70" s="13" t="str">
        <f t="shared" si="37"/>
        <v/>
      </c>
      <c r="AJ70" s="14" t="e">
        <f t="shared" si="38"/>
        <v>#VALUE!</v>
      </c>
      <c r="AK70" s="16" t="e">
        <f t="shared" si="39"/>
        <v>#VALUE!</v>
      </c>
      <c r="AL70" s="16">
        <v>0</v>
      </c>
      <c r="AM70">
        <f t="shared" si="40"/>
        <v>0</v>
      </c>
      <c r="AN70">
        <f t="shared" si="41"/>
        <v>0</v>
      </c>
      <c r="AO70" s="1" t="e">
        <f t="shared" si="42"/>
        <v>#VALUE!</v>
      </c>
      <c r="AP70" s="2"/>
      <c r="AQ70" s="13">
        <f t="shared" si="43"/>
        <v>0</v>
      </c>
      <c r="AR70" s="14">
        <f t="shared" si="44"/>
        <v>0</v>
      </c>
      <c r="AS70" s="15">
        <f t="shared" si="45"/>
        <v>0</v>
      </c>
      <c r="AT70" s="15">
        <f t="shared" si="46"/>
        <v>0</v>
      </c>
      <c r="AU70">
        <f t="shared" si="47"/>
        <v>0</v>
      </c>
      <c r="AV70">
        <f t="shared" si="48"/>
        <v>0</v>
      </c>
      <c r="AW70" s="1" t="str">
        <f t="shared" si="49"/>
        <v>0'-0"</v>
      </c>
      <c r="AY70" s="13">
        <f t="shared" si="50"/>
        <v>0</v>
      </c>
      <c r="AZ70" s="14">
        <f t="shared" si="51"/>
        <v>0</v>
      </c>
      <c r="BA70" s="15">
        <f t="shared" si="52"/>
        <v>0</v>
      </c>
      <c r="BB70" s="15">
        <f t="shared" si="53"/>
        <v>0</v>
      </c>
      <c r="BC70">
        <f t="shared" si="54"/>
        <v>0</v>
      </c>
      <c r="BD70">
        <f t="shared" si="55"/>
        <v>0</v>
      </c>
      <c r="BE70" s="1" t="str">
        <f t="shared" si="56"/>
        <v>0'-0"</v>
      </c>
      <c r="BG70" s="13">
        <f t="shared" si="57"/>
        <v>0</v>
      </c>
      <c r="BH70" s="14">
        <f t="shared" si="58"/>
        <v>0</v>
      </c>
      <c r="BI70" s="15">
        <f t="shared" si="59"/>
        <v>0</v>
      </c>
      <c r="BJ70" s="15">
        <f t="shared" si="60"/>
        <v>0</v>
      </c>
      <c r="BK70">
        <f t="shared" si="61"/>
        <v>0</v>
      </c>
      <c r="BL70">
        <f t="shared" si="62"/>
        <v>0</v>
      </c>
      <c r="BM70" s="1" t="str">
        <f t="shared" si="63"/>
        <v>0'-0"</v>
      </c>
      <c r="BO70" s="13">
        <f t="shared" si="64"/>
        <v>0</v>
      </c>
      <c r="BP70" s="14">
        <f t="shared" si="65"/>
        <v>0</v>
      </c>
      <c r="BQ70" s="15">
        <f t="shared" si="66"/>
        <v>0</v>
      </c>
      <c r="BR70" s="15">
        <f t="shared" si="67"/>
        <v>0</v>
      </c>
      <c r="BS70">
        <f t="shared" si="68"/>
        <v>0</v>
      </c>
      <c r="BT70">
        <f t="shared" si="69"/>
        <v>0</v>
      </c>
      <c r="BU70" s="1" t="str">
        <f t="shared" si="70"/>
        <v>0'-0"</v>
      </c>
    </row>
    <row r="71" spans="2:73" x14ac:dyDescent="0.25">
      <c r="B71" s="28"/>
      <c r="C71" s="29"/>
      <c r="D71" s="30" t="str">
        <f t="shared" si="71"/>
        <v/>
      </c>
      <c r="E71" s="31"/>
      <c r="F71" s="32" t="str">
        <f t="shared" si="28"/>
        <v/>
      </c>
      <c r="G71" s="29"/>
      <c r="H71" s="33" t="str">
        <f t="shared" si="29"/>
        <v/>
      </c>
      <c r="I71" s="33" t="str">
        <f t="shared" si="30"/>
        <v/>
      </c>
      <c r="J71" s="33" t="str">
        <f t="shared" si="31"/>
        <v/>
      </c>
      <c r="K71" s="34" t="str">
        <f t="shared" si="32"/>
        <v/>
      </c>
      <c r="N71" s="7"/>
      <c r="P71" s="9" t="str">
        <f t="shared" si="33"/>
        <v/>
      </c>
      <c r="Q71" s="7"/>
      <c r="R71" s="7"/>
      <c r="S71" s="7"/>
      <c r="T71" s="7"/>
      <c r="V71" s="1" t="e">
        <f t="shared" si="34"/>
        <v>#VALUE!</v>
      </c>
      <c r="W71" s="1">
        <f t="shared" si="35"/>
        <v>1</v>
      </c>
      <c r="X71" s="9" t="e">
        <f t="shared" si="36"/>
        <v>#VALUE!</v>
      </c>
      <c r="AI71" s="13" t="str">
        <f t="shared" si="37"/>
        <v/>
      </c>
      <c r="AJ71" s="14" t="e">
        <f t="shared" si="38"/>
        <v>#VALUE!</v>
      </c>
      <c r="AK71" s="16" t="e">
        <f t="shared" si="39"/>
        <v>#VALUE!</v>
      </c>
      <c r="AL71" s="16">
        <v>0</v>
      </c>
      <c r="AM71">
        <f t="shared" si="40"/>
        <v>0</v>
      </c>
      <c r="AN71">
        <f t="shared" si="41"/>
        <v>0</v>
      </c>
      <c r="AO71" s="1" t="e">
        <f t="shared" si="42"/>
        <v>#VALUE!</v>
      </c>
      <c r="AP71" s="2"/>
      <c r="AQ71" s="13">
        <f t="shared" si="43"/>
        <v>0</v>
      </c>
      <c r="AR71" s="14">
        <f t="shared" si="44"/>
        <v>0</v>
      </c>
      <c r="AS71" s="15">
        <f t="shared" si="45"/>
        <v>0</v>
      </c>
      <c r="AT71" s="15">
        <f t="shared" si="46"/>
        <v>0</v>
      </c>
      <c r="AU71">
        <f t="shared" si="47"/>
        <v>0</v>
      </c>
      <c r="AV71">
        <f t="shared" si="48"/>
        <v>0</v>
      </c>
      <c r="AW71" s="1" t="str">
        <f t="shared" si="49"/>
        <v>0'-0"</v>
      </c>
      <c r="AY71" s="13">
        <f t="shared" si="50"/>
        <v>0</v>
      </c>
      <c r="AZ71" s="14">
        <f t="shared" si="51"/>
        <v>0</v>
      </c>
      <c r="BA71" s="15">
        <f t="shared" si="52"/>
        <v>0</v>
      </c>
      <c r="BB71" s="15">
        <f t="shared" si="53"/>
        <v>0</v>
      </c>
      <c r="BC71">
        <f t="shared" si="54"/>
        <v>0</v>
      </c>
      <c r="BD71">
        <f t="shared" si="55"/>
        <v>0</v>
      </c>
      <c r="BE71" s="1" t="str">
        <f t="shared" si="56"/>
        <v>0'-0"</v>
      </c>
      <c r="BG71" s="13">
        <f t="shared" si="57"/>
        <v>0</v>
      </c>
      <c r="BH71" s="14">
        <f t="shared" si="58"/>
        <v>0</v>
      </c>
      <c r="BI71" s="15">
        <f t="shared" si="59"/>
        <v>0</v>
      </c>
      <c r="BJ71" s="15">
        <f t="shared" si="60"/>
        <v>0</v>
      </c>
      <c r="BK71">
        <f t="shared" si="61"/>
        <v>0</v>
      </c>
      <c r="BL71">
        <f t="shared" si="62"/>
        <v>0</v>
      </c>
      <c r="BM71" s="1" t="str">
        <f t="shared" si="63"/>
        <v>0'-0"</v>
      </c>
      <c r="BO71" s="13">
        <f t="shared" si="64"/>
        <v>0</v>
      </c>
      <c r="BP71" s="14">
        <f t="shared" si="65"/>
        <v>0</v>
      </c>
      <c r="BQ71" s="15">
        <f t="shared" si="66"/>
        <v>0</v>
      </c>
      <c r="BR71" s="15">
        <f t="shared" si="67"/>
        <v>0</v>
      </c>
      <c r="BS71">
        <f t="shared" si="68"/>
        <v>0</v>
      </c>
      <c r="BT71">
        <f t="shared" si="69"/>
        <v>0</v>
      </c>
      <c r="BU71" s="1" t="str">
        <f t="shared" si="70"/>
        <v>0'-0"</v>
      </c>
    </row>
    <row r="72" spans="2:73" x14ac:dyDescent="0.25">
      <c r="B72" s="28"/>
      <c r="C72" s="29"/>
      <c r="D72" s="30" t="str">
        <f t="shared" si="71"/>
        <v/>
      </c>
      <c r="E72" s="31"/>
      <c r="F72" s="32" t="str">
        <f t="shared" si="28"/>
        <v/>
      </c>
      <c r="G72" s="29"/>
      <c r="H72" s="33" t="str">
        <f t="shared" si="29"/>
        <v/>
      </c>
      <c r="I72" s="33" t="str">
        <f t="shared" si="30"/>
        <v/>
      </c>
      <c r="J72" s="33" t="str">
        <f t="shared" si="31"/>
        <v/>
      </c>
      <c r="K72" s="34" t="str">
        <f t="shared" si="32"/>
        <v/>
      </c>
      <c r="N72" s="7"/>
      <c r="P72" s="9" t="str">
        <f t="shared" si="33"/>
        <v/>
      </c>
      <c r="Q72" s="7"/>
      <c r="R72" s="7"/>
      <c r="S72" s="7"/>
      <c r="T72" s="7"/>
      <c r="V72" s="1" t="e">
        <f t="shared" si="34"/>
        <v>#VALUE!</v>
      </c>
      <c r="W72" s="1">
        <f t="shared" si="35"/>
        <v>1</v>
      </c>
      <c r="X72" s="9" t="e">
        <f t="shared" si="36"/>
        <v>#VALUE!</v>
      </c>
      <c r="AI72" s="13" t="str">
        <f t="shared" si="37"/>
        <v/>
      </c>
      <c r="AJ72" s="14" t="e">
        <f t="shared" si="38"/>
        <v>#VALUE!</v>
      </c>
      <c r="AK72" s="16" t="e">
        <f t="shared" si="39"/>
        <v>#VALUE!</v>
      </c>
      <c r="AL72" s="16">
        <v>0</v>
      </c>
      <c r="AM72">
        <f t="shared" si="40"/>
        <v>0</v>
      </c>
      <c r="AN72">
        <f t="shared" si="41"/>
        <v>0</v>
      </c>
      <c r="AO72" s="1" t="e">
        <f t="shared" si="42"/>
        <v>#VALUE!</v>
      </c>
      <c r="AP72" s="2"/>
      <c r="AQ72" s="13">
        <f t="shared" si="43"/>
        <v>0</v>
      </c>
      <c r="AR72" s="14">
        <f t="shared" si="44"/>
        <v>0</v>
      </c>
      <c r="AS72" s="15">
        <f t="shared" si="45"/>
        <v>0</v>
      </c>
      <c r="AT72" s="15">
        <f t="shared" si="46"/>
        <v>0</v>
      </c>
      <c r="AU72">
        <f t="shared" si="47"/>
        <v>0</v>
      </c>
      <c r="AV72">
        <f t="shared" si="48"/>
        <v>0</v>
      </c>
      <c r="AW72" s="1" t="str">
        <f t="shared" si="49"/>
        <v>0'-0"</v>
      </c>
      <c r="AY72" s="13">
        <f t="shared" si="50"/>
        <v>0</v>
      </c>
      <c r="AZ72" s="14">
        <f t="shared" si="51"/>
        <v>0</v>
      </c>
      <c r="BA72" s="15">
        <f t="shared" si="52"/>
        <v>0</v>
      </c>
      <c r="BB72" s="15">
        <f t="shared" si="53"/>
        <v>0</v>
      </c>
      <c r="BC72">
        <f t="shared" si="54"/>
        <v>0</v>
      </c>
      <c r="BD72">
        <f t="shared" si="55"/>
        <v>0</v>
      </c>
      <c r="BE72" s="1" t="str">
        <f t="shared" si="56"/>
        <v>0'-0"</v>
      </c>
      <c r="BG72" s="13">
        <f t="shared" si="57"/>
        <v>0</v>
      </c>
      <c r="BH72" s="14">
        <f t="shared" si="58"/>
        <v>0</v>
      </c>
      <c r="BI72" s="15">
        <f t="shared" si="59"/>
        <v>0</v>
      </c>
      <c r="BJ72" s="15">
        <f t="shared" si="60"/>
        <v>0</v>
      </c>
      <c r="BK72">
        <f t="shared" si="61"/>
        <v>0</v>
      </c>
      <c r="BL72">
        <f t="shared" si="62"/>
        <v>0</v>
      </c>
      <c r="BM72" s="1" t="str">
        <f t="shared" si="63"/>
        <v>0'-0"</v>
      </c>
      <c r="BO72" s="13">
        <f t="shared" si="64"/>
        <v>0</v>
      </c>
      <c r="BP72" s="14">
        <f t="shared" si="65"/>
        <v>0</v>
      </c>
      <c r="BQ72" s="15">
        <f t="shared" si="66"/>
        <v>0</v>
      </c>
      <c r="BR72" s="15">
        <f t="shared" si="67"/>
        <v>0</v>
      </c>
      <c r="BS72">
        <f t="shared" si="68"/>
        <v>0</v>
      </c>
      <c r="BT72">
        <f t="shared" si="69"/>
        <v>0</v>
      </c>
      <c r="BU72" s="1" t="str">
        <f t="shared" si="70"/>
        <v>0'-0"</v>
      </c>
    </row>
    <row r="73" spans="2:73" x14ac:dyDescent="0.25">
      <c r="B73" s="28"/>
      <c r="C73" s="29"/>
      <c r="D73" s="30" t="str">
        <f t="shared" si="71"/>
        <v/>
      </c>
      <c r="E73" s="31"/>
      <c r="F73" s="32" t="str">
        <f t="shared" si="28"/>
        <v/>
      </c>
      <c r="G73" s="29"/>
      <c r="H73" s="33" t="str">
        <f t="shared" si="29"/>
        <v/>
      </c>
      <c r="I73" s="33" t="str">
        <f t="shared" si="30"/>
        <v/>
      </c>
      <c r="J73" s="33" t="str">
        <f t="shared" si="31"/>
        <v/>
      </c>
      <c r="K73" s="34" t="str">
        <f t="shared" si="32"/>
        <v/>
      </c>
      <c r="N73" s="7"/>
      <c r="P73" s="9" t="str">
        <f t="shared" si="33"/>
        <v/>
      </c>
      <c r="Q73" s="7"/>
      <c r="R73" s="7"/>
      <c r="S73" s="7"/>
      <c r="T73" s="7"/>
      <c r="V73" s="1" t="e">
        <f t="shared" si="34"/>
        <v>#VALUE!</v>
      </c>
      <c r="W73" s="1">
        <f t="shared" si="35"/>
        <v>1</v>
      </c>
      <c r="X73" s="9" t="e">
        <f t="shared" si="36"/>
        <v>#VALUE!</v>
      </c>
      <c r="AI73" s="13" t="str">
        <f t="shared" si="37"/>
        <v/>
      </c>
      <c r="AJ73" s="14" t="e">
        <f t="shared" si="38"/>
        <v>#VALUE!</v>
      </c>
      <c r="AK73" s="16" t="e">
        <f t="shared" si="39"/>
        <v>#VALUE!</v>
      </c>
      <c r="AL73" s="16">
        <v>0</v>
      </c>
      <c r="AM73">
        <f t="shared" si="40"/>
        <v>0</v>
      </c>
      <c r="AN73">
        <f t="shared" si="41"/>
        <v>0</v>
      </c>
      <c r="AO73" s="1" t="e">
        <f t="shared" si="42"/>
        <v>#VALUE!</v>
      </c>
      <c r="AP73" s="2"/>
      <c r="AQ73" s="13">
        <f t="shared" si="43"/>
        <v>0</v>
      </c>
      <c r="AR73" s="14">
        <f t="shared" si="44"/>
        <v>0</v>
      </c>
      <c r="AS73" s="15">
        <f t="shared" si="45"/>
        <v>0</v>
      </c>
      <c r="AT73" s="15">
        <f t="shared" si="46"/>
        <v>0</v>
      </c>
      <c r="AU73">
        <f t="shared" si="47"/>
        <v>0</v>
      </c>
      <c r="AV73">
        <f t="shared" si="48"/>
        <v>0</v>
      </c>
      <c r="AW73" s="1" t="str">
        <f t="shared" si="49"/>
        <v>0'-0"</v>
      </c>
      <c r="AY73" s="13">
        <f t="shared" si="50"/>
        <v>0</v>
      </c>
      <c r="AZ73" s="14">
        <f t="shared" si="51"/>
        <v>0</v>
      </c>
      <c r="BA73" s="15">
        <f t="shared" si="52"/>
        <v>0</v>
      </c>
      <c r="BB73" s="15">
        <f t="shared" si="53"/>
        <v>0</v>
      </c>
      <c r="BC73">
        <f t="shared" si="54"/>
        <v>0</v>
      </c>
      <c r="BD73">
        <f t="shared" si="55"/>
        <v>0</v>
      </c>
      <c r="BE73" s="1" t="str">
        <f t="shared" si="56"/>
        <v>0'-0"</v>
      </c>
      <c r="BG73" s="13">
        <f t="shared" si="57"/>
        <v>0</v>
      </c>
      <c r="BH73" s="14">
        <f t="shared" si="58"/>
        <v>0</v>
      </c>
      <c r="BI73" s="15">
        <f t="shared" si="59"/>
        <v>0</v>
      </c>
      <c r="BJ73" s="15">
        <f t="shared" si="60"/>
        <v>0</v>
      </c>
      <c r="BK73">
        <f t="shared" si="61"/>
        <v>0</v>
      </c>
      <c r="BL73">
        <f t="shared" si="62"/>
        <v>0</v>
      </c>
      <c r="BM73" s="1" t="str">
        <f t="shared" si="63"/>
        <v>0'-0"</v>
      </c>
      <c r="BO73" s="13">
        <f t="shared" si="64"/>
        <v>0</v>
      </c>
      <c r="BP73" s="14">
        <f t="shared" si="65"/>
        <v>0</v>
      </c>
      <c r="BQ73" s="15">
        <f t="shared" si="66"/>
        <v>0</v>
      </c>
      <c r="BR73" s="15">
        <f t="shared" si="67"/>
        <v>0</v>
      </c>
      <c r="BS73">
        <f t="shared" si="68"/>
        <v>0</v>
      </c>
      <c r="BT73">
        <f t="shared" si="69"/>
        <v>0</v>
      </c>
      <c r="BU73" s="1" t="str">
        <f t="shared" si="70"/>
        <v>0'-0"</v>
      </c>
    </row>
    <row r="74" spans="2:73" x14ac:dyDescent="0.25">
      <c r="B74" s="28"/>
      <c r="C74" s="29"/>
      <c r="D74" s="30" t="str">
        <f t="shared" si="71"/>
        <v/>
      </c>
      <c r="E74" s="31"/>
      <c r="F74" s="32" t="str">
        <f t="shared" si="28"/>
        <v/>
      </c>
      <c r="G74" s="29"/>
      <c r="H74" s="33" t="str">
        <f t="shared" si="29"/>
        <v/>
      </c>
      <c r="I74" s="33" t="str">
        <f t="shared" si="30"/>
        <v/>
      </c>
      <c r="J74" s="33" t="str">
        <f t="shared" si="31"/>
        <v/>
      </c>
      <c r="K74" s="34" t="str">
        <f t="shared" si="32"/>
        <v/>
      </c>
      <c r="N74" s="7"/>
      <c r="P74" s="9" t="str">
        <f t="shared" si="33"/>
        <v/>
      </c>
      <c r="Q74" s="7"/>
      <c r="R74" s="7"/>
      <c r="S74" s="7"/>
      <c r="T74" s="7"/>
      <c r="V74" s="1" t="e">
        <f t="shared" si="34"/>
        <v>#VALUE!</v>
      </c>
      <c r="W74" s="1">
        <f t="shared" si="35"/>
        <v>1</v>
      </c>
      <c r="X74" s="9" t="e">
        <f t="shared" si="36"/>
        <v>#VALUE!</v>
      </c>
      <c r="AI74" s="13" t="str">
        <f t="shared" si="37"/>
        <v/>
      </c>
      <c r="AJ74" s="14" t="e">
        <f t="shared" si="38"/>
        <v>#VALUE!</v>
      </c>
      <c r="AK74" s="16" t="e">
        <f t="shared" si="39"/>
        <v>#VALUE!</v>
      </c>
      <c r="AL74" s="16">
        <v>0</v>
      </c>
      <c r="AM74">
        <f t="shared" si="40"/>
        <v>0</v>
      </c>
      <c r="AN74">
        <f t="shared" si="41"/>
        <v>0</v>
      </c>
      <c r="AO74" s="1" t="e">
        <f t="shared" si="42"/>
        <v>#VALUE!</v>
      </c>
      <c r="AP74" s="2"/>
      <c r="AQ74" s="13">
        <f t="shared" si="43"/>
        <v>0</v>
      </c>
      <c r="AR74" s="14">
        <f t="shared" si="44"/>
        <v>0</v>
      </c>
      <c r="AS74" s="15">
        <f t="shared" si="45"/>
        <v>0</v>
      </c>
      <c r="AT74" s="15">
        <f t="shared" si="46"/>
        <v>0</v>
      </c>
      <c r="AU74">
        <f t="shared" si="47"/>
        <v>0</v>
      </c>
      <c r="AV74">
        <f t="shared" si="48"/>
        <v>0</v>
      </c>
      <c r="AW74" s="1" t="str">
        <f t="shared" si="49"/>
        <v>0'-0"</v>
      </c>
      <c r="AY74" s="13">
        <f t="shared" si="50"/>
        <v>0</v>
      </c>
      <c r="AZ74" s="14">
        <f t="shared" si="51"/>
        <v>0</v>
      </c>
      <c r="BA74" s="15">
        <f t="shared" si="52"/>
        <v>0</v>
      </c>
      <c r="BB74" s="15">
        <f t="shared" si="53"/>
        <v>0</v>
      </c>
      <c r="BC74">
        <f t="shared" si="54"/>
        <v>0</v>
      </c>
      <c r="BD74">
        <f t="shared" si="55"/>
        <v>0</v>
      </c>
      <c r="BE74" s="1" t="str">
        <f t="shared" si="56"/>
        <v>0'-0"</v>
      </c>
      <c r="BG74" s="13">
        <f t="shared" si="57"/>
        <v>0</v>
      </c>
      <c r="BH74" s="14">
        <f t="shared" si="58"/>
        <v>0</v>
      </c>
      <c r="BI74" s="15">
        <f t="shared" si="59"/>
        <v>0</v>
      </c>
      <c r="BJ74" s="15">
        <f t="shared" si="60"/>
        <v>0</v>
      </c>
      <c r="BK74">
        <f t="shared" si="61"/>
        <v>0</v>
      </c>
      <c r="BL74">
        <f t="shared" si="62"/>
        <v>0</v>
      </c>
      <c r="BM74" s="1" t="str">
        <f t="shared" si="63"/>
        <v>0'-0"</v>
      </c>
      <c r="BO74" s="13">
        <f t="shared" si="64"/>
        <v>0</v>
      </c>
      <c r="BP74" s="14">
        <f t="shared" si="65"/>
        <v>0</v>
      </c>
      <c r="BQ74" s="15">
        <f t="shared" si="66"/>
        <v>0</v>
      </c>
      <c r="BR74" s="15">
        <f t="shared" si="67"/>
        <v>0</v>
      </c>
      <c r="BS74">
        <f t="shared" si="68"/>
        <v>0</v>
      </c>
      <c r="BT74">
        <f t="shared" si="69"/>
        <v>0</v>
      </c>
      <c r="BU74" s="1" t="str">
        <f t="shared" si="70"/>
        <v>0'-0"</v>
      </c>
    </row>
    <row r="75" spans="2:73" x14ac:dyDescent="0.25">
      <c r="B75" s="28"/>
      <c r="C75" s="29"/>
      <c r="D75" s="30" t="str">
        <f t="shared" si="71"/>
        <v/>
      </c>
      <c r="E75" s="31"/>
      <c r="F75" s="32" t="str">
        <f t="shared" si="28"/>
        <v/>
      </c>
      <c r="G75" s="29"/>
      <c r="H75" s="33" t="str">
        <f t="shared" si="29"/>
        <v/>
      </c>
      <c r="I75" s="33" t="str">
        <f t="shared" si="30"/>
        <v/>
      </c>
      <c r="J75" s="33" t="str">
        <f t="shared" si="31"/>
        <v/>
      </c>
      <c r="K75" s="34" t="str">
        <f t="shared" si="32"/>
        <v/>
      </c>
      <c r="N75" s="7"/>
      <c r="P75" s="9" t="str">
        <f t="shared" si="33"/>
        <v/>
      </c>
      <c r="Q75" s="7"/>
      <c r="R75" s="7"/>
      <c r="S75" s="7"/>
      <c r="T75" s="7"/>
      <c r="V75" s="1" t="e">
        <f t="shared" si="34"/>
        <v>#VALUE!</v>
      </c>
      <c r="W75" s="1">
        <f t="shared" si="35"/>
        <v>1</v>
      </c>
      <c r="X75" s="9" t="e">
        <f t="shared" si="36"/>
        <v>#VALUE!</v>
      </c>
      <c r="AI75" s="13" t="str">
        <f t="shared" si="37"/>
        <v/>
      </c>
      <c r="AJ75" s="14" t="e">
        <f t="shared" si="38"/>
        <v>#VALUE!</v>
      </c>
      <c r="AK75" s="16" t="e">
        <f t="shared" si="39"/>
        <v>#VALUE!</v>
      </c>
      <c r="AL75" s="16">
        <v>0</v>
      </c>
      <c r="AM75">
        <f t="shared" si="40"/>
        <v>0</v>
      </c>
      <c r="AN75">
        <f t="shared" si="41"/>
        <v>0</v>
      </c>
      <c r="AO75" s="1" t="e">
        <f t="shared" si="42"/>
        <v>#VALUE!</v>
      </c>
      <c r="AP75" s="2"/>
      <c r="AQ75" s="13">
        <f t="shared" si="43"/>
        <v>0</v>
      </c>
      <c r="AR75" s="14">
        <f t="shared" si="44"/>
        <v>0</v>
      </c>
      <c r="AS75" s="15">
        <f t="shared" si="45"/>
        <v>0</v>
      </c>
      <c r="AT75" s="15">
        <f t="shared" si="46"/>
        <v>0</v>
      </c>
      <c r="AU75">
        <f t="shared" si="47"/>
        <v>0</v>
      </c>
      <c r="AV75">
        <f t="shared" si="48"/>
        <v>0</v>
      </c>
      <c r="AW75" s="1" t="str">
        <f t="shared" si="49"/>
        <v>0'-0"</v>
      </c>
      <c r="AY75" s="13">
        <f t="shared" si="50"/>
        <v>0</v>
      </c>
      <c r="AZ75" s="14">
        <f t="shared" si="51"/>
        <v>0</v>
      </c>
      <c r="BA75" s="15">
        <f t="shared" si="52"/>
        <v>0</v>
      </c>
      <c r="BB75" s="15">
        <f t="shared" si="53"/>
        <v>0</v>
      </c>
      <c r="BC75">
        <f t="shared" si="54"/>
        <v>0</v>
      </c>
      <c r="BD75">
        <f t="shared" si="55"/>
        <v>0</v>
      </c>
      <c r="BE75" s="1" t="str">
        <f t="shared" si="56"/>
        <v>0'-0"</v>
      </c>
      <c r="BG75" s="13">
        <f t="shared" si="57"/>
        <v>0</v>
      </c>
      <c r="BH75" s="14">
        <f t="shared" si="58"/>
        <v>0</v>
      </c>
      <c r="BI75" s="15">
        <f t="shared" si="59"/>
        <v>0</v>
      </c>
      <c r="BJ75" s="15">
        <f t="shared" si="60"/>
        <v>0</v>
      </c>
      <c r="BK75">
        <f t="shared" si="61"/>
        <v>0</v>
      </c>
      <c r="BL75">
        <f t="shared" si="62"/>
        <v>0</v>
      </c>
      <c r="BM75" s="1" t="str">
        <f t="shared" si="63"/>
        <v>0'-0"</v>
      </c>
      <c r="BO75" s="13">
        <f t="shared" si="64"/>
        <v>0</v>
      </c>
      <c r="BP75" s="14">
        <f t="shared" si="65"/>
        <v>0</v>
      </c>
      <c r="BQ75" s="15">
        <f t="shared" si="66"/>
        <v>0</v>
      </c>
      <c r="BR75" s="15">
        <f t="shared" si="67"/>
        <v>0</v>
      </c>
      <c r="BS75">
        <f t="shared" si="68"/>
        <v>0</v>
      </c>
      <c r="BT75">
        <f t="shared" si="69"/>
        <v>0</v>
      </c>
      <c r="BU75" s="1" t="str">
        <f t="shared" si="70"/>
        <v>0'-0"</v>
      </c>
    </row>
    <row r="76" spans="2:73" x14ac:dyDescent="0.25">
      <c r="B76" s="28"/>
      <c r="C76" s="29"/>
      <c r="D76" s="30" t="str">
        <f t="shared" si="71"/>
        <v/>
      </c>
      <c r="E76" s="31"/>
      <c r="F76" s="32" t="str">
        <f t="shared" si="28"/>
        <v/>
      </c>
      <c r="G76" s="29"/>
      <c r="H76" s="33" t="str">
        <f t="shared" si="29"/>
        <v/>
      </c>
      <c r="I76" s="33" t="str">
        <f t="shared" si="30"/>
        <v/>
      </c>
      <c r="J76" s="33" t="str">
        <f t="shared" si="31"/>
        <v/>
      </c>
      <c r="K76" s="34" t="str">
        <f t="shared" si="32"/>
        <v/>
      </c>
      <c r="N76" s="7"/>
      <c r="P76" s="9" t="str">
        <f t="shared" si="33"/>
        <v/>
      </c>
      <c r="Q76" s="7"/>
      <c r="R76" s="7"/>
      <c r="S76" s="7"/>
      <c r="T76" s="7"/>
      <c r="V76" s="1" t="e">
        <f t="shared" si="34"/>
        <v>#VALUE!</v>
      </c>
      <c r="W76" s="1">
        <f t="shared" si="35"/>
        <v>1</v>
      </c>
      <c r="X76" s="9" t="e">
        <f t="shared" si="36"/>
        <v>#VALUE!</v>
      </c>
      <c r="AI76" s="13" t="str">
        <f t="shared" si="37"/>
        <v/>
      </c>
      <c r="AJ76" s="14" t="e">
        <f t="shared" si="38"/>
        <v>#VALUE!</v>
      </c>
      <c r="AK76" s="16" t="e">
        <f t="shared" si="39"/>
        <v>#VALUE!</v>
      </c>
      <c r="AL76" s="16">
        <v>0</v>
      </c>
      <c r="AM76">
        <f t="shared" si="40"/>
        <v>0</v>
      </c>
      <c r="AN76">
        <f t="shared" si="41"/>
        <v>0</v>
      </c>
      <c r="AO76" s="1" t="e">
        <f t="shared" si="42"/>
        <v>#VALUE!</v>
      </c>
      <c r="AP76" s="2"/>
      <c r="AQ76" s="13">
        <f t="shared" si="43"/>
        <v>0</v>
      </c>
      <c r="AR76" s="14">
        <f t="shared" si="44"/>
        <v>0</v>
      </c>
      <c r="AS76" s="15">
        <f t="shared" si="45"/>
        <v>0</v>
      </c>
      <c r="AT76" s="15">
        <f t="shared" si="46"/>
        <v>0</v>
      </c>
      <c r="AU76">
        <f t="shared" si="47"/>
        <v>0</v>
      </c>
      <c r="AV76">
        <f t="shared" si="48"/>
        <v>0</v>
      </c>
      <c r="AW76" s="1" t="str">
        <f t="shared" si="49"/>
        <v>0'-0"</v>
      </c>
      <c r="AY76" s="13">
        <f t="shared" si="50"/>
        <v>0</v>
      </c>
      <c r="AZ76" s="14">
        <f t="shared" si="51"/>
        <v>0</v>
      </c>
      <c r="BA76" s="15">
        <f t="shared" si="52"/>
        <v>0</v>
      </c>
      <c r="BB76" s="15">
        <f t="shared" si="53"/>
        <v>0</v>
      </c>
      <c r="BC76">
        <f t="shared" si="54"/>
        <v>0</v>
      </c>
      <c r="BD76">
        <f t="shared" si="55"/>
        <v>0</v>
      </c>
      <c r="BE76" s="1" t="str">
        <f t="shared" si="56"/>
        <v>0'-0"</v>
      </c>
      <c r="BG76" s="13">
        <f t="shared" si="57"/>
        <v>0</v>
      </c>
      <c r="BH76" s="14">
        <f t="shared" si="58"/>
        <v>0</v>
      </c>
      <c r="BI76" s="15">
        <f t="shared" si="59"/>
        <v>0</v>
      </c>
      <c r="BJ76" s="15">
        <f t="shared" si="60"/>
        <v>0</v>
      </c>
      <c r="BK76">
        <f t="shared" si="61"/>
        <v>0</v>
      </c>
      <c r="BL76">
        <f t="shared" si="62"/>
        <v>0</v>
      </c>
      <c r="BM76" s="1" t="str">
        <f t="shared" si="63"/>
        <v>0'-0"</v>
      </c>
      <c r="BO76" s="13">
        <f t="shared" si="64"/>
        <v>0</v>
      </c>
      <c r="BP76" s="14">
        <f t="shared" si="65"/>
        <v>0</v>
      </c>
      <c r="BQ76" s="15">
        <f t="shared" si="66"/>
        <v>0</v>
      </c>
      <c r="BR76" s="15">
        <f t="shared" si="67"/>
        <v>0</v>
      </c>
      <c r="BS76">
        <f t="shared" si="68"/>
        <v>0</v>
      </c>
      <c r="BT76">
        <f t="shared" si="69"/>
        <v>0</v>
      </c>
      <c r="BU76" s="1" t="str">
        <f t="shared" si="70"/>
        <v>0'-0"</v>
      </c>
    </row>
    <row r="77" spans="2:73" x14ac:dyDescent="0.25">
      <c r="B77" s="28"/>
      <c r="C77" s="29"/>
      <c r="D77" s="30" t="str">
        <f t="shared" si="71"/>
        <v/>
      </c>
      <c r="E77" s="31"/>
      <c r="F77" s="32" t="str">
        <f t="shared" si="28"/>
        <v/>
      </c>
      <c r="G77" s="29"/>
      <c r="H77" s="33" t="str">
        <f t="shared" si="29"/>
        <v/>
      </c>
      <c r="I77" s="33" t="str">
        <f t="shared" si="30"/>
        <v/>
      </c>
      <c r="J77" s="33" t="str">
        <f t="shared" si="31"/>
        <v/>
      </c>
      <c r="K77" s="34" t="str">
        <f t="shared" si="32"/>
        <v/>
      </c>
      <c r="N77" s="7"/>
      <c r="P77" s="9" t="str">
        <f t="shared" si="33"/>
        <v/>
      </c>
      <c r="Q77" s="7"/>
      <c r="R77" s="7"/>
      <c r="S77" s="7"/>
      <c r="T77" s="7"/>
      <c r="V77" s="1" t="e">
        <f t="shared" si="34"/>
        <v>#VALUE!</v>
      </c>
      <c r="W77" s="1">
        <f t="shared" si="35"/>
        <v>1</v>
      </c>
      <c r="X77" s="9" t="e">
        <f t="shared" si="36"/>
        <v>#VALUE!</v>
      </c>
      <c r="AI77" s="13" t="str">
        <f t="shared" si="37"/>
        <v/>
      </c>
      <c r="AJ77" s="14" t="e">
        <f t="shared" si="38"/>
        <v>#VALUE!</v>
      </c>
      <c r="AK77" s="16" t="e">
        <f t="shared" si="39"/>
        <v>#VALUE!</v>
      </c>
      <c r="AL77" s="16">
        <v>0</v>
      </c>
      <c r="AM77">
        <f t="shared" si="40"/>
        <v>0</v>
      </c>
      <c r="AN77">
        <f t="shared" si="41"/>
        <v>0</v>
      </c>
      <c r="AO77" s="1" t="e">
        <f t="shared" si="42"/>
        <v>#VALUE!</v>
      </c>
      <c r="AP77" s="2"/>
      <c r="AQ77" s="13">
        <f t="shared" si="43"/>
        <v>0</v>
      </c>
      <c r="AR77" s="14">
        <f t="shared" si="44"/>
        <v>0</v>
      </c>
      <c r="AS77" s="15">
        <f t="shared" si="45"/>
        <v>0</v>
      </c>
      <c r="AT77" s="15">
        <f t="shared" si="46"/>
        <v>0</v>
      </c>
      <c r="AU77">
        <f t="shared" si="47"/>
        <v>0</v>
      </c>
      <c r="AV77">
        <f t="shared" si="48"/>
        <v>0</v>
      </c>
      <c r="AW77" s="1" t="str">
        <f t="shared" si="49"/>
        <v>0'-0"</v>
      </c>
      <c r="AY77" s="13">
        <f t="shared" si="50"/>
        <v>0</v>
      </c>
      <c r="AZ77" s="14">
        <f t="shared" si="51"/>
        <v>0</v>
      </c>
      <c r="BA77" s="15">
        <f t="shared" si="52"/>
        <v>0</v>
      </c>
      <c r="BB77" s="15">
        <f t="shared" si="53"/>
        <v>0</v>
      </c>
      <c r="BC77">
        <f t="shared" si="54"/>
        <v>0</v>
      </c>
      <c r="BD77">
        <f t="shared" si="55"/>
        <v>0</v>
      </c>
      <c r="BE77" s="1" t="str">
        <f t="shared" si="56"/>
        <v>0'-0"</v>
      </c>
      <c r="BG77" s="13">
        <f t="shared" si="57"/>
        <v>0</v>
      </c>
      <c r="BH77" s="14">
        <f t="shared" si="58"/>
        <v>0</v>
      </c>
      <c r="BI77" s="15">
        <f t="shared" si="59"/>
        <v>0</v>
      </c>
      <c r="BJ77" s="15">
        <f t="shared" si="60"/>
        <v>0</v>
      </c>
      <c r="BK77">
        <f t="shared" si="61"/>
        <v>0</v>
      </c>
      <c r="BL77">
        <f t="shared" si="62"/>
        <v>0</v>
      </c>
      <c r="BM77" s="1" t="str">
        <f t="shared" si="63"/>
        <v>0'-0"</v>
      </c>
      <c r="BO77" s="13">
        <f t="shared" si="64"/>
        <v>0</v>
      </c>
      <c r="BP77" s="14">
        <f t="shared" si="65"/>
        <v>0</v>
      </c>
      <c r="BQ77" s="15">
        <f t="shared" si="66"/>
        <v>0</v>
      </c>
      <c r="BR77" s="15">
        <f t="shared" si="67"/>
        <v>0</v>
      </c>
      <c r="BS77">
        <f t="shared" si="68"/>
        <v>0</v>
      </c>
      <c r="BT77">
        <f t="shared" si="69"/>
        <v>0</v>
      </c>
      <c r="BU77" s="1" t="str">
        <f t="shared" si="70"/>
        <v>0'-0"</v>
      </c>
    </row>
    <row r="78" spans="2:73" x14ac:dyDescent="0.25">
      <c r="B78" s="28"/>
      <c r="C78" s="29"/>
      <c r="D78" s="30" t="str">
        <f t="shared" si="71"/>
        <v/>
      </c>
      <c r="E78" s="31" t="s">
        <v>34</v>
      </c>
      <c r="F78" s="32" t="str">
        <f t="shared" si="28"/>
        <v/>
      </c>
      <c r="G78" s="29"/>
      <c r="H78" s="33" t="str">
        <f t="shared" si="29"/>
        <v/>
      </c>
      <c r="I78" s="33" t="str">
        <f t="shared" si="30"/>
        <v/>
      </c>
      <c r="J78" s="33" t="str">
        <f t="shared" si="31"/>
        <v/>
      </c>
      <c r="K78" s="34" t="str">
        <f t="shared" si="32"/>
        <v/>
      </c>
      <c r="N78" s="7"/>
      <c r="P78" s="9" t="str">
        <f t="shared" si="33"/>
        <v/>
      </c>
      <c r="Q78" s="7"/>
      <c r="R78" s="7"/>
      <c r="S78" s="7"/>
      <c r="T78" s="7"/>
      <c r="V78" s="1" t="e">
        <f t="shared" si="34"/>
        <v>#VALUE!</v>
      </c>
      <c r="W78" s="1">
        <f t="shared" si="35"/>
        <v>1</v>
      </c>
      <c r="X78" s="9" t="e">
        <f t="shared" si="36"/>
        <v>#VALUE!</v>
      </c>
      <c r="AI78" s="13" t="str">
        <f t="shared" si="37"/>
        <v/>
      </c>
      <c r="AJ78" s="14" t="e">
        <f t="shared" si="38"/>
        <v>#VALUE!</v>
      </c>
      <c r="AK78" s="16" t="e">
        <f t="shared" si="39"/>
        <v>#VALUE!</v>
      </c>
      <c r="AL78" s="16">
        <v>0</v>
      </c>
      <c r="AM78">
        <f t="shared" si="40"/>
        <v>0</v>
      </c>
      <c r="AN78">
        <f t="shared" si="41"/>
        <v>0</v>
      </c>
      <c r="AO78" s="1" t="e">
        <f t="shared" si="42"/>
        <v>#VALUE!</v>
      </c>
      <c r="AP78" s="2"/>
      <c r="AQ78" s="13">
        <f t="shared" si="43"/>
        <v>0</v>
      </c>
      <c r="AR78" s="14">
        <f t="shared" si="44"/>
        <v>0</v>
      </c>
      <c r="AS78" s="15">
        <f t="shared" si="45"/>
        <v>0</v>
      </c>
      <c r="AT78" s="15">
        <f t="shared" si="46"/>
        <v>0</v>
      </c>
      <c r="AU78">
        <f t="shared" si="47"/>
        <v>0</v>
      </c>
      <c r="AV78">
        <f t="shared" si="48"/>
        <v>0</v>
      </c>
      <c r="AW78" s="1" t="str">
        <f t="shared" si="49"/>
        <v>0'-0"</v>
      </c>
      <c r="AY78" s="13">
        <f t="shared" si="50"/>
        <v>0</v>
      </c>
      <c r="AZ78" s="14">
        <f t="shared" si="51"/>
        <v>0</v>
      </c>
      <c r="BA78" s="15">
        <f t="shared" si="52"/>
        <v>0</v>
      </c>
      <c r="BB78" s="15">
        <f t="shared" si="53"/>
        <v>0</v>
      </c>
      <c r="BC78">
        <f t="shared" si="54"/>
        <v>0</v>
      </c>
      <c r="BD78">
        <f t="shared" si="55"/>
        <v>0</v>
      </c>
      <c r="BE78" s="1" t="str">
        <f t="shared" si="56"/>
        <v>0'-0"</v>
      </c>
      <c r="BG78" s="13">
        <f t="shared" si="57"/>
        <v>0</v>
      </c>
      <c r="BH78" s="14">
        <f t="shared" si="58"/>
        <v>0</v>
      </c>
      <c r="BI78" s="15">
        <f t="shared" si="59"/>
        <v>0</v>
      </c>
      <c r="BJ78" s="15">
        <f t="shared" si="60"/>
        <v>0</v>
      </c>
      <c r="BK78">
        <f t="shared" si="61"/>
        <v>0</v>
      </c>
      <c r="BL78">
        <f t="shared" si="62"/>
        <v>0</v>
      </c>
      <c r="BM78" s="1" t="str">
        <f t="shared" si="63"/>
        <v>0'-0"</v>
      </c>
      <c r="BO78" s="13">
        <f t="shared" si="64"/>
        <v>0</v>
      </c>
      <c r="BP78" s="14">
        <f t="shared" si="65"/>
        <v>0</v>
      </c>
      <c r="BQ78" s="15">
        <f t="shared" si="66"/>
        <v>0</v>
      </c>
      <c r="BR78" s="15">
        <f t="shared" si="67"/>
        <v>0</v>
      </c>
      <c r="BS78">
        <f t="shared" si="68"/>
        <v>0</v>
      </c>
      <c r="BT78">
        <f t="shared" si="69"/>
        <v>0</v>
      </c>
      <c r="BU78" s="1" t="str">
        <f t="shared" si="70"/>
        <v>0'-0"</v>
      </c>
    </row>
    <row r="79" spans="2:73" x14ac:dyDescent="0.25">
      <c r="B79" s="28"/>
      <c r="C79" s="29"/>
      <c r="D79" s="30" t="str">
        <f t="shared" ref="D79:D80" si="128">IF(B79="","",AO79)</f>
        <v/>
      </c>
      <c r="E79" s="31" t="s">
        <v>34</v>
      </c>
      <c r="F79" s="32" t="str">
        <f t="shared" ref="F79:F80" si="129">IF(B79="","",ROUNDUP((VLOOKUP(V79,$AE$7:$AF$17,2)*P79*C79),0))</f>
        <v/>
      </c>
      <c r="G79" s="29"/>
      <c r="H79" s="33" t="str">
        <f t="shared" ref="H79:H80" si="130">IF(B79="","",IF(G79="STR","",AW79))</f>
        <v/>
      </c>
      <c r="I79" s="33" t="str">
        <f t="shared" ref="I79:I80" si="131">IF(B79="","",IF(G79="STR","",BE79))</f>
        <v/>
      </c>
      <c r="J79" s="33" t="str">
        <f t="shared" ref="J79:J80" si="132">IF(B79="","",IF(G79="STR","",IF(G79=1,"",BM79)))</f>
        <v/>
      </c>
      <c r="K79" s="34" t="str">
        <f t="shared" ref="K79:K80" si="133">IF(T79="","",BU79)</f>
        <v/>
      </c>
      <c r="N79" s="7"/>
      <c r="P79" s="9" t="str">
        <f t="shared" ref="P79:P80" si="134">IF(B79="","",IF(G79="STR",N79,IF(G79=19,(Q79+SQRT(R79^2+S79^2)),Q79+R79+S79-X79)))</f>
        <v/>
      </c>
      <c r="Q79" s="7"/>
      <c r="R79" s="7"/>
      <c r="S79" s="7"/>
      <c r="T79" s="7"/>
      <c r="V79" s="1" t="e">
        <f t="shared" ref="V79:V80" si="135">VALUE(MID(B79,2,1))</f>
        <v>#VALUE!</v>
      </c>
      <c r="W79" s="1">
        <f t="shared" ref="W79:W80" si="136">IF(G79="STR",0,IF(G79=19,0,IF(G79=2,2,1)))</f>
        <v>1</v>
      </c>
      <c r="X79" s="9" t="e">
        <f t="shared" ref="X79:X80" si="137">VLOOKUP(V79,$Z$7:$AA$9,2)*W79</f>
        <v>#VALUE!</v>
      </c>
      <c r="AI79" s="13" t="str">
        <f t="shared" ref="AI79:AI80" si="138">P79</f>
        <v/>
      </c>
      <c r="AJ79" s="14" t="e">
        <f t="shared" ref="AJ79:AJ80" si="139">(AI79-INT(AI79))*12</f>
        <v>#VALUE!</v>
      </c>
      <c r="AK79" s="16" t="e">
        <f t="shared" ref="AK79:AK80" si="140">ROUND(AJ79,0)</f>
        <v>#VALUE!</v>
      </c>
      <c r="AL79" s="16">
        <v>0</v>
      </c>
      <c r="AM79">
        <f t="shared" ref="AM79:AM80" si="141">IF(AL79=1,1,IF(AL79=2,1,IF(AL79=3,3,IF(AL79=4,1,IF(AL79=5,5,IF(AL79=6,3,IF(AL79=7,7,IF(AL79=0,0,0))))))))</f>
        <v>0</v>
      </c>
      <c r="AN79">
        <f t="shared" ref="AN79:AN80" si="142">IF(AL79=1,8,IF(AL79=2,4,IF(AL79=3,8,IF(AL79=4,2,IF(AL79=5,8,IF(AL79=6,4,IF(AL79=7,8,IF(AL79=0,0,0))))))))</f>
        <v>0</v>
      </c>
      <c r="AO79" s="1" t="e">
        <f t="shared" ref="AO79:AO80" si="143">IF(AK79=12,CONCATENATE(INT(AI79)+1,"'-",0,""""),IF(AL79=0,CONCATENATE(INT(AI79),"'-",AK79,""""),IF(AL79=8,CONCATENATE(INT(AI79),"'-",AK79,""""),CONCATENATE(INT(AI79),"'-",AK79," ",AM79,"/",AN79,""""))))</f>
        <v>#VALUE!</v>
      </c>
      <c r="AP79" s="2"/>
      <c r="AQ79" s="13">
        <f t="shared" ref="AQ79:AQ80" si="144">Q79</f>
        <v>0</v>
      </c>
      <c r="AR79" s="14">
        <f t="shared" ref="AR79:AR80" si="145">(AQ79-INT(AQ79))*12</f>
        <v>0</v>
      </c>
      <c r="AS79" s="15">
        <f t="shared" ref="AS79:AS80" si="146">IF(AT79=8,INT(AR79)+1,INT(AR79))</f>
        <v>0</v>
      </c>
      <c r="AT79" s="15">
        <f t="shared" ref="AT79:AT80" si="147">ROUND((AR79-INT(AR79))*8,0)</f>
        <v>0</v>
      </c>
      <c r="AU79">
        <f t="shared" ref="AU79:AU80" si="148">IF(AT79=1,1,IF(AT79=2,1,IF(AT79=3,3,IF(AT79=4,1,IF(AT79=5,5,IF(AT79=6,3,IF(AT79=7,7,IF(AT79=0,0,0))))))))</f>
        <v>0</v>
      </c>
      <c r="AV79">
        <f t="shared" ref="AV79:AV80" si="149">IF(AT79=1,8,IF(AT79=2,4,IF(AT79=3,8,IF(AT79=4,2,IF(AT79=5,8,IF(AT79=6,4,IF(AT79=7,8,IF(AT79=0,0,0))))))))</f>
        <v>0</v>
      </c>
      <c r="AW79" s="1" t="str">
        <f t="shared" ref="AW79:AW80" si="150">IF(AS79=12,CONCATENATE(INT(AQ79)+1,"'-",0,""""),IF(AT79=0,CONCATENATE(INT(AQ79),"'-",AS79,""""),IF(AT79=8,CONCATENATE(INT(AQ79),"'-",AS79,""""),CONCATENATE(INT(AQ79),"'-",AS79," ",AU79,"/",AV79,""""))))</f>
        <v>0'-0"</v>
      </c>
      <c r="AY79" s="13">
        <f t="shared" ref="AY79:AY80" si="151">R79</f>
        <v>0</v>
      </c>
      <c r="AZ79" s="14">
        <f t="shared" ref="AZ79:AZ80" si="152">(AY79-INT(AY79))*12</f>
        <v>0</v>
      </c>
      <c r="BA79" s="15">
        <f t="shared" ref="BA79:BA80" si="153">IF(BB79=8,INT(AZ79)+1,INT(AZ79))</f>
        <v>0</v>
      </c>
      <c r="BB79" s="15">
        <f t="shared" ref="BB79:BB80" si="154">ROUND((AZ79-INT(AZ79))*8,0)</f>
        <v>0</v>
      </c>
      <c r="BC79">
        <f t="shared" ref="BC79:BC80" si="155">IF(BB79=1,1,IF(BB79=2,1,IF(BB79=3,3,IF(BB79=4,1,IF(BB79=5,5,IF(BB79=6,3,IF(BB79=7,7,IF(BB79=0,0,0))))))))</f>
        <v>0</v>
      </c>
      <c r="BD79">
        <f t="shared" ref="BD79:BD80" si="156">IF(BB79=1,8,IF(BB79=2,4,IF(BB79=3,8,IF(BB79=4,2,IF(BB79=5,8,IF(BB79=6,4,IF(BB79=7,8,IF(BB79=0,0,0))))))))</f>
        <v>0</v>
      </c>
      <c r="BE79" s="1" t="str">
        <f t="shared" ref="BE79:BE80" si="157">IF(BA79=12,CONCATENATE(INT(AY79)+1,"'-",0,""""),IF(BB79=0,CONCATENATE(INT(AY79),"'-",BA79,""""),IF(BB79=8,CONCATENATE(INT(AY79),"'-",BA79,""""),CONCATENATE(INT(AY79),"'-",BA79," ",BC79,"/",BD79,""""))))</f>
        <v>0'-0"</v>
      </c>
      <c r="BG79" s="13">
        <f t="shared" ref="BG79:BG80" si="158">S79</f>
        <v>0</v>
      </c>
      <c r="BH79" s="14">
        <f t="shared" ref="BH79:BH80" si="159">(BG79-INT(BG79))*12</f>
        <v>0</v>
      </c>
      <c r="BI79" s="15">
        <f t="shared" ref="BI79:BI80" si="160">IF(BJ79=8,INT(BH79)+1,INT(BH79))</f>
        <v>0</v>
      </c>
      <c r="BJ79" s="15">
        <f t="shared" ref="BJ79:BJ80" si="161">ROUND((BH79-INT(BH79))*8,0)</f>
        <v>0</v>
      </c>
      <c r="BK79">
        <f t="shared" ref="BK79:BK80" si="162">IF(BJ79=1,1,IF(BJ79=2,1,IF(BJ79=3,3,IF(BJ79=4,1,IF(BJ79=5,5,IF(BJ79=6,3,IF(BJ79=7,7,IF(BJ79=0,0,0))))))))</f>
        <v>0</v>
      </c>
      <c r="BL79">
        <f t="shared" ref="BL79:BL80" si="163">IF(BJ79=1,8,IF(BJ79=2,4,IF(BJ79=3,8,IF(BJ79=4,2,IF(BJ79=5,8,IF(BJ79=6,4,IF(BJ79=7,8,IF(BJ79=0,0,0))))))))</f>
        <v>0</v>
      </c>
      <c r="BM79" s="1" t="str">
        <f t="shared" ref="BM79:BM80" si="164">IF(BI79=12,CONCATENATE(INT(BG79)+1,"'-",0,""""),IF(BJ79=0,CONCATENATE(INT(BG79),"'-",BI79,""""),IF(BJ79=8,CONCATENATE(INT(BG79),"'-",BI79,""""),CONCATENATE(INT(BG79),"'-",BI79," ",BK79,"/",BL79,""""))))</f>
        <v>0'-0"</v>
      </c>
      <c r="BO79" s="13">
        <f t="shared" ref="BO79:BO80" si="165">T79</f>
        <v>0</v>
      </c>
      <c r="BP79" s="14">
        <f t="shared" ref="BP79:BP80" si="166">(BO79-INT(BO79))*12</f>
        <v>0</v>
      </c>
      <c r="BQ79" s="15">
        <f t="shared" ref="BQ79:BQ80" si="167">IF(BR79=8,INT(BP79)+1,INT(BP79))</f>
        <v>0</v>
      </c>
      <c r="BR79" s="15">
        <f t="shared" ref="BR79:BR80" si="168">ROUND((BP79-INT(BP79))*8,0)</f>
        <v>0</v>
      </c>
      <c r="BS79">
        <f t="shared" ref="BS79:BS80" si="169">IF(BR79=1,1,IF(BR79=2,1,IF(BR79=3,3,IF(BR79=4,1,IF(BR79=5,5,IF(BR79=6,3,IF(BR79=7,7,IF(BR79=0,0,0))))))))</f>
        <v>0</v>
      </c>
      <c r="BT79">
        <f t="shared" ref="BT79:BT80" si="170">IF(BR79=1,8,IF(BR79=2,4,IF(BR79=3,8,IF(BR79=4,2,IF(BR79=5,8,IF(BR79=6,4,IF(BR79=7,8,IF(BR79=0,0,0))))))))</f>
        <v>0</v>
      </c>
      <c r="BU79" s="1" t="str">
        <f t="shared" ref="BU79:BU80" si="171">IF(BQ79=12,CONCATENATE(INT(BO79)+1,"'-",0,""""),IF(BR79=0,CONCATENATE(INT(BO79),"'-",BQ79,""""),IF(BR79=8,CONCATENATE(INT(BO79),"'-",BQ79,""""),CONCATENATE(INT(BO79),"'-",BQ79," ",BS79,"/",BT79,""""))))</f>
        <v>0'-0"</v>
      </c>
    </row>
    <row r="80" spans="2:73" x14ac:dyDescent="0.25">
      <c r="B80" s="46"/>
      <c r="C80" s="35"/>
      <c r="D80" s="36" t="str">
        <f t="shared" si="128"/>
        <v/>
      </c>
      <c r="E80" s="37" t="s">
        <v>34</v>
      </c>
      <c r="F80" s="38" t="str">
        <f t="shared" si="129"/>
        <v/>
      </c>
      <c r="G80" s="35"/>
      <c r="H80" s="39" t="str">
        <f t="shared" si="130"/>
        <v/>
      </c>
      <c r="I80" s="39" t="str">
        <f t="shared" si="131"/>
        <v/>
      </c>
      <c r="J80" s="39" t="str">
        <f t="shared" si="132"/>
        <v/>
      </c>
      <c r="K80" s="47" t="str">
        <f t="shared" si="133"/>
        <v/>
      </c>
      <c r="N80" s="7"/>
      <c r="P80" s="9" t="str">
        <f t="shared" si="134"/>
        <v/>
      </c>
      <c r="Q80" s="7"/>
      <c r="R80" s="7"/>
      <c r="S80" s="7"/>
      <c r="T80" s="7"/>
      <c r="V80" s="1" t="e">
        <f t="shared" si="135"/>
        <v>#VALUE!</v>
      </c>
      <c r="W80" s="1">
        <f t="shared" si="136"/>
        <v>1</v>
      </c>
      <c r="X80" s="9" t="e">
        <f t="shared" si="137"/>
        <v>#VALUE!</v>
      </c>
      <c r="AI80" s="13" t="str">
        <f t="shared" si="138"/>
        <v/>
      </c>
      <c r="AJ80" s="14" t="e">
        <f t="shared" si="139"/>
        <v>#VALUE!</v>
      </c>
      <c r="AK80" s="16" t="e">
        <f t="shared" si="140"/>
        <v>#VALUE!</v>
      </c>
      <c r="AL80" s="16">
        <v>0</v>
      </c>
      <c r="AM80">
        <f t="shared" si="141"/>
        <v>0</v>
      </c>
      <c r="AN80">
        <f t="shared" si="142"/>
        <v>0</v>
      </c>
      <c r="AO80" s="1" t="e">
        <f t="shared" si="143"/>
        <v>#VALUE!</v>
      </c>
      <c r="AP80" s="2"/>
      <c r="AQ80" s="13">
        <f t="shared" si="144"/>
        <v>0</v>
      </c>
      <c r="AR80" s="14">
        <f t="shared" si="145"/>
        <v>0</v>
      </c>
      <c r="AS80" s="15">
        <f t="shared" si="146"/>
        <v>0</v>
      </c>
      <c r="AT80" s="15">
        <f t="shared" si="147"/>
        <v>0</v>
      </c>
      <c r="AU80">
        <f t="shared" si="148"/>
        <v>0</v>
      </c>
      <c r="AV80">
        <f t="shared" si="149"/>
        <v>0</v>
      </c>
      <c r="AW80" s="1" t="str">
        <f t="shared" si="150"/>
        <v>0'-0"</v>
      </c>
      <c r="AY80" s="13">
        <f t="shared" si="151"/>
        <v>0</v>
      </c>
      <c r="AZ80" s="14">
        <f t="shared" si="152"/>
        <v>0</v>
      </c>
      <c r="BA80" s="15">
        <f t="shared" si="153"/>
        <v>0</v>
      </c>
      <c r="BB80" s="15">
        <f t="shared" si="154"/>
        <v>0</v>
      </c>
      <c r="BC80">
        <f t="shared" si="155"/>
        <v>0</v>
      </c>
      <c r="BD80">
        <f t="shared" si="156"/>
        <v>0</v>
      </c>
      <c r="BE80" s="1" t="str">
        <f t="shared" si="157"/>
        <v>0'-0"</v>
      </c>
      <c r="BG80" s="13">
        <f t="shared" si="158"/>
        <v>0</v>
      </c>
      <c r="BH80" s="14">
        <f t="shared" si="159"/>
        <v>0</v>
      </c>
      <c r="BI80" s="15">
        <f t="shared" si="160"/>
        <v>0</v>
      </c>
      <c r="BJ80" s="15">
        <f t="shared" si="161"/>
        <v>0</v>
      </c>
      <c r="BK80">
        <f t="shared" si="162"/>
        <v>0</v>
      </c>
      <c r="BL80">
        <f t="shared" si="163"/>
        <v>0</v>
      </c>
      <c r="BM80" s="1" t="str">
        <f t="shared" si="164"/>
        <v>0'-0"</v>
      </c>
      <c r="BO80" s="13">
        <f t="shared" si="165"/>
        <v>0</v>
      </c>
      <c r="BP80" s="14">
        <f t="shared" si="166"/>
        <v>0</v>
      </c>
      <c r="BQ80" s="15">
        <f t="shared" si="167"/>
        <v>0</v>
      </c>
      <c r="BR80" s="15">
        <f t="shared" si="168"/>
        <v>0</v>
      </c>
      <c r="BS80">
        <f t="shared" si="169"/>
        <v>0</v>
      </c>
      <c r="BT80">
        <f t="shared" si="170"/>
        <v>0</v>
      </c>
      <c r="BU80" s="1" t="str">
        <f t="shared" si="171"/>
        <v>0'-0"</v>
      </c>
    </row>
  </sheetData>
  <mergeCells count="7">
    <mergeCell ref="D57:E57"/>
    <mergeCell ref="G4:G5"/>
    <mergeCell ref="B4:B5"/>
    <mergeCell ref="C4:C5"/>
    <mergeCell ref="D4:D5"/>
    <mergeCell ref="E4:E5"/>
    <mergeCell ref="F4:F5"/>
  </mergeCells>
  <dataValidations count="2">
    <dataValidation type="list" allowBlank="1" sqref="G7:G80" xr:uid="{FED16F38-77F3-4AFF-A8A6-1A95B5A75E91}">
      <formula1>$AC$7:$AC$15</formula1>
    </dataValidation>
    <dataValidation type="list" allowBlank="1" sqref="E7:E56 E58:E80 D57" xr:uid="{C49CC785-961D-4ABC-953D-8A21022E706B}">
      <formula1>$AD$7:$AD$9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 Bedford</dc:creator>
  <cp:lastModifiedBy>Zahra Rahimi</cp:lastModifiedBy>
  <dcterms:created xsi:type="dcterms:W3CDTF">2025-07-28T17:52:59Z</dcterms:created>
  <dcterms:modified xsi:type="dcterms:W3CDTF">2025-08-01T18:22:42Z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