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dusei\appdata\local\bentley\projectwise\workingdir\ohiodot-pw.bentley.com_ohiodot-pw-02\ssadusei@transystems.com\d0743495\"/>
    </mc:Choice>
  </mc:AlternateContent>
  <xr:revisionPtr revIDLastSave="0" documentId="13_ncr:1_{4EF41048-2779-4497-B811-5673200F9758}" xr6:coauthVersionLast="47" xr6:coauthVersionMax="47" xr10:uidLastSave="{00000000-0000-0000-0000-000000000000}"/>
  <bookViews>
    <workbookView xWindow="28680" yWindow="-120" windowWidth="29040" windowHeight="15840" xr2:uid="{BCC4D5D8-E8CA-42F0-88BA-0BF9C03B3787}"/>
  </bookViews>
  <sheets>
    <sheet name="She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3" l="1"/>
  <c r="J33" i="3"/>
  <c r="J34" i="3"/>
  <c r="J35" i="3"/>
  <c r="J36" i="3"/>
  <c r="J37" i="3"/>
  <c r="J38" i="3"/>
  <c r="H26" i="3"/>
  <c r="H27" i="3"/>
  <c r="G12" i="3"/>
  <c r="G13" i="3"/>
  <c r="G14" i="3"/>
  <c r="G15" i="3"/>
  <c r="G16" i="3"/>
  <c r="G17" i="3"/>
  <c r="G18" i="3"/>
  <c r="G19" i="3"/>
  <c r="G20" i="3"/>
  <c r="G21" i="3"/>
  <c r="H21" i="3" s="1"/>
  <c r="G22" i="3"/>
  <c r="G23" i="3"/>
  <c r="H23" i="3" s="1"/>
  <c r="G24" i="3"/>
  <c r="G25" i="3"/>
  <c r="G10" i="3"/>
  <c r="G11" i="3"/>
  <c r="G9" i="3"/>
  <c r="H33" i="3"/>
  <c r="H34" i="3"/>
  <c r="H35" i="3"/>
  <c r="H36" i="3"/>
  <c r="H37" i="3"/>
  <c r="H38" i="3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32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9" i="3"/>
  <c r="H20" i="3" l="1"/>
  <c r="H9" i="3"/>
  <c r="H28" i="3" s="1"/>
  <c r="E4" i="3" s="1"/>
  <c r="H16" i="3"/>
  <c r="H10" i="3"/>
  <c r="H22" i="3"/>
  <c r="H19" i="3"/>
  <c r="H18" i="3"/>
  <c r="H13" i="3"/>
  <c r="J49" i="3"/>
  <c r="E5" i="3" s="1"/>
  <c r="H11" i="3"/>
  <c r="H24" i="3"/>
  <c r="H17" i="3"/>
  <c r="H15" i="3"/>
  <c r="H14" i="3"/>
  <c r="H12" i="3"/>
  <c r="H25" i="3"/>
</calcChain>
</file>

<file path=xl/sharedStrings.xml><?xml version="1.0" encoding="utf-8"?>
<sst xmlns="http://schemas.openxmlformats.org/spreadsheetml/2006/main" count="135" uniqueCount="60">
  <si>
    <t>ITEM</t>
  </si>
  <si>
    <t>EXT.</t>
  </si>
  <si>
    <t>TOTAL</t>
  </si>
  <si>
    <t>UNIT COST</t>
  </si>
  <si>
    <t>TOTAL COST</t>
  </si>
  <si>
    <t>UNIT</t>
  </si>
  <si>
    <t>DESCRIPTION</t>
  </si>
  <si>
    <t>SY</t>
  </si>
  <si>
    <t>PAVEMENT FOR MAINTAINING TRAFFIC, CLASS A</t>
  </si>
  <si>
    <t>FT</t>
  </si>
  <si>
    <t>PORTABLE BARRIER, UNANCHORED</t>
  </si>
  <si>
    <t>EACH</t>
  </si>
  <si>
    <t>WORK ZONE IMPACT ATTENUATOR, 24" WIDE HAZARDS, (UNIDIRECTIONAL)</t>
  </si>
  <si>
    <t>MILE</t>
  </si>
  <si>
    <t>WORK ZONE CENTER LINE, CLASS I</t>
  </si>
  <si>
    <t>WORK ZONE STOP LINE, CLASS I</t>
  </si>
  <si>
    <t>Summary</t>
  </si>
  <si>
    <t>No.</t>
  </si>
  <si>
    <t>Total Cost</t>
  </si>
  <si>
    <t>WORK ZONE CHANNELIZING LINE, CLASS I, 12"</t>
  </si>
  <si>
    <t>WORK ZONE DOTTED LINE, CLASS I</t>
  </si>
  <si>
    <t>WORK ZONE TRANSVERSE/DIAGONAL LINE, CLASS I</t>
  </si>
  <si>
    <t>YIELD LINE</t>
  </si>
  <si>
    <t>12380</t>
  </si>
  <si>
    <t>12800</t>
  </si>
  <si>
    <t>13310</t>
  </si>
  <si>
    <t>13350</t>
  </si>
  <si>
    <t>21000</t>
  </si>
  <si>
    <t>22010</t>
  </si>
  <si>
    <t>23010</t>
  </si>
  <si>
    <t>24000</t>
  </si>
  <si>
    <t>25000</t>
  </si>
  <si>
    <t>26000</t>
  </si>
  <si>
    <t>30000</t>
  </si>
  <si>
    <t>20000</t>
  </si>
  <si>
    <t>41100</t>
  </si>
  <si>
    <t>41110</t>
  </si>
  <si>
    <t>83000</t>
  </si>
  <si>
    <t>20800</t>
  </si>
  <si>
    <t>CY-2026</t>
  </si>
  <si>
    <t>SH-1</t>
  </si>
  <si>
    <t>SH-2</t>
  </si>
  <si>
    <t>WORK ZONE RAISED PAVEMENT MARKER</t>
  </si>
  <si>
    <t>BARRIER REFLECTOR, TYPE 1 (ONE WAY)</t>
  </si>
  <si>
    <t>OBJECT MARKER, ONE WAY</t>
  </si>
  <si>
    <t>WORK ZONE EDGE LINE, CLASS I, 6" (WHITE)</t>
  </si>
  <si>
    <t>WORK ZONE EDGE LINE, CLASS I, 6" (YELLOW)</t>
  </si>
  <si>
    <t>WORK ZONE ARROW, CLASS I</t>
  </si>
  <si>
    <t>PORTABLE BARRIER, ANCHORED</t>
  </si>
  <si>
    <t>COVERING OF SIGN</t>
  </si>
  <si>
    <t>SF</t>
  </si>
  <si>
    <t>CY-2027/2028</t>
  </si>
  <si>
    <t>SH-3</t>
  </si>
  <si>
    <t>SH-4</t>
  </si>
  <si>
    <t>CY</t>
  </si>
  <si>
    <t>2027/2028</t>
  </si>
  <si>
    <t>65000</t>
  </si>
  <si>
    <t>07504</t>
  </si>
  <si>
    <t>SETTLEMENT PLATFORM</t>
  </si>
  <si>
    <t>WICK DRAIN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</si>
</sst>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2" fontId="0" fillId="0" borderId="0" xfId="0" applyNumberFormat="1"/>
    <xf numFmtId="49" fontId="0" fillId="0" borderId="0" xfId="0" applyNumberFormat="1"/>
    <xf numFmtId="0" fontId="1" fillId="0" borderId="0" xfId="0" applyFont="1"/>
    <xf numFmtId="164" fontId="1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4ABF-C6B3-4588-A85F-16EB117E95EC}">
  <dimension ref="A2:L50"/>
  <sheetViews>
    <sheetView tabSelected="1" topLeftCell="A27" zoomScale="115" zoomScaleNormal="115" workbookViewId="0">
      <selection activeCell="C57" sqref="C57"/>
    </sheetView>
  </sheetViews>
  <sheetFormatPr defaultRowHeight="15" x14ac:dyDescent="0.25"/>
  <cols>
    <col min="4" max="4" width="10.5703125" customWidth="1"/>
    <col min="5" max="5" width="14.85546875" customWidth="1"/>
    <col min="8" max="8" width="12.7109375" customWidth="1"/>
    <col min="9" max="9" width="13.5703125" customWidth="1"/>
    <col min="10" max="10" width="54.85546875" customWidth="1"/>
  </cols>
  <sheetData>
    <row r="2" spans="1:11" x14ac:dyDescent="0.25">
      <c r="C2" s="4" t="s">
        <v>16</v>
      </c>
      <c r="D2" s="4"/>
      <c r="E2" s="4"/>
    </row>
    <row r="3" spans="1:11" x14ac:dyDescent="0.25">
      <c r="C3" s="4" t="s">
        <v>17</v>
      </c>
      <c r="D3" s="4" t="s">
        <v>54</v>
      </c>
      <c r="E3" s="4" t="s">
        <v>18</v>
      </c>
    </row>
    <row r="4" spans="1:11" x14ac:dyDescent="0.25">
      <c r="C4">
        <v>1</v>
      </c>
      <c r="D4">
        <v>2026</v>
      </c>
      <c r="E4" s="6">
        <f>H28</f>
        <v>239284.48809974745</v>
      </c>
    </row>
    <row r="5" spans="1:11" x14ac:dyDescent="0.25">
      <c r="C5">
        <v>2</v>
      </c>
      <c r="D5" t="s">
        <v>55</v>
      </c>
      <c r="E5" s="6">
        <f>J49</f>
        <v>1105146.5781818184</v>
      </c>
    </row>
    <row r="7" spans="1:11" x14ac:dyDescent="0.25">
      <c r="A7" s="4" t="s">
        <v>39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4"/>
      <c r="B8" s="4" t="s">
        <v>0</v>
      </c>
      <c r="C8" s="4" t="s">
        <v>1</v>
      </c>
      <c r="D8" s="4" t="s">
        <v>40</v>
      </c>
      <c r="E8" s="4" t="s">
        <v>41</v>
      </c>
      <c r="F8" s="4" t="s">
        <v>2</v>
      </c>
      <c r="G8" s="4" t="s">
        <v>3</v>
      </c>
      <c r="H8" s="4" t="s">
        <v>4</v>
      </c>
      <c r="I8" s="4" t="s">
        <v>5</v>
      </c>
      <c r="J8" s="4" t="s">
        <v>6</v>
      </c>
      <c r="K8" s="4"/>
    </row>
    <row r="9" spans="1:11" x14ac:dyDescent="0.25">
      <c r="B9">
        <v>614</v>
      </c>
      <c r="C9" s="3" t="s">
        <v>23</v>
      </c>
      <c r="D9">
        <v>0</v>
      </c>
      <c r="E9">
        <v>0</v>
      </c>
      <c r="F9">
        <f>SUM(D9:E9)</f>
        <v>0</v>
      </c>
      <c r="G9">
        <f>I32</f>
        <v>2677</v>
      </c>
      <c r="H9" s="2">
        <f>F9*G9</f>
        <v>0</v>
      </c>
      <c r="I9" t="s">
        <v>11</v>
      </c>
      <c r="J9" t="s">
        <v>12</v>
      </c>
    </row>
    <row r="10" spans="1:11" x14ac:dyDescent="0.25">
      <c r="B10">
        <v>614</v>
      </c>
      <c r="C10" s="3" t="s">
        <v>24</v>
      </c>
      <c r="D10">
        <v>0</v>
      </c>
      <c r="E10">
        <v>0</v>
      </c>
      <c r="F10">
        <f t="shared" ref="F10:F25" si="0">SUM(D10:E10)</f>
        <v>0</v>
      </c>
      <c r="G10">
        <f t="shared" ref="G10:G25" si="1">I33</f>
        <v>21.44</v>
      </c>
      <c r="H10" s="2">
        <f t="shared" ref="H10:H25" si="2">F10*G10</f>
        <v>0</v>
      </c>
      <c r="I10" t="s">
        <v>11</v>
      </c>
      <c r="J10" t="s">
        <v>42</v>
      </c>
    </row>
    <row r="11" spans="1:11" x14ac:dyDescent="0.25">
      <c r="B11">
        <v>614</v>
      </c>
      <c r="C11" s="3" t="s">
        <v>25</v>
      </c>
      <c r="D11">
        <v>0</v>
      </c>
      <c r="E11">
        <v>0</v>
      </c>
      <c r="F11">
        <f t="shared" si="0"/>
        <v>0</v>
      </c>
      <c r="G11">
        <f t="shared" si="1"/>
        <v>12</v>
      </c>
      <c r="H11" s="2">
        <f t="shared" si="2"/>
        <v>0</v>
      </c>
      <c r="I11" t="s">
        <v>11</v>
      </c>
      <c r="J11" t="s">
        <v>43</v>
      </c>
    </row>
    <row r="12" spans="1:11" x14ac:dyDescent="0.25">
      <c r="B12">
        <v>614</v>
      </c>
      <c r="C12" s="3" t="s">
        <v>26</v>
      </c>
      <c r="D12">
        <v>0</v>
      </c>
      <c r="E12">
        <v>0</v>
      </c>
      <c r="F12">
        <f t="shared" si="0"/>
        <v>0</v>
      </c>
      <c r="G12">
        <f t="shared" si="1"/>
        <v>24.5</v>
      </c>
      <c r="H12" s="2">
        <f t="shared" si="2"/>
        <v>0</v>
      </c>
      <c r="I12" t="s">
        <v>11</v>
      </c>
      <c r="J12" t="s">
        <v>44</v>
      </c>
    </row>
    <row r="13" spans="1:11" x14ac:dyDescent="0.25">
      <c r="B13">
        <v>614</v>
      </c>
      <c r="C13" s="3" t="s">
        <v>27</v>
      </c>
      <c r="D13" s="2">
        <v>0.4499621212121212</v>
      </c>
      <c r="E13" s="2">
        <v>0.54</v>
      </c>
      <c r="F13" s="2">
        <f t="shared" si="0"/>
        <v>0.98996212121212124</v>
      </c>
      <c r="G13">
        <f t="shared" si="1"/>
        <v>1717</v>
      </c>
      <c r="H13" s="2">
        <f t="shared" si="2"/>
        <v>1699.7649621212122</v>
      </c>
      <c r="I13" t="s">
        <v>13</v>
      </c>
      <c r="J13" t="s">
        <v>14</v>
      </c>
    </row>
    <row r="14" spans="1:11" x14ac:dyDescent="0.25">
      <c r="B14">
        <v>614</v>
      </c>
      <c r="C14" s="3" t="s">
        <v>28</v>
      </c>
      <c r="D14" s="2">
        <v>0.80401515151515157</v>
      </c>
      <c r="E14" s="2">
        <v>0.92</v>
      </c>
      <c r="F14" s="2">
        <f t="shared" si="0"/>
        <v>1.7240151515151516</v>
      </c>
      <c r="G14">
        <f t="shared" si="1"/>
        <v>2045</v>
      </c>
      <c r="H14" s="2">
        <f t="shared" si="2"/>
        <v>3525.6109848484853</v>
      </c>
      <c r="I14" t="s">
        <v>13</v>
      </c>
      <c r="J14" t="s">
        <v>45</v>
      </c>
    </row>
    <row r="15" spans="1:11" x14ac:dyDescent="0.25">
      <c r="B15">
        <v>614</v>
      </c>
      <c r="C15" s="3" t="s">
        <v>28</v>
      </c>
      <c r="D15" s="2">
        <v>0</v>
      </c>
      <c r="E15" s="2">
        <v>0.01</v>
      </c>
      <c r="F15" s="2">
        <f t="shared" si="0"/>
        <v>0.01</v>
      </c>
      <c r="G15">
        <f t="shared" si="1"/>
        <v>2045</v>
      </c>
      <c r="H15" s="2">
        <f t="shared" si="2"/>
        <v>20.45</v>
      </c>
      <c r="I15" t="s">
        <v>13</v>
      </c>
      <c r="J15" t="s">
        <v>46</v>
      </c>
    </row>
    <row r="16" spans="1:11" x14ac:dyDescent="0.25">
      <c r="B16">
        <v>614</v>
      </c>
      <c r="C16" s="3" t="s">
        <v>29</v>
      </c>
      <c r="D16">
        <v>63</v>
      </c>
      <c r="E16">
        <v>367</v>
      </c>
      <c r="F16">
        <f t="shared" si="0"/>
        <v>430</v>
      </c>
      <c r="G16">
        <f t="shared" si="1"/>
        <v>2.6</v>
      </c>
      <c r="H16" s="2">
        <f t="shared" si="2"/>
        <v>1118</v>
      </c>
      <c r="I16" t="s">
        <v>9</v>
      </c>
      <c r="J16" t="s">
        <v>19</v>
      </c>
    </row>
    <row r="17" spans="1:12" x14ac:dyDescent="0.25">
      <c r="B17">
        <v>614</v>
      </c>
      <c r="C17" s="3" t="s">
        <v>30</v>
      </c>
      <c r="D17">
        <v>99</v>
      </c>
      <c r="E17">
        <v>1339</v>
      </c>
      <c r="F17">
        <f t="shared" si="0"/>
        <v>1438</v>
      </c>
      <c r="G17">
        <f t="shared" si="1"/>
        <v>1.2</v>
      </c>
      <c r="H17" s="2">
        <f t="shared" si="2"/>
        <v>1725.6</v>
      </c>
      <c r="I17" t="s">
        <v>9</v>
      </c>
      <c r="J17" t="s">
        <v>20</v>
      </c>
    </row>
    <row r="18" spans="1:12" x14ac:dyDescent="0.25">
      <c r="B18">
        <v>614</v>
      </c>
      <c r="C18" s="3" t="s">
        <v>31</v>
      </c>
      <c r="D18">
        <v>0</v>
      </c>
      <c r="E18">
        <v>638</v>
      </c>
      <c r="F18">
        <f t="shared" si="0"/>
        <v>638</v>
      </c>
      <c r="G18">
        <f t="shared" si="1"/>
        <v>3.05</v>
      </c>
      <c r="H18" s="2">
        <f t="shared" si="2"/>
        <v>1945.8999999999999</v>
      </c>
      <c r="I18" t="s">
        <v>9</v>
      </c>
      <c r="J18" t="s">
        <v>21</v>
      </c>
    </row>
    <row r="19" spans="1:12" x14ac:dyDescent="0.25">
      <c r="B19">
        <v>614</v>
      </c>
      <c r="C19" s="3" t="s">
        <v>32</v>
      </c>
      <c r="D19">
        <v>24</v>
      </c>
      <c r="E19">
        <v>132</v>
      </c>
      <c r="F19">
        <f t="shared" si="0"/>
        <v>156</v>
      </c>
      <c r="G19">
        <f t="shared" si="1"/>
        <v>6.7</v>
      </c>
      <c r="H19" s="2">
        <f t="shared" si="2"/>
        <v>1045.2</v>
      </c>
      <c r="I19" t="s">
        <v>9</v>
      </c>
      <c r="J19" t="s">
        <v>15</v>
      </c>
    </row>
    <row r="20" spans="1:12" x14ac:dyDescent="0.25">
      <c r="B20">
        <v>614</v>
      </c>
      <c r="C20" s="3" t="s">
        <v>33</v>
      </c>
      <c r="D20">
        <v>6</v>
      </c>
      <c r="E20">
        <v>6</v>
      </c>
      <c r="F20">
        <f t="shared" si="0"/>
        <v>12</v>
      </c>
      <c r="G20">
        <f t="shared" si="1"/>
        <v>77.7</v>
      </c>
      <c r="H20" s="2">
        <f t="shared" si="2"/>
        <v>932.40000000000009</v>
      </c>
      <c r="I20" t="s">
        <v>11</v>
      </c>
      <c r="J20" t="s">
        <v>47</v>
      </c>
    </row>
    <row r="21" spans="1:12" x14ac:dyDescent="0.25">
      <c r="B21">
        <v>615</v>
      </c>
      <c r="C21" s="3" t="s">
        <v>34</v>
      </c>
      <c r="D21">
        <v>3197.1111111111109</v>
      </c>
      <c r="E21">
        <v>0</v>
      </c>
      <c r="F21">
        <f t="shared" si="0"/>
        <v>3197.1111111111109</v>
      </c>
      <c r="G21">
        <f t="shared" si="1"/>
        <v>70</v>
      </c>
      <c r="H21" s="2">
        <f t="shared" si="2"/>
        <v>223797.77777777775</v>
      </c>
      <c r="I21" t="s">
        <v>7</v>
      </c>
      <c r="J21" t="s">
        <v>8</v>
      </c>
    </row>
    <row r="22" spans="1:12" x14ac:dyDescent="0.25">
      <c r="B22">
        <v>622</v>
      </c>
      <c r="C22" s="3" t="s">
        <v>35</v>
      </c>
      <c r="D22">
        <v>0</v>
      </c>
      <c r="E22">
        <v>0</v>
      </c>
      <c r="F22">
        <f t="shared" si="0"/>
        <v>0</v>
      </c>
      <c r="G22">
        <f t="shared" si="1"/>
        <v>31.1</v>
      </c>
      <c r="H22" s="2">
        <f t="shared" si="2"/>
        <v>0</v>
      </c>
      <c r="I22" t="s">
        <v>9</v>
      </c>
      <c r="J22" t="s">
        <v>10</v>
      </c>
    </row>
    <row r="23" spans="1:12" x14ac:dyDescent="0.25">
      <c r="B23">
        <v>622</v>
      </c>
      <c r="C23" s="3" t="s">
        <v>36</v>
      </c>
      <c r="D23">
        <v>0</v>
      </c>
      <c r="E23">
        <v>0</v>
      </c>
      <c r="F23">
        <f t="shared" si="0"/>
        <v>0</v>
      </c>
      <c r="G23">
        <f t="shared" si="1"/>
        <v>33.520000000000003</v>
      </c>
      <c r="H23" s="2">
        <f t="shared" si="2"/>
        <v>0</v>
      </c>
      <c r="I23" t="s">
        <v>9</v>
      </c>
      <c r="J23" t="s">
        <v>48</v>
      </c>
    </row>
    <row r="24" spans="1:12" x14ac:dyDescent="0.25">
      <c r="B24">
        <v>630</v>
      </c>
      <c r="C24" s="3" t="s">
        <v>37</v>
      </c>
      <c r="D24">
        <v>131.5625</v>
      </c>
      <c r="E24">
        <v>44</v>
      </c>
      <c r="F24">
        <f t="shared" si="0"/>
        <v>175.5625</v>
      </c>
      <c r="G24">
        <f t="shared" si="1"/>
        <v>18.55</v>
      </c>
      <c r="H24" s="2">
        <f t="shared" si="2"/>
        <v>3256.6843750000003</v>
      </c>
      <c r="I24" t="s">
        <v>50</v>
      </c>
      <c r="J24" t="s">
        <v>49</v>
      </c>
    </row>
    <row r="25" spans="1:12" x14ac:dyDescent="0.25">
      <c r="B25">
        <v>644</v>
      </c>
      <c r="C25" s="3" t="s">
        <v>38</v>
      </c>
      <c r="D25">
        <v>0</v>
      </c>
      <c r="E25">
        <v>13</v>
      </c>
      <c r="F25">
        <f t="shared" si="0"/>
        <v>13</v>
      </c>
      <c r="G25">
        <f t="shared" si="1"/>
        <v>16.7</v>
      </c>
      <c r="H25" s="2">
        <f t="shared" si="2"/>
        <v>217.1</v>
      </c>
      <c r="I25" t="s">
        <v>9</v>
      </c>
      <c r="J25" t="s">
        <v>22</v>
      </c>
    </row>
    <row r="26" spans="1:12" x14ac:dyDescent="0.25">
      <c r="B26">
        <v>203</v>
      </c>
      <c r="C26" s="3" t="s">
        <v>56</v>
      </c>
      <c r="D26">
        <v>0</v>
      </c>
      <c r="F26">
        <v>2</v>
      </c>
      <c r="G26">
        <v>1328</v>
      </c>
      <c r="H26" s="2">
        <f>F26*G26</f>
        <v>2656</v>
      </c>
      <c r="I26" t="s">
        <v>11</v>
      </c>
      <c r="J26" t="s">
        <v>58</v>
      </c>
    </row>
    <row r="27" spans="1:12" ht="15.75" thickBot="1" x14ac:dyDescent="0.3">
      <c r="B27">
        <v>203</v>
      </c>
      <c r="C27" s="3" t="s">
        <v>57</v>
      </c>
      <c r="F27">
        <v>229.51400000000001</v>
      </c>
      <c r="G27">
        <v>1.5</v>
      </c>
      <c r="H27" s="2">
        <f t="shared" ref="H26:H27" si="3">F27*G27</f>
        <v>344.27100000000002</v>
      </c>
      <c r="I27" t="s">
        <v>9</v>
      </c>
      <c r="J27" t="s">
        <v>59</v>
      </c>
    </row>
    <row r="28" spans="1:12" ht="16.5" thickTop="1" thickBot="1" x14ac:dyDescent="0.3">
      <c r="D28" s="3"/>
      <c r="E28" s="3"/>
      <c r="H28" s="5">
        <f>SUM(H9:H25)</f>
        <v>239284.48809974745</v>
      </c>
    </row>
    <row r="29" spans="1:12" ht="15.75" thickTop="1" x14ac:dyDescent="0.25"/>
    <row r="30" spans="1:12" x14ac:dyDescent="0.25">
      <c r="A30" s="4" t="s">
        <v>51</v>
      </c>
      <c r="B30" s="4"/>
      <c r="C30" s="4"/>
      <c r="D30" s="4"/>
      <c r="E30" s="4"/>
      <c r="F30" s="4"/>
      <c r="G30" s="4"/>
      <c r="H30" s="4"/>
      <c r="I30" s="4"/>
      <c r="J30" s="4"/>
    </row>
    <row r="31" spans="1:12" x14ac:dyDescent="0.25">
      <c r="A31" s="4"/>
      <c r="B31" s="4" t="s">
        <v>0</v>
      </c>
      <c r="C31" s="4" t="s">
        <v>1</v>
      </c>
      <c r="D31" s="4" t="s">
        <v>40</v>
      </c>
      <c r="E31" s="4" t="s">
        <v>41</v>
      </c>
      <c r="F31" s="4" t="s">
        <v>52</v>
      </c>
      <c r="G31" s="4" t="s">
        <v>53</v>
      </c>
      <c r="H31" s="4" t="s">
        <v>2</v>
      </c>
      <c r="I31" s="4" t="s">
        <v>3</v>
      </c>
      <c r="J31" s="4" t="s">
        <v>4</v>
      </c>
      <c r="K31" s="4" t="s">
        <v>5</v>
      </c>
      <c r="L31" s="4" t="s">
        <v>6</v>
      </c>
    </row>
    <row r="32" spans="1:12" x14ac:dyDescent="0.25">
      <c r="B32">
        <v>614</v>
      </c>
      <c r="C32" s="3" t="s">
        <v>23</v>
      </c>
      <c r="D32">
        <v>2</v>
      </c>
      <c r="E32">
        <v>0</v>
      </c>
      <c r="F32">
        <v>0</v>
      </c>
      <c r="G32">
        <v>1</v>
      </c>
      <c r="H32">
        <f>SUM(D32:G32)</f>
        <v>3</v>
      </c>
      <c r="I32">
        <v>2677</v>
      </c>
      <c r="J32" s="2">
        <f>H32*I32</f>
        <v>8031</v>
      </c>
      <c r="K32" t="s">
        <v>11</v>
      </c>
      <c r="L32" t="s">
        <v>12</v>
      </c>
    </row>
    <row r="33" spans="2:12" x14ac:dyDescent="0.25">
      <c r="B33">
        <v>614</v>
      </c>
      <c r="C33" s="3" t="s">
        <v>24</v>
      </c>
      <c r="D33">
        <v>0</v>
      </c>
      <c r="E33">
        <v>0</v>
      </c>
      <c r="F33">
        <v>0</v>
      </c>
      <c r="G33">
        <v>0</v>
      </c>
      <c r="H33">
        <f t="shared" ref="H33:H48" si="4">SUM(D33:G33)</f>
        <v>0</v>
      </c>
      <c r="I33">
        <v>21.44</v>
      </c>
      <c r="J33" s="2">
        <f t="shared" ref="J33:J48" si="5">H33*I33</f>
        <v>0</v>
      </c>
      <c r="K33" t="s">
        <v>11</v>
      </c>
      <c r="L33" t="s">
        <v>42</v>
      </c>
    </row>
    <row r="34" spans="2:12" x14ac:dyDescent="0.25">
      <c r="B34">
        <v>614</v>
      </c>
      <c r="C34" s="3" t="s">
        <v>25</v>
      </c>
      <c r="D34">
        <v>5.2</v>
      </c>
      <c r="E34">
        <v>0</v>
      </c>
      <c r="F34">
        <v>0</v>
      </c>
      <c r="G34" s="1">
        <v>8.7200000000000006</v>
      </c>
      <c r="H34" s="1">
        <f t="shared" si="4"/>
        <v>13.920000000000002</v>
      </c>
      <c r="I34">
        <v>12</v>
      </c>
      <c r="J34" s="2">
        <f t="shared" si="5"/>
        <v>167.04000000000002</v>
      </c>
      <c r="K34" t="s">
        <v>11</v>
      </c>
      <c r="L34" t="s">
        <v>43</v>
      </c>
    </row>
    <row r="35" spans="2:12" x14ac:dyDescent="0.25">
      <c r="B35">
        <v>614</v>
      </c>
      <c r="C35" s="3" t="s">
        <v>26</v>
      </c>
      <c r="D35">
        <v>5.2</v>
      </c>
      <c r="E35">
        <v>0</v>
      </c>
      <c r="F35">
        <v>0</v>
      </c>
      <c r="G35" s="1">
        <v>8.7200000000000006</v>
      </c>
      <c r="H35" s="1">
        <f t="shared" si="4"/>
        <v>13.920000000000002</v>
      </c>
      <c r="I35">
        <v>24.5</v>
      </c>
      <c r="J35" s="2">
        <f t="shared" si="5"/>
        <v>341.04</v>
      </c>
      <c r="K35" t="s">
        <v>11</v>
      </c>
      <c r="L35" t="s">
        <v>44</v>
      </c>
    </row>
    <row r="36" spans="2:12" x14ac:dyDescent="0.25">
      <c r="B36">
        <v>614</v>
      </c>
      <c r="C36" s="3" t="s">
        <v>27</v>
      </c>
      <c r="D36" s="2">
        <v>2.1536363636363629</v>
      </c>
      <c r="E36" s="2">
        <v>1.9478787878787878</v>
      </c>
      <c r="F36" s="2">
        <v>1.4449242424242426</v>
      </c>
      <c r="G36" s="2">
        <v>2.7083333333333334E-2</v>
      </c>
      <c r="H36" s="2">
        <f t="shared" si="4"/>
        <v>5.573522727272727</v>
      </c>
      <c r="I36" s="2">
        <v>1717</v>
      </c>
      <c r="J36" s="2">
        <f t="shared" si="5"/>
        <v>9569.7385227272716</v>
      </c>
      <c r="K36" t="s">
        <v>13</v>
      </c>
      <c r="L36" t="s">
        <v>14</v>
      </c>
    </row>
    <row r="37" spans="2:12" x14ac:dyDescent="0.25">
      <c r="B37">
        <v>614</v>
      </c>
      <c r="C37" s="3" t="s">
        <v>28</v>
      </c>
      <c r="D37" s="2">
        <v>4.2729545454545459</v>
      </c>
      <c r="E37" s="2">
        <v>7.6818181818181817</v>
      </c>
      <c r="F37" s="2">
        <v>0.50943181818181815</v>
      </c>
      <c r="G37" s="2">
        <v>0.58844696969696964</v>
      </c>
      <c r="H37" s="2">
        <f t="shared" si="4"/>
        <v>13.052651515151515</v>
      </c>
      <c r="I37" s="2">
        <v>2045</v>
      </c>
      <c r="J37" s="2">
        <f t="shared" si="5"/>
        <v>26692.672348484848</v>
      </c>
      <c r="K37" t="s">
        <v>13</v>
      </c>
      <c r="L37" t="s">
        <v>45</v>
      </c>
    </row>
    <row r="38" spans="2:12" x14ac:dyDescent="0.25">
      <c r="B38">
        <v>614</v>
      </c>
      <c r="C38" s="3" t="s">
        <v>28</v>
      </c>
      <c r="D38" s="2">
        <v>0</v>
      </c>
      <c r="E38" s="2">
        <v>3.9227651515151516</v>
      </c>
      <c r="F38" s="2">
        <v>0.13068181818181818</v>
      </c>
      <c r="G38" s="2">
        <v>0.78674242424242413</v>
      </c>
      <c r="H38" s="2">
        <f t="shared" si="4"/>
        <v>4.8401893939393936</v>
      </c>
      <c r="I38" s="2">
        <v>2045</v>
      </c>
      <c r="J38" s="2">
        <f t="shared" si="5"/>
        <v>9898.1873106060593</v>
      </c>
      <c r="K38" t="s">
        <v>13</v>
      </c>
      <c r="L38" t="s">
        <v>46</v>
      </c>
    </row>
    <row r="39" spans="2:12" x14ac:dyDescent="0.25">
      <c r="B39">
        <v>614</v>
      </c>
      <c r="C39" s="3" t="s">
        <v>29</v>
      </c>
      <c r="D39">
        <v>433</v>
      </c>
      <c r="E39">
        <v>232</v>
      </c>
      <c r="F39">
        <v>0</v>
      </c>
      <c r="G39">
        <v>115</v>
      </c>
      <c r="H39">
        <f t="shared" si="4"/>
        <v>780</v>
      </c>
      <c r="I39" s="2">
        <v>2.6</v>
      </c>
      <c r="J39" s="2">
        <f t="shared" si="5"/>
        <v>2028</v>
      </c>
      <c r="K39" t="s">
        <v>9</v>
      </c>
      <c r="L39" t="s">
        <v>19</v>
      </c>
    </row>
    <row r="40" spans="2:12" x14ac:dyDescent="0.25">
      <c r="B40">
        <v>614</v>
      </c>
      <c r="C40" s="3" t="s">
        <v>30</v>
      </c>
      <c r="D40">
        <v>410</v>
      </c>
      <c r="E40">
        <v>1159</v>
      </c>
      <c r="F40">
        <v>716</v>
      </c>
      <c r="G40">
        <v>380</v>
      </c>
      <c r="H40">
        <f t="shared" si="4"/>
        <v>2665</v>
      </c>
      <c r="I40" s="2">
        <v>1.2</v>
      </c>
      <c r="J40" s="2">
        <f t="shared" si="5"/>
        <v>3198</v>
      </c>
      <c r="K40" t="s">
        <v>9</v>
      </c>
      <c r="L40" t="s">
        <v>20</v>
      </c>
    </row>
    <row r="41" spans="2:12" x14ac:dyDescent="0.25">
      <c r="B41">
        <v>614</v>
      </c>
      <c r="C41" s="3" t="s">
        <v>31</v>
      </c>
      <c r="D41">
        <v>210</v>
      </c>
      <c r="E41">
        <v>1382</v>
      </c>
      <c r="F41">
        <v>0</v>
      </c>
      <c r="G41">
        <v>0</v>
      </c>
      <c r="H41">
        <f t="shared" si="4"/>
        <v>1592</v>
      </c>
      <c r="I41" s="2">
        <v>3.05</v>
      </c>
      <c r="J41" s="2">
        <f t="shared" si="5"/>
        <v>4855.5999999999995</v>
      </c>
      <c r="K41" t="s">
        <v>9</v>
      </c>
      <c r="L41" t="s">
        <v>21</v>
      </c>
    </row>
    <row r="42" spans="2:12" x14ac:dyDescent="0.25">
      <c r="B42">
        <v>614</v>
      </c>
      <c r="C42" s="3" t="s">
        <v>32</v>
      </c>
      <c r="D42">
        <v>70</v>
      </c>
      <c r="E42">
        <v>54</v>
      </c>
      <c r="F42">
        <v>73</v>
      </c>
      <c r="G42">
        <v>0</v>
      </c>
      <c r="H42">
        <f t="shared" si="4"/>
        <v>197</v>
      </c>
      <c r="I42" s="2">
        <v>6.7</v>
      </c>
      <c r="J42" s="2">
        <f t="shared" si="5"/>
        <v>1319.9</v>
      </c>
      <c r="K42" t="s">
        <v>9</v>
      </c>
      <c r="L42" t="s">
        <v>15</v>
      </c>
    </row>
    <row r="43" spans="2:12" x14ac:dyDescent="0.25">
      <c r="B43">
        <v>614</v>
      </c>
      <c r="C43" s="3" t="s">
        <v>33</v>
      </c>
      <c r="D43">
        <v>17</v>
      </c>
      <c r="E43">
        <v>11</v>
      </c>
      <c r="F43">
        <v>10</v>
      </c>
      <c r="G43">
        <v>5</v>
      </c>
      <c r="H43">
        <f t="shared" si="4"/>
        <v>43</v>
      </c>
      <c r="I43" s="2">
        <v>77.7</v>
      </c>
      <c r="J43" s="2">
        <f t="shared" si="5"/>
        <v>3341.1</v>
      </c>
      <c r="K43" t="s">
        <v>11</v>
      </c>
      <c r="L43" t="s">
        <v>47</v>
      </c>
    </row>
    <row r="44" spans="2:12" x14ac:dyDescent="0.25">
      <c r="B44">
        <v>615</v>
      </c>
      <c r="C44" s="3" t="s">
        <v>34</v>
      </c>
      <c r="D44">
        <v>14472.000000000004</v>
      </c>
      <c r="E44">
        <v>0</v>
      </c>
      <c r="F44">
        <v>0</v>
      </c>
      <c r="G44">
        <v>0</v>
      </c>
      <c r="H44">
        <f t="shared" si="4"/>
        <v>14472.000000000004</v>
      </c>
      <c r="I44" s="2">
        <v>70</v>
      </c>
      <c r="J44" s="2">
        <f t="shared" si="5"/>
        <v>1013040.0000000002</v>
      </c>
      <c r="K44" t="s">
        <v>7</v>
      </c>
      <c r="L44" t="s">
        <v>8</v>
      </c>
    </row>
    <row r="45" spans="2:12" x14ac:dyDescent="0.25">
      <c r="B45">
        <v>622</v>
      </c>
      <c r="C45" s="3" t="s">
        <v>35</v>
      </c>
      <c r="D45">
        <v>260</v>
      </c>
      <c r="E45">
        <v>0</v>
      </c>
      <c r="F45">
        <v>0</v>
      </c>
      <c r="G45">
        <v>436</v>
      </c>
      <c r="H45">
        <f t="shared" si="4"/>
        <v>696</v>
      </c>
      <c r="I45" s="2">
        <v>31.1</v>
      </c>
      <c r="J45" s="2">
        <f t="shared" si="5"/>
        <v>21645.600000000002</v>
      </c>
      <c r="K45" t="s">
        <v>9</v>
      </c>
      <c r="L45" t="s">
        <v>10</v>
      </c>
    </row>
    <row r="46" spans="2:12" x14ac:dyDescent="0.25">
      <c r="B46">
        <v>622</v>
      </c>
      <c r="C46" s="3" t="s">
        <v>36</v>
      </c>
      <c r="D46">
        <v>0</v>
      </c>
      <c r="E46">
        <v>0</v>
      </c>
      <c r="F46">
        <v>0</v>
      </c>
      <c r="G46">
        <v>0</v>
      </c>
      <c r="H46">
        <f t="shared" si="4"/>
        <v>0</v>
      </c>
      <c r="I46" s="2">
        <v>33.520000000000003</v>
      </c>
      <c r="J46" s="2">
        <f t="shared" si="5"/>
        <v>0</v>
      </c>
      <c r="K46" t="s">
        <v>9</v>
      </c>
      <c r="L46" t="s">
        <v>48</v>
      </c>
    </row>
    <row r="47" spans="2:12" x14ac:dyDescent="0.25">
      <c r="B47">
        <v>630</v>
      </c>
      <c r="C47" s="3" t="s">
        <v>37</v>
      </c>
      <c r="D47">
        <v>0</v>
      </c>
      <c r="E47">
        <v>0</v>
      </c>
      <c r="F47">
        <v>0</v>
      </c>
      <c r="G47">
        <v>0</v>
      </c>
      <c r="H47">
        <f t="shared" si="4"/>
        <v>0</v>
      </c>
      <c r="I47" s="2">
        <v>18.55</v>
      </c>
      <c r="J47" s="2">
        <f t="shared" si="5"/>
        <v>0</v>
      </c>
      <c r="K47" t="s">
        <v>50</v>
      </c>
      <c r="L47" t="s">
        <v>49</v>
      </c>
    </row>
    <row r="48" spans="2:12" ht="15.75" thickBot="1" x14ac:dyDescent="0.3">
      <c r="B48">
        <v>644</v>
      </c>
      <c r="C48" s="3" t="s">
        <v>38</v>
      </c>
      <c r="D48">
        <v>0</v>
      </c>
      <c r="E48">
        <v>0</v>
      </c>
      <c r="F48">
        <v>0</v>
      </c>
      <c r="G48">
        <v>61</v>
      </c>
      <c r="H48">
        <f t="shared" si="4"/>
        <v>61</v>
      </c>
      <c r="I48" s="2">
        <v>16.7</v>
      </c>
      <c r="J48" s="2">
        <f t="shared" si="5"/>
        <v>1018.6999999999999</v>
      </c>
      <c r="K48" t="s">
        <v>9</v>
      </c>
      <c r="L48" t="s">
        <v>22</v>
      </c>
    </row>
    <row r="49" spans="10:10" ht="16.5" thickTop="1" thickBot="1" x14ac:dyDescent="0.3">
      <c r="J49" s="5">
        <f>SUM(J32:J48)</f>
        <v>1105146.5781818184</v>
      </c>
    </row>
    <row r="50" spans="10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TranSystems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Zaeem Sheikh</dc:creator>
  <cp:lastModifiedBy>Samuel Sefah Adusei</cp:lastModifiedBy>
  <dcterms:created xsi:type="dcterms:W3CDTF">2024-03-06T15:47:40Z</dcterms:created>
  <dcterms:modified xsi:type="dcterms:W3CDTF">2025-08-01T14:59:08Z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