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11250" activeTab="0"/>
  </bookViews>
  <sheets>
    <sheet name="HA_spiral_emax60_2006" sheetId="1" r:id="rId1"/>
  </sheets>
  <definedNames/>
  <calcPr fullCalcOnLoad="1"/>
</workbook>
</file>

<file path=xl/sharedStrings.xml><?xml version="1.0" encoding="utf-8"?>
<sst xmlns="http://schemas.openxmlformats.org/spreadsheetml/2006/main" count="189" uniqueCount="34">
  <si>
    <t>$</t>
  </si>
  <si>
    <t>$ This table was developed for english/imperial units based on degree of curvature.</t>
  </si>
  <si>
    <t xml:space="preserve">$ All values extracted from ODOT L&amp;D Manual, </t>
  </si>
  <si>
    <t>$ 2006 Edition, Figure 202-8E; Ls = Lr (Table) rounded up to the nearest 5 feet</t>
  </si>
  <si>
    <t>$ Comments in this table starts with the "-" or "$" characters.</t>
  </si>
  <si>
    <t>$ the titles delimited by squared brackets are shown in the</t>
  </si>
  <si>
    <t>$ horizontal alignment tools as selectable options.</t>
  </si>
  <si>
    <t>$ all values are based on 6.0% emax</t>
  </si>
  <si>
    <t xml:space="preserve">[50mph 2 Lanes] </t>
  </si>
  <si>
    <t>---------------------------------------------------------</t>
  </si>
  <si>
    <t>-</t>
  </si>
  <si>
    <t>D^</t>
  </si>
  <si>
    <t>M'</t>
  </si>
  <si>
    <t>S"</t>
  </si>
  <si>
    <t>Ls</t>
  </si>
  <si>
    <t>e</t>
  </si>
  <si>
    <t>NC</t>
  </si>
  <si>
    <t xml:space="preserve">[50mph 4 Lanes Undivided] </t>
  </si>
  <si>
    <t xml:space="preserve">[50mph 4 Lanes Divided] </t>
  </si>
  <si>
    <t xml:space="preserve">[55mph 2 Lanes] </t>
  </si>
  <si>
    <t xml:space="preserve">[55mph 4 Lanes Undivided] </t>
  </si>
  <si>
    <t xml:space="preserve">[55mph 4 Lanes Divided] </t>
  </si>
  <si>
    <t xml:space="preserve">[60mph 2 Lanes] </t>
  </si>
  <si>
    <t xml:space="preserve">[60mph 4 Lanes Undivided] </t>
  </si>
  <si>
    <t xml:space="preserve">[60mph 4 Lanes Divided] </t>
  </si>
  <si>
    <t xml:space="preserve">[65mph 2 Lanes] </t>
  </si>
  <si>
    <t xml:space="preserve">[65mph 4 Lanes Undivided] </t>
  </si>
  <si>
    <t xml:space="preserve">[65mph 4 Lanes Divided] </t>
  </si>
  <si>
    <t xml:space="preserve">[70mph 2 Lanes] </t>
  </si>
  <si>
    <t xml:space="preserve">[70mph 4 Lanes Undivided] </t>
  </si>
  <si>
    <t xml:space="preserve">[70mph 4 Lanes Divided] </t>
  </si>
  <si>
    <t>$ Values for 4-Lane Divided highways are based on Figures 202-8E and 202-4E</t>
  </si>
  <si>
    <t>$ Values for 4-Lane Undivided highways are based on Figures 202-8E and 202-5bE</t>
  </si>
  <si>
    <t>$ REVISED - July 24, 2007 to correct the values for 4-Lane divided highways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</si>
</sst>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31</v>
      </c>
    </row>
    <row r="6" ht="12.75">
      <c r="A6" t="s">
        <v>32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0</v>
      </c>
    </row>
    <row r="11" ht="12.75">
      <c r="A11" t="s">
        <v>7</v>
      </c>
    </row>
    <row r="12" ht="12.75">
      <c r="A12" t="s">
        <v>0</v>
      </c>
    </row>
    <row r="14" ht="12.75">
      <c r="A14" t="s">
        <v>8</v>
      </c>
    </row>
    <row r="15" ht="12.75">
      <c r="A15" t="s">
        <v>9</v>
      </c>
    </row>
    <row r="16" spans="1:8" ht="12.75">
      <c r="A16" t="s">
        <v>10</v>
      </c>
      <c r="B16" t="s">
        <v>11</v>
      </c>
      <c r="C16" t="s">
        <v>12</v>
      </c>
      <c r="D16" t="s">
        <v>13</v>
      </c>
      <c r="E16" t="s">
        <v>14</v>
      </c>
      <c r="G16" t="s">
        <v>15</v>
      </c>
      <c r="H16" t="s">
        <v>10</v>
      </c>
    </row>
    <row r="17" ht="12.75">
      <c r="A17" t="s">
        <v>9</v>
      </c>
    </row>
    <row r="18" spans="2:7" ht="12.75">
      <c r="B18">
        <v>0</v>
      </c>
      <c r="C18">
        <v>15</v>
      </c>
      <c r="D18">
        <v>0</v>
      </c>
      <c r="E18">
        <v>0</v>
      </c>
      <c r="G18" t="s">
        <v>16</v>
      </c>
    </row>
    <row r="19" spans="2:7" ht="12.75">
      <c r="B19">
        <v>0</v>
      </c>
      <c r="C19">
        <v>30</v>
      </c>
      <c r="D19">
        <v>0</v>
      </c>
      <c r="E19">
        <v>0</v>
      </c>
      <c r="G19" t="s">
        <v>16</v>
      </c>
    </row>
    <row r="20" spans="2:7" ht="12.75">
      <c r="B20">
        <v>0</v>
      </c>
      <c r="C20">
        <v>45</v>
      </c>
      <c r="D20">
        <v>0</v>
      </c>
      <c r="E20">
        <v>0</v>
      </c>
      <c r="G20" t="s">
        <v>16</v>
      </c>
    </row>
    <row r="21" spans="2:7" ht="12.75">
      <c r="B21">
        <v>1</v>
      </c>
      <c r="C21">
        <v>0</v>
      </c>
      <c r="D21">
        <v>0</v>
      </c>
      <c r="E21">
        <v>48</v>
      </c>
      <c r="G21">
        <v>0.02</v>
      </c>
    </row>
    <row r="22" spans="2:7" ht="12.75">
      <c r="B22">
        <v>1</v>
      </c>
      <c r="C22">
        <v>30</v>
      </c>
      <c r="D22">
        <v>0</v>
      </c>
      <c r="E22">
        <v>68</v>
      </c>
      <c r="G22">
        <v>0.028</v>
      </c>
    </row>
    <row r="23" spans="2:7" ht="12.75">
      <c r="B23">
        <v>2</v>
      </c>
      <c r="C23">
        <v>0</v>
      </c>
      <c r="D23">
        <v>0</v>
      </c>
      <c r="E23">
        <v>84</v>
      </c>
      <c r="G23">
        <v>0.035</v>
      </c>
    </row>
    <row r="24" spans="2:7" ht="12.75">
      <c r="B24">
        <v>2</v>
      </c>
      <c r="C24">
        <v>30</v>
      </c>
      <c r="D24">
        <v>0</v>
      </c>
      <c r="E24">
        <v>96</v>
      </c>
      <c r="G24">
        <v>0.04</v>
      </c>
    </row>
    <row r="25" spans="2:7" ht="12.75">
      <c r="B25">
        <v>3</v>
      </c>
      <c r="C25">
        <v>0</v>
      </c>
      <c r="D25">
        <v>0</v>
      </c>
      <c r="E25">
        <v>108</v>
      </c>
      <c r="G25">
        <v>0.045</v>
      </c>
    </row>
    <row r="26" spans="2:7" ht="12.75">
      <c r="B26">
        <v>3</v>
      </c>
      <c r="C26">
        <v>30</v>
      </c>
      <c r="D26">
        <v>0</v>
      </c>
      <c r="E26">
        <v>116</v>
      </c>
      <c r="G26">
        <v>0.048</v>
      </c>
    </row>
    <row r="27" spans="2:7" ht="12.75">
      <c r="B27">
        <v>4</v>
      </c>
      <c r="C27">
        <v>0</v>
      </c>
      <c r="D27">
        <v>0</v>
      </c>
      <c r="E27">
        <v>125</v>
      </c>
      <c r="G27">
        <v>0.052</v>
      </c>
    </row>
    <row r="28" spans="2:7" ht="12.75">
      <c r="B28">
        <v>4</v>
      </c>
      <c r="C28">
        <v>30</v>
      </c>
      <c r="D28">
        <v>0</v>
      </c>
      <c r="E28">
        <v>130</v>
      </c>
      <c r="G28">
        <v>0.054</v>
      </c>
    </row>
    <row r="29" spans="2:7" ht="12.75">
      <c r="B29">
        <v>5</v>
      </c>
      <c r="C29">
        <v>0</v>
      </c>
      <c r="D29">
        <v>0</v>
      </c>
      <c r="E29">
        <v>135</v>
      </c>
      <c r="G29">
        <v>0.056</v>
      </c>
    </row>
    <row r="30" spans="2:7" ht="12.75">
      <c r="B30">
        <v>5</v>
      </c>
      <c r="C30">
        <v>30</v>
      </c>
      <c r="D30">
        <v>0</v>
      </c>
      <c r="E30">
        <v>140</v>
      </c>
      <c r="G30">
        <v>0.058</v>
      </c>
    </row>
    <row r="31" spans="2:7" ht="12.75">
      <c r="B31">
        <v>6</v>
      </c>
      <c r="C31">
        <v>0</v>
      </c>
      <c r="D31">
        <v>0</v>
      </c>
      <c r="E31">
        <v>142</v>
      </c>
      <c r="G31">
        <v>0.059</v>
      </c>
    </row>
    <row r="32" spans="2:7" ht="12.75">
      <c r="B32">
        <v>6</v>
      </c>
      <c r="C32">
        <v>30</v>
      </c>
      <c r="D32">
        <v>0</v>
      </c>
      <c r="E32">
        <v>144</v>
      </c>
      <c r="G32">
        <v>0.06</v>
      </c>
    </row>
    <row r="33" spans="2:7" ht="12.75">
      <c r="B33">
        <v>6</v>
      </c>
      <c r="C33">
        <v>45</v>
      </c>
      <c r="D33">
        <v>0</v>
      </c>
      <c r="E33">
        <v>144</v>
      </c>
      <c r="G33">
        <v>0.06</v>
      </c>
    </row>
    <row r="35" ht="12.75">
      <c r="A35" t="s">
        <v>17</v>
      </c>
    </row>
    <row r="36" ht="12.75">
      <c r="A36" t="s">
        <v>9</v>
      </c>
    </row>
    <row r="37" spans="1:8" ht="12.75">
      <c r="A37" t="s">
        <v>10</v>
      </c>
      <c r="B37" t="s">
        <v>11</v>
      </c>
      <c r="C37" t="s">
        <v>12</v>
      </c>
      <c r="D37" t="s">
        <v>13</v>
      </c>
      <c r="E37" t="s">
        <v>14</v>
      </c>
      <c r="G37" t="s">
        <v>15</v>
      </c>
      <c r="H37" t="s">
        <v>10</v>
      </c>
    </row>
    <row r="38" ht="12.75">
      <c r="A38" t="s">
        <v>9</v>
      </c>
    </row>
    <row r="39" spans="2:7" ht="12.75">
      <c r="B39">
        <v>0</v>
      </c>
      <c r="C39">
        <v>15</v>
      </c>
      <c r="D39">
        <v>0</v>
      </c>
      <c r="E39">
        <v>0</v>
      </c>
      <c r="G39" t="s">
        <v>16</v>
      </c>
    </row>
    <row r="40" spans="2:7" ht="12.75">
      <c r="B40">
        <v>0</v>
      </c>
      <c r="C40">
        <v>30</v>
      </c>
      <c r="D40">
        <v>0</v>
      </c>
      <c r="E40">
        <v>0</v>
      </c>
      <c r="G40" t="s">
        <v>16</v>
      </c>
    </row>
    <row r="41" spans="2:7" ht="12.75">
      <c r="B41">
        <v>0</v>
      </c>
      <c r="C41">
        <v>45</v>
      </c>
      <c r="D41">
        <v>0</v>
      </c>
      <c r="E41">
        <v>0</v>
      </c>
      <c r="G41" t="s">
        <v>16</v>
      </c>
    </row>
    <row r="42" spans="2:7" ht="12.75">
      <c r="B42">
        <v>1</v>
      </c>
      <c r="C42">
        <v>0</v>
      </c>
      <c r="D42">
        <v>0</v>
      </c>
      <c r="E42">
        <f aca="true" t="shared" si="0" ref="E42:E54">ROUND((12*2)*G42*200*0.75,0)</f>
        <v>72</v>
      </c>
      <c r="G42">
        <v>0.02</v>
      </c>
    </row>
    <row r="43" spans="2:7" ht="12.75">
      <c r="B43">
        <v>1</v>
      </c>
      <c r="C43">
        <v>30</v>
      </c>
      <c r="D43">
        <v>0</v>
      </c>
      <c r="E43">
        <f t="shared" si="0"/>
        <v>101</v>
      </c>
      <c r="G43">
        <v>0.028</v>
      </c>
    </row>
    <row r="44" spans="2:7" ht="12.75">
      <c r="B44">
        <v>2</v>
      </c>
      <c r="C44">
        <v>0</v>
      </c>
      <c r="D44">
        <v>0</v>
      </c>
      <c r="E44">
        <f t="shared" si="0"/>
        <v>126</v>
      </c>
      <c r="G44">
        <v>0.035</v>
      </c>
    </row>
    <row r="45" spans="2:7" ht="12.75">
      <c r="B45">
        <v>2</v>
      </c>
      <c r="C45">
        <v>30</v>
      </c>
      <c r="D45">
        <v>0</v>
      </c>
      <c r="E45">
        <f t="shared" si="0"/>
        <v>144</v>
      </c>
      <c r="G45">
        <v>0.04</v>
      </c>
    </row>
    <row r="46" spans="2:7" ht="12.75">
      <c r="B46">
        <v>3</v>
      </c>
      <c r="C46">
        <v>0</v>
      </c>
      <c r="D46">
        <v>0</v>
      </c>
      <c r="E46">
        <f t="shared" si="0"/>
        <v>162</v>
      </c>
      <c r="G46">
        <v>0.045</v>
      </c>
    </row>
    <row r="47" spans="2:7" ht="12.75">
      <c r="B47">
        <v>3</v>
      </c>
      <c r="C47">
        <v>30</v>
      </c>
      <c r="D47">
        <v>0</v>
      </c>
      <c r="E47">
        <f t="shared" si="0"/>
        <v>173</v>
      </c>
      <c r="G47">
        <v>0.048</v>
      </c>
    </row>
    <row r="48" spans="2:7" ht="12.75">
      <c r="B48">
        <v>4</v>
      </c>
      <c r="C48">
        <v>0</v>
      </c>
      <c r="D48">
        <v>0</v>
      </c>
      <c r="E48">
        <f t="shared" si="0"/>
        <v>187</v>
      </c>
      <c r="G48">
        <v>0.052</v>
      </c>
    </row>
    <row r="49" spans="2:7" ht="12.75">
      <c r="B49">
        <v>4</v>
      </c>
      <c r="C49">
        <v>30</v>
      </c>
      <c r="D49">
        <v>0</v>
      </c>
      <c r="E49">
        <f t="shared" si="0"/>
        <v>194</v>
      </c>
      <c r="G49">
        <v>0.054</v>
      </c>
    </row>
    <row r="50" spans="2:7" ht="12.75">
      <c r="B50">
        <v>5</v>
      </c>
      <c r="C50">
        <v>0</v>
      </c>
      <c r="D50">
        <v>0</v>
      </c>
      <c r="E50">
        <f t="shared" si="0"/>
        <v>202</v>
      </c>
      <c r="G50">
        <v>0.056</v>
      </c>
    </row>
    <row r="51" spans="2:7" ht="12.75">
      <c r="B51">
        <v>5</v>
      </c>
      <c r="C51">
        <v>30</v>
      </c>
      <c r="D51">
        <v>0</v>
      </c>
      <c r="E51">
        <f t="shared" si="0"/>
        <v>209</v>
      </c>
      <c r="G51">
        <v>0.058</v>
      </c>
    </row>
    <row r="52" spans="2:7" ht="12.75">
      <c r="B52">
        <v>6</v>
      </c>
      <c r="C52">
        <v>0</v>
      </c>
      <c r="D52">
        <v>0</v>
      </c>
      <c r="E52">
        <f t="shared" si="0"/>
        <v>212</v>
      </c>
      <c r="G52">
        <v>0.059</v>
      </c>
    </row>
    <row r="53" spans="2:7" ht="12.75">
      <c r="B53">
        <v>6</v>
      </c>
      <c r="C53">
        <v>30</v>
      </c>
      <c r="D53">
        <v>0</v>
      </c>
      <c r="E53">
        <f t="shared" si="0"/>
        <v>216</v>
      </c>
      <c r="G53">
        <v>0.06</v>
      </c>
    </row>
    <row r="54" spans="2:7" ht="12.75">
      <c r="B54">
        <v>6</v>
      </c>
      <c r="C54">
        <v>45</v>
      </c>
      <c r="D54">
        <v>0</v>
      </c>
      <c r="E54">
        <f t="shared" si="0"/>
        <v>216</v>
      </c>
      <c r="G54">
        <v>0.06</v>
      </c>
    </row>
    <row r="56" ht="12.75">
      <c r="A56" t="s">
        <v>18</v>
      </c>
    </row>
    <row r="57" ht="12.75">
      <c r="A57" t="s">
        <v>9</v>
      </c>
    </row>
    <row r="58" spans="1:8" ht="12.75">
      <c r="A58" t="s">
        <v>10</v>
      </c>
      <c r="B58" t="s">
        <v>11</v>
      </c>
      <c r="C58" t="s">
        <v>12</v>
      </c>
      <c r="D58" t="s">
        <v>13</v>
      </c>
      <c r="E58" t="s">
        <v>14</v>
      </c>
      <c r="G58" t="s">
        <v>15</v>
      </c>
      <c r="H58" t="s">
        <v>10</v>
      </c>
    </row>
    <row r="59" ht="12.75">
      <c r="A59" t="s">
        <v>9</v>
      </c>
    </row>
    <row r="60" spans="2:7" ht="12.75">
      <c r="B60">
        <v>0</v>
      </c>
      <c r="C60">
        <v>15</v>
      </c>
      <c r="D60">
        <v>0</v>
      </c>
      <c r="E60">
        <v>0</v>
      </c>
      <c r="G60" t="s">
        <v>16</v>
      </c>
    </row>
    <row r="61" spans="2:7" ht="12.75">
      <c r="B61">
        <v>0</v>
      </c>
      <c r="C61">
        <v>30</v>
      </c>
      <c r="D61">
        <v>0</v>
      </c>
      <c r="E61">
        <v>0</v>
      </c>
      <c r="G61" t="s">
        <v>16</v>
      </c>
    </row>
    <row r="62" spans="2:7" ht="12.75">
      <c r="B62">
        <v>0</v>
      </c>
      <c r="C62">
        <v>45</v>
      </c>
      <c r="D62">
        <v>0</v>
      </c>
      <c r="E62">
        <v>0</v>
      </c>
      <c r="G62" t="s">
        <v>16</v>
      </c>
    </row>
    <row r="63" spans="2:7" ht="12.75">
      <c r="B63">
        <v>1</v>
      </c>
      <c r="C63">
        <v>0</v>
      </c>
      <c r="D63">
        <v>0</v>
      </c>
      <c r="E63">
        <f>ROUND(200*((24*G63)-(0.016*12)),0)</f>
        <v>58</v>
      </c>
      <c r="G63">
        <v>0.02</v>
      </c>
    </row>
    <row r="64" spans="2:7" ht="12.75">
      <c r="B64">
        <v>1</v>
      </c>
      <c r="C64">
        <v>30</v>
      </c>
      <c r="D64">
        <v>0</v>
      </c>
      <c r="E64">
        <f>ROUND(200*((24*G64)-(0.016*12)),0)</f>
        <v>96</v>
      </c>
      <c r="G64">
        <v>0.028</v>
      </c>
    </row>
    <row r="65" spans="2:7" ht="12.75">
      <c r="B65">
        <v>2</v>
      </c>
      <c r="C65">
        <v>0</v>
      </c>
      <c r="D65">
        <v>0</v>
      </c>
      <c r="E65">
        <f>ROUND(200*((24*G65)-(0.016*12)),0)</f>
        <v>130</v>
      </c>
      <c r="G65">
        <v>0.035</v>
      </c>
    </row>
    <row r="66" spans="2:7" ht="12.75">
      <c r="B66">
        <v>2</v>
      </c>
      <c r="C66">
        <v>30</v>
      </c>
      <c r="D66">
        <v>0</v>
      </c>
      <c r="E66">
        <f>ROUND(200*((24*G66)-(0.016*12)),0)</f>
        <v>154</v>
      </c>
      <c r="G66">
        <v>0.04</v>
      </c>
    </row>
    <row r="67" spans="2:7" ht="12.75">
      <c r="B67">
        <v>3</v>
      </c>
      <c r="C67">
        <v>0</v>
      </c>
      <c r="D67">
        <v>0</v>
      </c>
      <c r="E67">
        <f>ROUND(200*((24*G67)-(0.016*12)),0)</f>
        <v>178</v>
      </c>
      <c r="G67">
        <v>0.045</v>
      </c>
    </row>
    <row r="68" spans="2:7" ht="12.75">
      <c r="B68">
        <v>3</v>
      </c>
      <c r="C68">
        <v>30</v>
      </c>
      <c r="D68">
        <v>0</v>
      </c>
      <c r="E68">
        <f>ROUND(200*((24*G68)-(0.016*12)),0)</f>
        <v>192</v>
      </c>
      <c r="G68">
        <v>0.048</v>
      </c>
    </row>
    <row r="69" spans="2:7" ht="12.75">
      <c r="B69">
        <v>4</v>
      </c>
      <c r="C69">
        <v>0</v>
      </c>
      <c r="D69">
        <v>0</v>
      </c>
      <c r="E69">
        <f>ROUND(200*((24*G69)-(0.016*12)),0)</f>
        <v>211</v>
      </c>
      <c r="G69">
        <v>0.052</v>
      </c>
    </row>
    <row r="70" spans="2:7" ht="12.75">
      <c r="B70">
        <v>4</v>
      </c>
      <c r="C70">
        <v>30</v>
      </c>
      <c r="D70">
        <v>0</v>
      </c>
      <c r="E70">
        <f>ROUND(200*((24*G70)-(0.016*12)),0)</f>
        <v>221</v>
      </c>
      <c r="G70">
        <v>0.054</v>
      </c>
    </row>
    <row r="71" spans="2:7" ht="12.75">
      <c r="B71">
        <v>5</v>
      </c>
      <c r="C71">
        <v>0</v>
      </c>
      <c r="D71">
        <v>0</v>
      </c>
      <c r="E71">
        <f>ROUND(200*((24*G71)-(0.016*12)),0)</f>
        <v>230</v>
      </c>
      <c r="G71">
        <v>0.056</v>
      </c>
    </row>
    <row r="72" spans="2:7" ht="12.75">
      <c r="B72">
        <v>5</v>
      </c>
      <c r="C72">
        <v>30</v>
      </c>
      <c r="D72">
        <v>0</v>
      </c>
      <c r="E72">
        <f>ROUND(200*((24*G72)-(0.016*12)),0)</f>
        <v>240</v>
      </c>
      <c r="G72">
        <v>0.058</v>
      </c>
    </row>
    <row r="73" spans="2:7" ht="12.75">
      <c r="B73">
        <v>6</v>
      </c>
      <c r="C73">
        <v>0</v>
      </c>
      <c r="D73">
        <v>0</v>
      </c>
      <c r="E73">
        <f>ROUND(200*((24*G73)-(0.016*12)),0)</f>
        <v>245</v>
      </c>
      <c r="G73">
        <v>0.059</v>
      </c>
    </row>
    <row r="74" spans="2:7" ht="12.75">
      <c r="B74">
        <v>6</v>
      </c>
      <c r="C74">
        <v>30</v>
      </c>
      <c r="D74">
        <v>0</v>
      </c>
      <c r="E74">
        <f>ROUND(200*((24*G74)-(0.016*12)),0)</f>
        <v>250</v>
      </c>
      <c r="G74">
        <v>0.06</v>
      </c>
    </row>
    <row r="75" spans="2:7" ht="12.75">
      <c r="B75">
        <v>6</v>
      </c>
      <c r="C75">
        <v>45</v>
      </c>
      <c r="D75">
        <v>0</v>
      </c>
      <c r="E75">
        <f>ROUND(200*((24*G75)-(0.016*12)),0)</f>
        <v>250</v>
      </c>
      <c r="G75">
        <v>0.06</v>
      </c>
    </row>
    <row r="77" ht="12.75">
      <c r="A77" t="s">
        <v>19</v>
      </c>
    </row>
    <row r="78" ht="12.75">
      <c r="A78" t="s">
        <v>9</v>
      </c>
    </row>
    <row r="79" spans="1:8" ht="12.75">
      <c r="A79" t="s">
        <v>10</v>
      </c>
      <c r="B79" t="s">
        <v>11</v>
      </c>
      <c r="C79" t="s">
        <v>12</v>
      </c>
      <c r="D79" t="s">
        <v>13</v>
      </c>
      <c r="E79" t="s">
        <v>14</v>
      </c>
      <c r="G79" t="s">
        <v>15</v>
      </c>
      <c r="H79" t="s">
        <v>10</v>
      </c>
    </row>
    <row r="80" ht="12.75">
      <c r="A80" t="s">
        <v>9</v>
      </c>
    </row>
    <row r="81" spans="2:7" ht="12.75">
      <c r="B81">
        <v>0</v>
      </c>
      <c r="C81">
        <v>15</v>
      </c>
      <c r="D81">
        <v>0</v>
      </c>
      <c r="E81">
        <v>0</v>
      </c>
      <c r="G81" t="s">
        <v>16</v>
      </c>
    </row>
    <row r="82" spans="2:7" ht="12.75">
      <c r="B82">
        <v>0</v>
      </c>
      <c r="C82">
        <v>30</v>
      </c>
      <c r="D82">
        <v>0</v>
      </c>
      <c r="E82">
        <v>0</v>
      </c>
      <c r="G82" t="s">
        <v>16</v>
      </c>
    </row>
    <row r="83" spans="2:7" ht="12.75">
      <c r="B83">
        <v>0</v>
      </c>
      <c r="C83">
        <v>45</v>
      </c>
      <c r="D83">
        <v>0</v>
      </c>
      <c r="E83">
        <v>47</v>
      </c>
      <c r="G83">
        <v>0.018</v>
      </c>
    </row>
    <row r="84" spans="2:7" ht="12.75">
      <c r="B84">
        <v>1</v>
      </c>
      <c r="C84">
        <v>0</v>
      </c>
      <c r="D84">
        <v>0</v>
      </c>
      <c r="E84">
        <v>59</v>
      </c>
      <c r="G84">
        <v>0.023</v>
      </c>
    </row>
    <row r="85" spans="2:7" ht="12.75">
      <c r="B85">
        <v>1</v>
      </c>
      <c r="C85">
        <v>30</v>
      </c>
      <c r="D85">
        <v>0</v>
      </c>
      <c r="E85">
        <v>82</v>
      </c>
      <c r="G85">
        <v>0.032</v>
      </c>
    </row>
    <row r="86" spans="2:7" ht="12.75">
      <c r="B86">
        <v>2</v>
      </c>
      <c r="C86">
        <v>0</v>
      </c>
      <c r="D86">
        <v>0</v>
      </c>
      <c r="E86">
        <v>103</v>
      </c>
      <c r="G86">
        <v>0.04</v>
      </c>
    </row>
    <row r="87" spans="2:7" ht="12.75">
      <c r="B87">
        <v>2</v>
      </c>
      <c r="C87">
        <v>30</v>
      </c>
      <c r="D87">
        <v>0</v>
      </c>
      <c r="E87">
        <v>116</v>
      </c>
      <c r="G87">
        <v>0.045</v>
      </c>
    </row>
    <row r="88" spans="2:7" ht="12.75">
      <c r="B88">
        <v>3</v>
      </c>
      <c r="C88">
        <v>0</v>
      </c>
      <c r="D88">
        <v>0</v>
      </c>
      <c r="E88">
        <v>128</v>
      </c>
      <c r="G88">
        <v>0.05</v>
      </c>
    </row>
    <row r="89" spans="2:7" ht="12.75">
      <c r="B89">
        <v>3</v>
      </c>
      <c r="C89">
        <v>30</v>
      </c>
      <c r="D89">
        <v>0</v>
      </c>
      <c r="E89">
        <v>139</v>
      </c>
      <c r="G89">
        <v>0.054</v>
      </c>
    </row>
    <row r="90" spans="2:7" ht="12.75">
      <c r="B90">
        <v>4</v>
      </c>
      <c r="C90">
        <v>0</v>
      </c>
      <c r="D90">
        <v>0</v>
      </c>
      <c r="E90">
        <v>146</v>
      </c>
      <c r="G90">
        <v>0.057</v>
      </c>
    </row>
    <row r="91" spans="2:7" ht="12.75">
      <c r="B91">
        <v>4</v>
      </c>
      <c r="C91">
        <v>30</v>
      </c>
      <c r="D91">
        <v>0</v>
      </c>
      <c r="E91">
        <v>151</v>
      </c>
      <c r="G91">
        <v>0.059</v>
      </c>
    </row>
    <row r="92" spans="2:7" ht="12.75">
      <c r="B92">
        <v>5</v>
      </c>
      <c r="C92">
        <v>0</v>
      </c>
      <c r="D92">
        <v>0</v>
      </c>
      <c r="E92">
        <v>154</v>
      </c>
      <c r="G92">
        <v>0.06</v>
      </c>
    </row>
    <row r="93" spans="2:7" ht="12.75">
      <c r="B93">
        <v>5</v>
      </c>
      <c r="C93">
        <v>30</v>
      </c>
      <c r="D93">
        <v>0</v>
      </c>
      <c r="E93">
        <v>154</v>
      </c>
      <c r="G93">
        <v>0.06</v>
      </c>
    </row>
    <row r="95" ht="12.75">
      <c r="A95" t="s">
        <v>20</v>
      </c>
    </row>
    <row r="96" ht="12.75">
      <c r="A96" t="s">
        <v>9</v>
      </c>
    </row>
    <row r="97" spans="1:8" ht="12.75">
      <c r="A97" t="s">
        <v>10</v>
      </c>
      <c r="B97" t="s">
        <v>11</v>
      </c>
      <c r="C97" t="s">
        <v>12</v>
      </c>
      <c r="D97" t="s">
        <v>13</v>
      </c>
      <c r="E97" t="s">
        <v>14</v>
      </c>
      <c r="G97" t="s">
        <v>15</v>
      </c>
      <c r="H97" t="s">
        <v>10</v>
      </c>
    </row>
    <row r="98" ht="12.75">
      <c r="A98" t="s">
        <v>9</v>
      </c>
    </row>
    <row r="99" spans="2:7" ht="12.75">
      <c r="B99">
        <v>0</v>
      </c>
      <c r="C99">
        <v>15</v>
      </c>
      <c r="D99">
        <v>0</v>
      </c>
      <c r="E99">
        <v>0</v>
      </c>
      <c r="G99" t="s">
        <v>16</v>
      </c>
    </row>
    <row r="100" spans="2:7" ht="12.75">
      <c r="B100">
        <v>0</v>
      </c>
      <c r="C100">
        <v>30</v>
      </c>
      <c r="D100">
        <v>0</v>
      </c>
      <c r="E100">
        <v>0</v>
      </c>
      <c r="G100" t="s">
        <v>16</v>
      </c>
    </row>
    <row r="101" spans="2:7" ht="12.75">
      <c r="B101">
        <v>0</v>
      </c>
      <c r="C101">
        <v>45</v>
      </c>
      <c r="D101">
        <v>0</v>
      </c>
      <c r="E101">
        <f>ROUND((12*2)*G101*213*0.75,0)</f>
        <v>69</v>
      </c>
      <c r="G101">
        <v>0.018</v>
      </c>
    </row>
    <row r="102" spans="2:7" ht="12.75">
      <c r="B102">
        <v>1</v>
      </c>
      <c r="C102">
        <v>0</v>
      </c>
      <c r="D102">
        <v>0</v>
      </c>
      <c r="E102">
        <f aca="true" t="shared" si="1" ref="E102:E111">ROUND((12*2)*G102*213*0.75,0)</f>
        <v>88</v>
      </c>
      <c r="G102">
        <v>0.023</v>
      </c>
    </row>
    <row r="103" spans="2:7" ht="12.75">
      <c r="B103">
        <v>1</v>
      </c>
      <c r="C103">
        <v>30</v>
      </c>
      <c r="D103">
        <v>0</v>
      </c>
      <c r="E103">
        <f t="shared" si="1"/>
        <v>123</v>
      </c>
      <c r="G103">
        <v>0.032</v>
      </c>
    </row>
    <row r="104" spans="2:7" ht="12.75">
      <c r="B104">
        <v>2</v>
      </c>
      <c r="C104">
        <v>0</v>
      </c>
      <c r="D104">
        <v>0</v>
      </c>
      <c r="E104">
        <f t="shared" si="1"/>
        <v>153</v>
      </c>
      <c r="G104">
        <v>0.04</v>
      </c>
    </row>
    <row r="105" spans="2:7" ht="12.75">
      <c r="B105">
        <v>2</v>
      </c>
      <c r="C105">
        <v>30</v>
      </c>
      <c r="D105">
        <v>0</v>
      </c>
      <c r="E105">
        <f t="shared" si="1"/>
        <v>173</v>
      </c>
      <c r="G105">
        <v>0.045</v>
      </c>
    </row>
    <row r="106" spans="2:7" ht="12.75">
      <c r="B106">
        <v>3</v>
      </c>
      <c r="C106">
        <v>0</v>
      </c>
      <c r="D106">
        <v>0</v>
      </c>
      <c r="E106">
        <f t="shared" si="1"/>
        <v>192</v>
      </c>
      <c r="G106">
        <v>0.05</v>
      </c>
    </row>
    <row r="107" spans="2:7" ht="12.75">
      <c r="B107">
        <v>3</v>
      </c>
      <c r="C107">
        <v>30</v>
      </c>
      <c r="D107">
        <v>0</v>
      </c>
      <c r="E107">
        <f t="shared" si="1"/>
        <v>207</v>
      </c>
      <c r="G107">
        <v>0.054</v>
      </c>
    </row>
    <row r="108" spans="2:7" ht="12.75">
      <c r="B108">
        <v>4</v>
      </c>
      <c r="C108">
        <v>0</v>
      </c>
      <c r="D108">
        <v>0</v>
      </c>
      <c r="E108">
        <f t="shared" si="1"/>
        <v>219</v>
      </c>
      <c r="G108">
        <v>0.057</v>
      </c>
    </row>
    <row r="109" spans="2:7" ht="12.75">
      <c r="B109">
        <v>4</v>
      </c>
      <c r="C109">
        <v>30</v>
      </c>
      <c r="D109">
        <v>0</v>
      </c>
      <c r="E109">
        <f t="shared" si="1"/>
        <v>226</v>
      </c>
      <c r="G109">
        <v>0.059</v>
      </c>
    </row>
    <row r="110" spans="2:7" ht="12.75">
      <c r="B110">
        <v>5</v>
      </c>
      <c r="C110">
        <v>0</v>
      </c>
      <c r="D110">
        <v>0</v>
      </c>
      <c r="E110">
        <f t="shared" si="1"/>
        <v>230</v>
      </c>
      <c r="G110">
        <v>0.06</v>
      </c>
    </row>
    <row r="111" spans="2:7" ht="12.75">
      <c r="B111">
        <v>5</v>
      </c>
      <c r="C111">
        <v>30</v>
      </c>
      <c r="D111">
        <v>0</v>
      </c>
      <c r="E111">
        <f t="shared" si="1"/>
        <v>230</v>
      </c>
      <c r="G111">
        <v>0.06</v>
      </c>
    </row>
    <row r="113" ht="12.75">
      <c r="A113" t="s">
        <v>21</v>
      </c>
    </row>
    <row r="114" ht="12.75">
      <c r="A114" t="s">
        <v>9</v>
      </c>
    </row>
    <row r="115" spans="1:8" ht="12.75">
      <c r="A115" t="s">
        <v>10</v>
      </c>
      <c r="B115" t="s">
        <v>11</v>
      </c>
      <c r="C115" t="s">
        <v>12</v>
      </c>
      <c r="D115" t="s">
        <v>13</v>
      </c>
      <c r="E115" t="s">
        <v>14</v>
      </c>
      <c r="G115" t="s">
        <v>15</v>
      </c>
      <c r="H115" t="s">
        <v>10</v>
      </c>
    </row>
    <row r="116" ht="12.75">
      <c r="A116" t="s">
        <v>9</v>
      </c>
    </row>
    <row r="117" spans="2:7" ht="12.75">
      <c r="B117">
        <v>0</v>
      </c>
      <c r="C117">
        <v>15</v>
      </c>
      <c r="D117">
        <v>0</v>
      </c>
      <c r="E117">
        <v>0</v>
      </c>
      <c r="G117" t="s">
        <v>16</v>
      </c>
    </row>
    <row r="118" spans="2:7" ht="12.75">
      <c r="B118">
        <v>0</v>
      </c>
      <c r="C118">
        <v>30</v>
      </c>
      <c r="D118">
        <v>0</v>
      </c>
      <c r="E118">
        <v>0</v>
      </c>
      <c r="G118" t="s">
        <v>16</v>
      </c>
    </row>
    <row r="119" spans="2:7" ht="12.75">
      <c r="B119">
        <v>0</v>
      </c>
      <c r="C119">
        <v>45</v>
      </c>
      <c r="D119">
        <v>0</v>
      </c>
      <c r="E119">
        <f>ROUND(213*((24*G119)-(0.016*12)),0)</f>
        <v>51</v>
      </c>
      <c r="G119">
        <v>0.018</v>
      </c>
    </row>
    <row r="120" spans="2:7" ht="12.75">
      <c r="B120">
        <v>1</v>
      </c>
      <c r="C120">
        <v>0</v>
      </c>
      <c r="D120">
        <v>0</v>
      </c>
      <c r="E120">
        <f>ROUND(213*((24*G120)-(0.016*12)),0)</f>
        <v>77</v>
      </c>
      <c r="G120">
        <v>0.023</v>
      </c>
    </row>
    <row r="121" spans="2:7" ht="12.75">
      <c r="B121">
        <v>1</v>
      </c>
      <c r="C121">
        <v>30</v>
      </c>
      <c r="D121">
        <v>0</v>
      </c>
      <c r="E121">
        <f>ROUND(213*((24*G121)-(0.016*12)),0)</f>
        <v>123</v>
      </c>
      <c r="G121">
        <v>0.032</v>
      </c>
    </row>
    <row r="122" spans="2:7" ht="12.75">
      <c r="B122">
        <v>2</v>
      </c>
      <c r="C122">
        <v>0</v>
      </c>
      <c r="D122">
        <v>0</v>
      </c>
      <c r="E122">
        <f>ROUND(213*((24*G122)-(0.016*12)),0)</f>
        <v>164</v>
      </c>
      <c r="G122">
        <v>0.04</v>
      </c>
    </row>
    <row r="123" spans="2:7" ht="12.75">
      <c r="B123">
        <v>2</v>
      </c>
      <c r="C123">
        <v>30</v>
      </c>
      <c r="D123">
        <v>0</v>
      </c>
      <c r="E123">
        <f>ROUND(213*((24*G123)-(0.016*12)),0)</f>
        <v>189</v>
      </c>
      <c r="G123">
        <v>0.045</v>
      </c>
    </row>
    <row r="124" spans="2:7" ht="12.75">
      <c r="B124">
        <v>3</v>
      </c>
      <c r="C124">
        <v>0</v>
      </c>
      <c r="D124">
        <v>0</v>
      </c>
      <c r="E124">
        <f>ROUND(213*((24*G124)-(0.016*12)),0)</f>
        <v>215</v>
      </c>
      <c r="G124">
        <v>0.05</v>
      </c>
    </row>
    <row r="125" spans="2:7" ht="12.75">
      <c r="B125">
        <v>3</v>
      </c>
      <c r="C125">
        <v>30</v>
      </c>
      <c r="D125">
        <v>0</v>
      </c>
      <c r="E125">
        <f>ROUND(213*((24*G125)-(0.016*12)),0)</f>
        <v>235</v>
      </c>
      <c r="G125">
        <v>0.054</v>
      </c>
    </row>
    <row r="126" spans="2:7" ht="12.75">
      <c r="B126">
        <v>4</v>
      </c>
      <c r="C126">
        <v>0</v>
      </c>
      <c r="D126">
        <v>0</v>
      </c>
      <c r="E126">
        <f>ROUND(213*((24*G126)-(0.016*12)),0)</f>
        <v>250</v>
      </c>
      <c r="G126">
        <v>0.057</v>
      </c>
    </row>
    <row r="127" spans="2:7" ht="12.75">
      <c r="B127">
        <v>4</v>
      </c>
      <c r="C127">
        <v>30</v>
      </c>
      <c r="D127">
        <v>0</v>
      </c>
      <c r="E127">
        <f>ROUND(213*((24*G127)-(0.016*12)),0)</f>
        <v>261</v>
      </c>
      <c r="G127">
        <v>0.059</v>
      </c>
    </row>
    <row r="128" spans="2:7" ht="12.75">
      <c r="B128">
        <v>5</v>
      </c>
      <c r="C128">
        <v>0</v>
      </c>
      <c r="D128">
        <v>0</v>
      </c>
      <c r="E128">
        <f>ROUND(213*((24*G128)-(0.016*12)),0)</f>
        <v>266</v>
      </c>
      <c r="G128">
        <v>0.06</v>
      </c>
    </row>
    <row r="129" spans="2:7" ht="12.75">
      <c r="B129">
        <v>5</v>
      </c>
      <c r="C129">
        <v>30</v>
      </c>
      <c r="D129">
        <v>0</v>
      </c>
      <c r="E129">
        <f>ROUND(213*((24*G129)-(0.016*12)),0)</f>
        <v>266</v>
      </c>
      <c r="G129">
        <v>0.06</v>
      </c>
    </row>
    <row r="131" ht="12.75">
      <c r="A131" t="s">
        <v>22</v>
      </c>
    </row>
    <row r="132" ht="12.75">
      <c r="A132" t="s">
        <v>9</v>
      </c>
    </row>
    <row r="133" spans="1:8" ht="12.75">
      <c r="A133" t="s">
        <v>10</v>
      </c>
      <c r="B133" t="s">
        <v>11</v>
      </c>
      <c r="C133" t="s">
        <v>12</v>
      </c>
      <c r="D133" t="s">
        <v>13</v>
      </c>
      <c r="E133" t="s">
        <v>14</v>
      </c>
      <c r="G133" t="s">
        <v>15</v>
      </c>
      <c r="H133" t="s">
        <v>10</v>
      </c>
    </row>
    <row r="134" ht="12.75">
      <c r="A134" t="s">
        <v>9</v>
      </c>
    </row>
    <row r="135" spans="2:7" ht="12.75">
      <c r="B135">
        <v>0</v>
      </c>
      <c r="C135">
        <v>15</v>
      </c>
      <c r="D135">
        <v>0</v>
      </c>
      <c r="E135">
        <v>0</v>
      </c>
      <c r="G135" t="s">
        <v>16</v>
      </c>
    </row>
    <row r="136" spans="2:7" ht="12.75">
      <c r="B136">
        <v>0</v>
      </c>
      <c r="C136">
        <v>30</v>
      </c>
      <c r="D136">
        <v>0</v>
      </c>
      <c r="E136">
        <v>0</v>
      </c>
      <c r="G136" t="s">
        <v>16</v>
      </c>
    </row>
    <row r="137" spans="2:7" ht="12.75">
      <c r="B137">
        <v>0</v>
      </c>
      <c r="C137">
        <v>45</v>
      </c>
      <c r="D137">
        <v>0</v>
      </c>
      <c r="E137">
        <v>56</v>
      </c>
      <c r="G137">
        <v>0.021</v>
      </c>
    </row>
    <row r="138" spans="2:7" ht="12.75">
      <c r="B138">
        <v>1</v>
      </c>
      <c r="C138">
        <v>0</v>
      </c>
      <c r="D138">
        <v>0</v>
      </c>
      <c r="E138">
        <v>72</v>
      </c>
      <c r="G138">
        <v>0.027</v>
      </c>
    </row>
    <row r="139" spans="2:7" ht="12.75">
      <c r="B139">
        <v>1</v>
      </c>
      <c r="C139">
        <v>30</v>
      </c>
      <c r="D139">
        <v>0</v>
      </c>
      <c r="E139">
        <v>99</v>
      </c>
      <c r="G139">
        <v>0.037</v>
      </c>
    </row>
    <row r="140" spans="2:7" ht="12.75">
      <c r="B140">
        <v>2</v>
      </c>
      <c r="C140">
        <v>0</v>
      </c>
      <c r="D140">
        <v>0</v>
      </c>
      <c r="E140">
        <v>120</v>
      </c>
      <c r="G140">
        <v>0.045</v>
      </c>
    </row>
    <row r="141" spans="2:7" ht="12.75">
      <c r="B141">
        <v>2</v>
      </c>
      <c r="C141">
        <v>30</v>
      </c>
      <c r="D141">
        <v>0</v>
      </c>
      <c r="E141">
        <v>136</v>
      </c>
      <c r="G141">
        <v>0.051</v>
      </c>
    </row>
    <row r="142" spans="2:7" ht="12.75">
      <c r="B142">
        <v>3</v>
      </c>
      <c r="C142">
        <v>0</v>
      </c>
      <c r="D142">
        <v>0</v>
      </c>
      <c r="E142">
        <v>147</v>
      </c>
      <c r="G142">
        <v>0.055</v>
      </c>
    </row>
    <row r="143" spans="2:7" ht="12.75">
      <c r="B143">
        <v>3</v>
      </c>
      <c r="C143">
        <v>30</v>
      </c>
      <c r="D143">
        <v>0</v>
      </c>
      <c r="E143">
        <v>155</v>
      </c>
      <c r="G143">
        <v>0.058</v>
      </c>
    </row>
    <row r="144" spans="2:7" ht="12.75">
      <c r="B144">
        <v>4</v>
      </c>
      <c r="C144">
        <v>0</v>
      </c>
      <c r="D144">
        <v>0</v>
      </c>
      <c r="E144">
        <v>160</v>
      </c>
      <c r="G144">
        <v>0.06</v>
      </c>
    </row>
    <row r="145" spans="2:7" ht="12.75">
      <c r="B145">
        <v>4</v>
      </c>
      <c r="C145">
        <v>15</v>
      </c>
      <c r="D145">
        <v>0</v>
      </c>
      <c r="E145">
        <v>160</v>
      </c>
      <c r="G145">
        <v>0.06</v>
      </c>
    </row>
    <row r="147" ht="12.75">
      <c r="A147" t="s">
        <v>23</v>
      </c>
    </row>
    <row r="148" ht="12.75">
      <c r="A148" t="s">
        <v>9</v>
      </c>
    </row>
    <row r="149" spans="1:8" ht="12.75">
      <c r="A149" t="s">
        <v>10</v>
      </c>
      <c r="B149" t="s">
        <v>11</v>
      </c>
      <c r="C149" t="s">
        <v>12</v>
      </c>
      <c r="D149" t="s">
        <v>13</v>
      </c>
      <c r="E149" t="s">
        <v>14</v>
      </c>
      <c r="G149" t="s">
        <v>15</v>
      </c>
      <c r="H149" t="s">
        <v>10</v>
      </c>
    </row>
    <row r="150" ht="12.75">
      <c r="A150" t="s">
        <v>9</v>
      </c>
    </row>
    <row r="151" spans="2:7" ht="12.75">
      <c r="B151">
        <v>0</v>
      </c>
      <c r="C151">
        <v>15</v>
      </c>
      <c r="D151">
        <v>0</v>
      </c>
      <c r="E151">
        <v>0</v>
      </c>
      <c r="G151" t="s">
        <v>16</v>
      </c>
    </row>
    <row r="152" spans="2:7" ht="12.75">
      <c r="B152">
        <v>0</v>
      </c>
      <c r="C152">
        <v>30</v>
      </c>
      <c r="D152">
        <v>0</v>
      </c>
      <c r="E152">
        <v>0</v>
      </c>
      <c r="G152" t="s">
        <v>16</v>
      </c>
    </row>
    <row r="153" spans="2:7" ht="12.75">
      <c r="B153">
        <v>0</v>
      </c>
      <c r="C153">
        <v>45</v>
      </c>
      <c r="D153">
        <v>0</v>
      </c>
      <c r="E153">
        <f>ROUND((12*2)*G153*222*0.75,0)</f>
        <v>84</v>
      </c>
      <c r="G153">
        <v>0.021</v>
      </c>
    </row>
    <row r="154" spans="2:7" ht="12.75">
      <c r="B154">
        <v>1</v>
      </c>
      <c r="C154">
        <v>0</v>
      </c>
      <c r="D154">
        <v>0</v>
      </c>
      <c r="E154">
        <f aca="true" t="shared" si="2" ref="E154:E161">ROUND((12*2)*G154*222*0.75,0)</f>
        <v>108</v>
      </c>
      <c r="G154">
        <v>0.027</v>
      </c>
    </row>
    <row r="155" spans="2:7" ht="12.75">
      <c r="B155">
        <v>1</v>
      </c>
      <c r="C155">
        <v>30</v>
      </c>
      <c r="D155">
        <v>0</v>
      </c>
      <c r="E155">
        <f t="shared" si="2"/>
        <v>148</v>
      </c>
      <c r="G155">
        <v>0.037</v>
      </c>
    </row>
    <row r="156" spans="2:7" ht="12.75">
      <c r="B156">
        <v>2</v>
      </c>
      <c r="C156">
        <v>0</v>
      </c>
      <c r="D156">
        <v>0</v>
      </c>
      <c r="E156">
        <f t="shared" si="2"/>
        <v>180</v>
      </c>
      <c r="G156">
        <v>0.045</v>
      </c>
    </row>
    <row r="157" spans="2:7" ht="12.75">
      <c r="B157">
        <v>2</v>
      </c>
      <c r="C157">
        <v>30</v>
      </c>
      <c r="D157">
        <v>0</v>
      </c>
      <c r="E157">
        <f t="shared" si="2"/>
        <v>204</v>
      </c>
      <c r="G157">
        <v>0.051</v>
      </c>
    </row>
    <row r="158" spans="2:7" ht="12.75">
      <c r="B158">
        <v>3</v>
      </c>
      <c r="C158">
        <v>0</v>
      </c>
      <c r="D158">
        <v>0</v>
      </c>
      <c r="E158">
        <f t="shared" si="2"/>
        <v>220</v>
      </c>
      <c r="G158">
        <v>0.055</v>
      </c>
    </row>
    <row r="159" spans="2:7" ht="12.75">
      <c r="B159">
        <v>3</v>
      </c>
      <c r="C159">
        <v>30</v>
      </c>
      <c r="D159">
        <v>0</v>
      </c>
      <c r="E159">
        <f t="shared" si="2"/>
        <v>232</v>
      </c>
      <c r="G159">
        <v>0.058</v>
      </c>
    </row>
    <row r="160" spans="2:7" ht="12.75">
      <c r="B160">
        <v>4</v>
      </c>
      <c r="C160">
        <v>0</v>
      </c>
      <c r="D160">
        <v>0</v>
      </c>
      <c r="E160">
        <f t="shared" si="2"/>
        <v>240</v>
      </c>
      <c r="G160">
        <v>0.06</v>
      </c>
    </row>
    <row r="161" spans="2:7" ht="12.75">
      <c r="B161">
        <v>4</v>
      </c>
      <c r="C161">
        <v>15</v>
      </c>
      <c r="D161">
        <v>0</v>
      </c>
      <c r="E161">
        <f t="shared" si="2"/>
        <v>240</v>
      </c>
      <c r="G161">
        <v>0.06</v>
      </c>
    </row>
    <row r="163" ht="12.75">
      <c r="A163" t="s">
        <v>24</v>
      </c>
    </row>
    <row r="164" ht="12.75">
      <c r="A164" t="s">
        <v>9</v>
      </c>
    </row>
    <row r="165" spans="1:8" ht="12.75">
      <c r="A165" t="s">
        <v>10</v>
      </c>
      <c r="B165" t="s">
        <v>11</v>
      </c>
      <c r="C165" t="s">
        <v>12</v>
      </c>
      <c r="D165" t="s">
        <v>13</v>
      </c>
      <c r="E165" t="s">
        <v>14</v>
      </c>
      <c r="G165" t="s">
        <v>15</v>
      </c>
      <c r="H165" t="s">
        <v>10</v>
      </c>
    </row>
    <row r="166" ht="12.75">
      <c r="A166" t="s">
        <v>9</v>
      </c>
    </row>
    <row r="167" spans="2:7" ht="12.75">
      <c r="B167">
        <v>0</v>
      </c>
      <c r="C167">
        <v>15</v>
      </c>
      <c r="D167">
        <v>0</v>
      </c>
      <c r="E167">
        <v>0</v>
      </c>
      <c r="G167" t="s">
        <v>16</v>
      </c>
    </row>
    <row r="168" spans="2:7" ht="12.75">
      <c r="B168">
        <v>0</v>
      </c>
      <c r="C168">
        <v>30</v>
      </c>
      <c r="D168">
        <v>0</v>
      </c>
      <c r="E168">
        <v>0</v>
      </c>
      <c r="G168" t="s">
        <v>16</v>
      </c>
    </row>
    <row r="169" spans="2:7" ht="12.75">
      <c r="B169">
        <v>0</v>
      </c>
      <c r="C169">
        <v>45</v>
      </c>
      <c r="D169">
        <v>0</v>
      </c>
      <c r="E169">
        <f>ROUND(222*((24*G169)-(0.016*12)),0)</f>
        <v>69</v>
      </c>
      <c r="G169">
        <v>0.021</v>
      </c>
    </row>
    <row r="170" spans="2:7" ht="12.75">
      <c r="B170">
        <v>1</v>
      </c>
      <c r="C170">
        <v>0</v>
      </c>
      <c r="D170">
        <v>0</v>
      </c>
      <c r="E170">
        <f>ROUND(222*((24*G170)-(0.016*12)),0)</f>
        <v>101</v>
      </c>
      <c r="G170">
        <v>0.027</v>
      </c>
    </row>
    <row r="171" spans="2:7" ht="12.75">
      <c r="B171">
        <v>1</v>
      </c>
      <c r="C171">
        <v>30</v>
      </c>
      <c r="D171">
        <v>0</v>
      </c>
      <c r="E171">
        <f>ROUND(222*((24*G171)-(0.016*12)),0)</f>
        <v>155</v>
      </c>
      <c r="G171">
        <v>0.037</v>
      </c>
    </row>
    <row r="172" spans="2:7" ht="12.75">
      <c r="B172">
        <v>2</v>
      </c>
      <c r="C172">
        <v>0</v>
      </c>
      <c r="D172">
        <v>0</v>
      </c>
      <c r="E172">
        <f>ROUND(222*((24*G172)-(0.016*12)),0)</f>
        <v>197</v>
      </c>
      <c r="G172">
        <v>0.045</v>
      </c>
    </row>
    <row r="173" spans="2:7" ht="12.75">
      <c r="B173">
        <v>2</v>
      </c>
      <c r="C173">
        <v>30</v>
      </c>
      <c r="D173">
        <v>0</v>
      </c>
      <c r="E173">
        <f>ROUND(222*((24*G173)-(0.016*12)),0)</f>
        <v>229</v>
      </c>
      <c r="G173">
        <v>0.051</v>
      </c>
    </row>
    <row r="174" spans="2:7" ht="12.75">
      <c r="B174">
        <v>3</v>
      </c>
      <c r="C174">
        <v>0</v>
      </c>
      <c r="D174">
        <v>0</v>
      </c>
      <c r="E174">
        <f>ROUND(222*((24*G174)-(0.016*12)),0)</f>
        <v>250</v>
      </c>
      <c r="G174">
        <v>0.055</v>
      </c>
    </row>
    <row r="175" spans="2:7" ht="12.75">
      <c r="B175">
        <v>3</v>
      </c>
      <c r="C175">
        <v>30</v>
      </c>
      <c r="D175">
        <v>0</v>
      </c>
      <c r="E175">
        <f>ROUND(222*((24*G175)-(0.016*12)),0)</f>
        <v>266</v>
      </c>
      <c r="G175">
        <v>0.058</v>
      </c>
    </row>
    <row r="176" spans="2:7" ht="12.75">
      <c r="B176">
        <v>4</v>
      </c>
      <c r="C176">
        <v>0</v>
      </c>
      <c r="D176">
        <v>0</v>
      </c>
      <c r="E176">
        <f>ROUND(222*((24*G176)-(0.016*12)),0)</f>
        <v>277</v>
      </c>
      <c r="G176">
        <v>0.06</v>
      </c>
    </row>
    <row r="177" spans="2:7" ht="12.75">
      <c r="B177">
        <v>4</v>
      </c>
      <c r="C177">
        <v>15</v>
      </c>
      <c r="D177">
        <v>0</v>
      </c>
      <c r="E177">
        <f>ROUND(222*((24*G177)-(0.016*12)),0)</f>
        <v>277</v>
      </c>
      <c r="G177">
        <v>0.06</v>
      </c>
    </row>
    <row r="179" ht="12.75">
      <c r="A179" t="s">
        <v>25</v>
      </c>
    </row>
    <row r="180" ht="12.75">
      <c r="A180" t="s">
        <v>9</v>
      </c>
    </row>
    <row r="181" spans="1:8" ht="12.75">
      <c r="A181" t="s">
        <v>10</v>
      </c>
      <c r="B181" t="s">
        <v>11</v>
      </c>
      <c r="C181" t="s">
        <v>12</v>
      </c>
      <c r="D181" t="s">
        <v>13</v>
      </c>
      <c r="E181" t="s">
        <v>14</v>
      </c>
      <c r="G181" t="s">
        <v>15</v>
      </c>
      <c r="H181" t="s">
        <v>10</v>
      </c>
    </row>
    <row r="182" ht="12.75">
      <c r="A182" t="s">
        <v>9</v>
      </c>
    </row>
    <row r="183" spans="2:7" ht="12.75">
      <c r="B183">
        <v>0</v>
      </c>
      <c r="C183">
        <v>15</v>
      </c>
      <c r="D183">
        <v>0</v>
      </c>
      <c r="E183">
        <v>0</v>
      </c>
      <c r="G183" t="s">
        <v>16</v>
      </c>
    </row>
    <row r="184" spans="2:7" ht="12.75">
      <c r="B184">
        <v>0</v>
      </c>
      <c r="C184">
        <v>30</v>
      </c>
      <c r="D184">
        <v>0</v>
      </c>
      <c r="E184">
        <v>45</v>
      </c>
      <c r="G184">
        <v>0.016</v>
      </c>
    </row>
    <row r="185" spans="2:7" ht="12.75">
      <c r="B185">
        <v>0</v>
      </c>
      <c r="C185">
        <v>45</v>
      </c>
      <c r="D185">
        <v>0</v>
      </c>
      <c r="E185">
        <v>68</v>
      </c>
      <c r="G185">
        <v>0.024</v>
      </c>
    </row>
    <row r="186" spans="2:7" ht="12.75">
      <c r="B186">
        <v>1</v>
      </c>
      <c r="C186">
        <v>0</v>
      </c>
      <c r="D186">
        <v>0</v>
      </c>
      <c r="E186">
        <v>84</v>
      </c>
      <c r="G186">
        <v>0.03</v>
      </c>
    </row>
    <row r="187" spans="2:7" ht="12.75">
      <c r="B187">
        <v>1</v>
      </c>
      <c r="C187">
        <v>30</v>
      </c>
      <c r="D187">
        <v>0</v>
      </c>
      <c r="E187">
        <v>115</v>
      </c>
      <c r="G187">
        <v>0.041</v>
      </c>
    </row>
    <row r="188" spans="2:7" ht="12.75">
      <c r="B188">
        <v>2</v>
      </c>
      <c r="C188">
        <v>0</v>
      </c>
      <c r="D188">
        <v>0</v>
      </c>
      <c r="E188">
        <v>140</v>
      </c>
      <c r="G188">
        <v>0.05</v>
      </c>
    </row>
    <row r="189" spans="2:7" ht="12.75">
      <c r="B189">
        <v>2</v>
      </c>
      <c r="C189">
        <v>30</v>
      </c>
      <c r="D189">
        <v>0</v>
      </c>
      <c r="E189">
        <v>157</v>
      </c>
      <c r="G189">
        <v>0.056</v>
      </c>
    </row>
    <row r="190" spans="2:7" ht="12.75">
      <c r="B190">
        <v>3</v>
      </c>
      <c r="C190">
        <v>0</v>
      </c>
      <c r="D190">
        <v>0</v>
      </c>
      <c r="E190">
        <v>165</v>
      </c>
      <c r="G190">
        <v>0.059</v>
      </c>
    </row>
    <row r="191" spans="2:7" ht="12.75">
      <c r="B191">
        <v>3</v>
      </c>
      <c r="C191">
        <v>30</v>
      </c>
      <c r="D191">
        <v>0</v>
      </c>
      <c r="E191">
        <v>168</v>
      </c>
      <c r="G191">
        <v>0.06</v>
      </c>
    </row>
    <row r="193" ht="12.75">
      <c r="A193" t="s">
        <v>26</v>
      </c>
    </row>
    <row r="194" ht="12.75">
      <c r="A194" t="s">
        <v>9</v>
      </c>
    </row>
    <row r="195" spans="1:8" ht="12.75">
      <c r="A195" t="s">
        <v>10</v>
      </c>
      <c r="B195" t="s">
        <v>11</v>
      </c>
      <c r="C195" t="s">
        <v>12</v>
      </c>
      <c r="D195" t="s">
        <v>13</v>
      </c>
      <c r="E195" t="s">
        <v>14</v>
      </c>
      <c r="G195" t="s">
        <v>15</v>
      </c>
      <c r="H195" t="s">
        <v>10</v>
      </c>
    </row>
    <row r="196" ht="12.75">
      <c r="A196" t="s">
        <v>9</v>
      </c>
    </row>
    <row r="197" spans="2:7" ht="12.75">
      <c r="B197">
        <v>0</v>
      </c>
      <c r="C197">
        <v>15</v>
      </c>
      <c r="D197">
        <v>0</v>
      </c>
      <c r="E197">
        <v>0</v>
      </c>
      <c r="G197" t="s">
        <v>16</v>
      </c>
    </row>
    <row r="198" spans="2:7" ht="12.75">
      <c r="B198">
        <v>0</v>
      </c>
      <c r="C198">
        <v>30</v>
      </c>
      <c r="D198">
        <v>0</v>
      </c>
      <c r="E198">
        <f>ROUND((12*2)*G198*233*0.75,0)</f>
        <v>67</v>
      </c>
      <c r="G198">
        <v>0.016</v>
      </c>
    </row>
    <row r="199" spans="2:7" ht="12.75">
      <c r="B199">
        <v>0</v>
      </c>
      <c r="C199">
        <v>45</v>
      </c>
      <c r="D199">
        <v>0</v>
      </c>
      <c r="E199">
        <f aca="true" t="shared" si="3" ref="E199:E205">ROUND((12*2)*G199*233*0.75,0)</f>
        <v>101</v>
      </c>
      <c r="G199">
        <v>0.024</v>
      </c>
    </row>
    <row r="200" spans="2:7" ht="12.75">
      <c r="B200">
        <v>1</v>
      </c>
      <c r="C200">
        <v>0</v>
      </c>
      <c r="D200">
        <v>0</v>
      </c>
      <c r="E200">
        <f t="shared" si="3"/>
        <v>126</v>
      </c>
      <c r="G200">
        <v>0.03</v>
      </c>
    </row>
    <row r="201" spans="2:7" ht="12.75">
      <c r="B201">
        <v>1</v>
      </c>
      <c r="C201">
        <v>30</v>
      </c>
      <c r="D201">
        <v>0</v>
      </c>
      <c r="E201">
        <f t="shared" si="3"/>
        <v>172</v>
      </c>
      <c r="G201">
        <v>0.041</v>
      </c>
    </row>
    <row r="202" spans="2:7" ht="12.75">
      <c r="B202">
        <v>2</v>
      </c>
      <c r="C202">
        <v>0</v>
      </c>
      <c r="D202">
        <v>0</v>
      </c>
      <c r="E202">
        <f t="shared" si="3"/>
        <v>210</v>
      </c>
      <c r="G202">
        <v>0.05</v>
      </c>
    </row>
    <row r="203" spans="2:7" ht="12.75">
      <c r="B203">
        <v>2</v>
      </c>
      <c r="C203">
        <v>30</v>
      </c>
      <c r="D203">
        <v>0</v>
      </c>
      <c r="E203">
        <f t="shared" si="3"/>
        <v>235</v>
      </c>
      <c r="G203">
        <v>0.056</v>
      </c>
    </row>
    <row r="204" spans="2:7" ht="12.75">
      <c r="B204">
        <v>3</v>
      </c>
      <c r="C204">
        <v>0</v>
      </c>
      <c r="D204">
        <v>0</v>
      </c>
      <c r="E204">
        <f t="shared" si="3"/>
        <v>247</v>
      </c>
      <c r="G204">
        <v>0.059</v>
      </c>
    </row>
    <row r="205" spans="2:7" ht="12.75">
      <c r="B205">
        <v>3</v>
      </c>
      <c r="C205">
        <v>30</v>
      </c>
      <c r="D205">
        <v>0</v>
      </c>
      <c r="E205">
        <f t="shared" si="3"/>
        <v>252</v>
      </c>
      <c r="G205">
        <v>0.06</v>
      </c>
    </row>
    <row r="207" ht="12.75">
      <c r="A207" t="s">
        <v>27</v>
      </c>
    </row>
    <row r="208" ht="12.75">
      <c r="A208" t="s">
        <v>9</v>
      </c>
    </row>
    <row r="209" spans="1:8" ht="12.75">
      <c r="A209" t="s">
        <v>10</v>
      </c>
      <c r="B209" t="s">
        <v>11</v>
      </c>
      <c r="C209" t="s">
        <v>12</v>
      </c>
      <c r="D209" t="s">
        <v>13</v>
      </c>
      <c r="E209" t="s">
        <v>14</v>
      </c>
      <c r="G209" t="s">
        <v>15</v>
      </c>
      <c r="H209" t="s">
        <v>10</v>
      </c>
    </row>
    <row r="210" ht="12.75">
      <c r="A210" t="s">
        <v>9</v>
      </c>
    </row>
    <row r="211" spans="2:7" ht="12.75">
      <c r="B211">
        <v>0</v>
      </c>
      <c r="C211">
        <v>15</v>
      </c>
      <c r="D211">
        <v>0</v>
      </c>
      <c r="E211">
        <v>0</v>
      </c>
      <c r="G211" t="s">
        <v>16</v>
      </c>
    </row>
    <row r="212" spans="2:7" ht="12.75">
      <c r="B212">
        <v>0</v>
      </c>
      <c r="C212">
        <v>30</v>
      </c>
      <c r="D212">
        <v>0</v>
      </c>
      <c r="E212">
        <f>ROUND(233*((24*G212)-(0.016*12)),0)</f>
        <v>45</v>
      </c>
      <c r="G212">
        <v>0.016</v>
      </c>
    </row>
    <row r="213" spans="2:7" ht="12.75">
      <c r="B213">
        <v>0</v>
      </c>
      <c r="C213">
        <v>45</v>
      </c>
      <c r="D213">
        <v>0</v>
      </c>
      <c r="E213">
        <f>ROUND(233*((24*G213)-(0.016*12)),0)</f>
        <v>89</v>
      </c>
      <c r="G213">
        <v>0.024</v>
      </c>
    </row>
    <row r="214" spans="2:7" ht="12.75">
      <c r="B214">
        <v>1</v>
      </c>
      <c r="C214">
        <v>0</v>
      </c>
      <c r="D214">
        <v>0</v>
      </c>
      <c r="E214">
        <f>ROUND(233*((24*G214)-(0.016*12)),0)</f>
        <v>123</v>
      </c>
      <c r="G214">
        <v>0.03</v>
      </c>
    </row>
    <row r="215" spans="2:7" ht="12.75">
      <c r="B215">
        <v>1</v>
      </c>
      <c r="C215">
        <v>30</v>
      </c>
      <c r="D215">
        <v>0</v>
      </c>
      <c r="E215">
        <f>ROUND(233*((24*G215)-(0.016*12)),0)</f>
        <v>185</v>
      </c>
      <c r="G215">
        <v>0.041</v>
      </c>
    </row>
    <row r="216" spans="2:7" ht="12.75">
      <c r="B216">
        <v>2</v>
      </c>
      <c r="C216">
        <v>0</v>
      </c>
      <c r="D216">
        <v>0</v>
      </c>
      <c r="E216">
        <f>ROUND(233*((24*G216)-(0.016*12)),0)</f>
        <v>235</v>
      </c>
      <c r="G216">
        <v>0.05</v>
      </c>
    </row>
    <row r="217" spans="2:7" ht="12.75">
      <c r="B217">
        <v>2</v>
      </c>
      <c r="C217">
        <v>30</v>
      </c>
      <c r="D217">
        <v>0</v>
      </c>
      <c r="E217">
        <f>ROUND(233*((24*G217)-(0.016*12)),0)</f>
        <v>268</v>
      </c>
      <c r="G217">
        <v>0.056</v>
      </c>
    </row>
    <row r="218" spans="2:7" ht="12.75">
      <c r="B218">
        <v>3</v>
      </c>
      <c r="C218">
        <v>0</v>
      </c>
      <c r="D218">
        <v>0</v>
      </c>
      <c r="E218">
        <f>ROUND(233*((24*G218)-(0.016*12)),0)</f>
        <v>285</v>
      </c>
      <c r="G218">
        <v>0.059</v>
      </c>
    </row>
    <row r="219" spans="2:7" ht="12.75">
      <c r="B219">
        <v>3</v>
      </c>
      <c r="C219">
        <v>30</v>
      </c>
      <c r="D219">
        <v>0</v>
      </c>
      <c r="E219">
        <f>ROUND(233*((24*G219)-(0.016*12)),0)</f>
        <v>291</v>
      </c>
      <c r="G219">
        <v>0.06</v>
      </c>
    </row>
    <row r="221" ht="12.75">
      <c r="A221" t="s">
        <v>28</v>
      </c>
    </row>
    <row r="222" ht="12.75">
      <c r="A222" t="s">
        <v>9</v>
      </c>
    </row>
    <row r="223" spans="1:8" ht="12.75">
      <c r="A223" t="s">
        <v>10</v>
      </c>
      <c r="B223" t="s">
        <v>11</v>
      </c>
      <c r="C223" t="s">
        <v>12</v>
      </c>
      <c r="D223" t="s">
        <v>13</v>
      </c>
      <c r="E223" t="s">
        <v>14</v>
      </c>
      <c r="G223" t="s">
        <v>15</v>
      </c>
      <c r="H223" t="s">
        <v>10</v>
      </c>
    </row>
    <row r="224" ht="12.75">
      <c r="A224" t="s">
        <v>9</v>
      </c>
    </row>
    <row r="225" spans="2:7" ht="12.75">
      <c r="B225">
        <v>0</v>
      </c>
      <c r="C225">
        <v>15</v>
      </c>
      <c r="D225">
        <v>0</v>
      </c>
      <c r="E225">
        <v>0</v>
      </c>
      <c r="G225" t="s">
        <v>16</v>
      </c>
    </row>
    <row r="226" spans="2:7" ht="12.75">
      <c r="B226">
        <v>0</v>
      </c>
      <c r="C226">
        <v>30</v>
      </c>
      <c r="D226">
        <v>0</v>
      </c>
      <c r="E226">
        <v>54</v>
      </c>
      <c r="G226">
        <v>0.018</v>
      </c>
    </row>
    <row r="227" spans="2:7" ht="12.75">
      <c r="B227">
        <v>0</v>
      </c>
      <c r="C227">
        <v>45</v>
      </c>
      <c r="D227">
        <v>0</v>
      </c>
      <c r="E227">
        <v>78</v>
      </c>
      <c r="G227">
        <v>0.026</v>
      </c>
    </row>
    <row r="228" spans="2:7" ht="12.75">
      <c r="B228">
        <v>1</v>
      </c>
      <c r="C228">
        <v>0</v>
      </c>
      <c r="D228">
        <v>0</v>
      </c>
      <c r="E228">
        <v>99</v>
      </c>
      <c r="G228">
        <v>0.033</v>
      </c>
    </row>
    <row r="229" spans="2:7" ht="12.75">
      <c r="B229">
        <v>1</v>
      </c>
      <c r="C229">
        <v>30</v>
      </c>
      <c r="D229">
        <v>0</v>
      </c>
      <c r="E229">
        <v>138</v>
      </c>
      <c r="G229">
        <v>0.046</v>
      </c>
    </row>
    <row r="230" spans="2:7" ht="12.75">
      <c r="B230">
        <v>2</v>
      </c>
      <c r="C230">
        <v>0</v>
      </c>
      <c r="D230">
        <v>0</v>
      </c>
      <c r="E230">
        <v>165</v>
      </c>
      <c r="G230">
        <v>0.055</v>
      </c>
    </row>
    <row r="231" spans="2:7" ht="12.75">
      <c r="B231">
        <v>2</v>
      </c>
      <c r="C231">
        <v>30</v>
      </c>
      <c r="D231">
        <v>0</v>
      </c>
      <c r="E231">
        <v>177</v>
      </c>
      <c r="G231">
        <v>0.059</v>
      </c>
    </row>
    <row r="232" spans="2:7" ht="12.75">
      <c r="B232">
        <v>2</v>
      </c>
      <c r="C232">
        <v>45</v>
      </c>
      <c r="D232">
        <v>0</v>
      </c>
      <c r="E232">
        <v>177</v>
      </c>
      <c r="G232">
        <v>0.06</v>
      </c>
    </row>
    <row r="234" ht="12.75">
      <c r="A234" t="s">
        <v>29</v>
      </c>
    </row>
    <row r="235" ht="12.75">
      <c r="A235" t="s">
        <v>9</v>
      </c>
    </row>
    <row r="236" spans="1:8" ht="12.75">
      <c r="A236" t="s">
        <v>10</v>
      </c>
      <c r="B236" t="s">
        <v>11</v>
      </c>
      <c r="C236" t="s">
        <v>12</v>
      </c>
      <c r="D236" t="s">
        <v>13</v>
      </c>
      <c r="E236" t="s">
        <v>14</v>
      </c>
      <c r="G236" t="s">
        <v>15</v>
      </c>
      <c r="H236" t="s">
        <v>10</v>
      </c>
    </row>
    <row r="237" ht="12.75">
      <c r="A237" t="s">
        <v>9</v>
      </c>
    </row>
    <row r="238" spans="2:7" ht="12.75">
      <c r="B238">
        <v>0</v>
      </c>
      <c r="C238">
        <v>15</v>
      </c>
      <c r="D238">
        <v>0</v>
      </c>
      <c r="E238">
        <v>0</v>
      </c>
      <c r="G238" t="s">
        <v>16</v>
      </c>
    </row>
    <row r="239" spans="2:7" ht="12.75">
      <c r="B239">
        <v>0</v>
      </c>
      <c r="C239">
        <v>30</v>
      </c>
      <c r="D239">
        <v>0</v>
      </c>
      <c r="E239">
        <f>ROUND((12*2)*G239*250*0.75,0)</f>
        <v>72</v>
      </c>
      <c r="G239">
        <v>0.016</v>
      </c>
    </row>
    <row r="240" spans="2:7" ht="12.75">
      <c r="B240">
        <v>0</v>
      </c>
      <c r="C240">
        <v>45</v>
      </c>
      <c r="D240">
        <v>0</v>
      </c>
      <c r="E240">
        <f aca="true" t="shared" si="4" ref="E240:E245">ROUND((12*2)*G240*250*0.75,0)</f>
        <v>117</v>
      </c>
      <c r="G240">
        <v>0.026</v>
      </c>
    </row>
    <row r="241" spans="2:7" ht="12.75">
      <c r="B241">
        <v>1</v>
      </c>
      <c r="C241">
        <v>0</v>
      </c>
      <c r="D241">
        <v>0</v>
      </c>
      <c r="E241">
        <f t="shared" si="4"/>
        <v>149</v>
      </c>
      <c r="G241">
        <v>0.033</v>
      </c>
    </row>
    <row r="242" spans="2:7" ht="12.75">
      <c r="B242">
        <v>1</v>
      </c>
      <c r="C242">
        <v>30</v>
      </c>
      <c r="D242">
        <v>0</v>
      </c>
      <c r="E242">
        <f t="shared" si="4"/>
        <v>207</v>
      </c>
      <c r="G242">
        <v>0.046</v>
      </c>
    </row>
    <row r="243" spans="2:7" ht="12.75">
      <c r="B243">
        <v>2</v>
      </c>
      <c r="C243">
        <v>0</v>
      </c>
      <c r="D243">
        <v>0</v>
      </c>
      <c r="E243">
        <f t="shared" si="4"/>
        <v>248</v>
      </c>
      <c r="G243">
        <v>0.055</v>
      </c>
    </row>
    <row r="244" spans="2:7" ht="12.75">
      <c r="B244">
        <v>2</v>
      </c>
      <c r="C244">
        <v>30</v>
      </c>
      <c r="D244">
        <v>0</v>
      </c>
      <c r="E244">
        <f t="shared" si="4"/>
        <v>266</v>
      </c>
      <c r="G244">
        <v>0.059</v>
      </c>
    </row>
    <row r="245" spans="2:7" ht="12.75">
      <c r="B245">
        <v>2</v>
      </c>
      <c r="C245">
        <v>45</v>
      </c>
      <c r="D245">
        <v>0</v>
      </c>
      <c r="E245">
        <f t="shared" si="4"/>
        <v>270</v>
      </c>
      <c r="G245">
        <v>0.06</v>
      </c>
    </row>
    <row r="247" ht="12.75">
      <c r="A247" t="s">
        <v>30</v>
      </c>
    </row>
    <row r="248" ht="12.75">
      <c r="A248" t="s">
        <v>9</v>
      </c>
    </row>
    <row r="249" spans="1:8" ht="12.75">
      <c r="A249" t="s">
        <v>10</v>
      </c>
      <c r="B249" t="s">
        <v>11</v>
      </c>
      <c r="C249" t="s">
        <v>12</v>
      </c>
      <c r="D249" t="s">
        <v>13</v>
      </c>
      <c r="E249" t="s">
        <v>14</v>
      </c>
      <c r="G249" t="s">
        <v>15</v>
      </c>
      <c r="H249" t="s">
        <v>10</v>
      </c>
    </row>
    <row r="250" ht="12.75">
      <c r="A250" t="s">
        <v>9</v>
      </c>
    </row>
    <row r="251" spans="2:7" ht="12.75">
      <c r="B251">
        <v>0</v>
      </c>
      <c r="C251">
        <v>15</v>
      </c>
      <c r="D251">
        <v>0</v>
      </c>
      <c r="E251">
        <v>0</v>
      </c>
      <c r="G251" t="s">
        <v>16</v>
      </c>
    </row>
    <row r="252" spans="2:7" ht="12.75">
      <c r="B252">
        <v>0</v>
      </c>
      <c r="C252">
        <v>30</v>
      </c>
      <c r="D252">
        <v>0</v>
      </c>
      <c r="E252">
        <f>ROUND(250*((24*G252)-(0.016*12)),0)</f>
        <v>48</v>
      </c>
      <c r="G252">
        <v>0.016</v>
      </c>
    </row>
    <row r="253" spans="2:7" ht="12.75">
      <c r="B253">
        <v>0</v>
      </c>
      <c r="C253">
        <v>45</v>
      </c>
      <c r="D253">
        <v>0</v>
      </c>
      <c r="E253">
        <f>ROUND(250*((24*G253)-(0.016*12)),0)</f>
        <v>108</v>
      </c>
      <c r="G253">
        <v>0.026</v>
      </c>
    </row>
    <row r="254" spans="2:7" ht="12.75">
      <c r="B254">
        <v>1</v>
      </c>
      <c r="C254">
        <v>0</v>
      </c>
      <c r="D254">
        <v>0</v>
      </c>
      <c r="E254">
        <f>ROUND(250*((24*G254)-(0.016*12)),0)</f>
        <v>150</v>
      </c>
      <c r="G254">
        <v>0.033</v>
      </c>
    </row>
    <row r="255" spans="2:7" ht="12.75">
      <c r="B255">
        <v>1</v>
      </c>
      <c r="C255">
        <v>30</v>
      </c>
      <c r="D255">
        <v>0</v>
      </c>
      <c r="E255">
        <f>ROUND(250*((24*G255)-(0.016*12)),0)</f>
        <v>228</v>
      </c>
      <c r="G255">
        <v>0.046</v>
      </c>
    </row>
    <row r="256" spans="2:7" ht="12.75">
      <c r="B256">
        <v>2</v>
      </c>
      <c r="C256">
        <v>0</v>
      </c>
      <c r="D256">
        <v>0</v>
      </c>
      <c r="E256">
        <f>ROUND(250*((24*G256)-(0.016*12)),0)</f>
        <v>282</v>
      </c>
      <c r="G256">
        <v>0.055</v>
      </c>
    </row>
    <row r="257" spans="2:7" ht="12.75">
      <c r="B257">
        <v>2</v>
      </c>
      <c r="C257">
        <v>30</v>
      </c>
      <c r="D257">
        <v>0</v>
      </c>
      <c r="E257">
        <f>ROUND(250*((24*G257)-(0.016*12)),0)</f>
        <v>306</v>
      </c>
      <c r="G257">
        <v>0.059</v>
      </c>
    </row>
    <row r="258" spans="2:7" ht="12.75">
      <c r="B258">
        <v>2</v>
      </c>
      <c r="C258">
        <v>45</v>
      </c>
      <c r="D258">
        <v>0</v>
      </c>
      <c r="E258">
        <f>ROUND(250*((24*G258)-(0.016*12)),0)</f>
        <v>312</v>
      </c>
      <c r="G258">
        <v>0.06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Thomas</cp:lastModifiedBy>
  <dcterms:modified xsi:type="dcterms:W3CDTF">2007-07-24T16:40:21Z</dcterms:modified>
  <cp:category/>
  <cp:version/>
  <cp:contentType/>
  <cp:contentStatus/>
</cp:coreProperties>
</file>