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11250" activeTab="0"/>
  </bookViews>
  <sheets>
    <sheet name="HA_spiral_emax80_2006" sheetId="1" r:id="rId1"/>
  </sheets>
  <definedNames/>
  <calcPr fullCalcOnLoad="1"/>
</workbook>
</file>

<file path=xl/sharedStrings.xml><?xml version="1.0" encoding="utf-8"?>
<sst xmlns="http://schemas.openxmlformats.org/spreadsheetml/2006/main" count="405" uniqueCount="48">
  <si>
    <t>$</t>
  </si>
  <si>
    <t>$ This table was developed for english/imperial units based on degree of curvature.</t>
  </si>
  <si>
    <t xml:space="preserve">$ All values extracted from ODOT L&amp;D Manual, </t>
  </si>
  <si>
    <t>$ the titles delimited by squared brackets are shown in the</t>
  </si>
  <si>
    <t>$ horizontal alignment tools as selectable options.</t>
  </si>
  <si>
    <t>$ all values are based on 8.0% e</t>
  </si>
  <si>
    <t xml:space="preserve">[25mph 2 Lanes] </t>
  </si>
  <si>
    <t>---------------------------------------------------------</t>
  </si>
  <si>
    <t>-</t>
  </si>
  <si>
    <t>D^</t>
  </si>
  <si>
    <t>M'</t>
  </si>
  <si>
    <t>S"</t>
  </si>
  <si>
    <t>Ls</t>
  </si>
  <si>
    <t>e</t>
  </si>
  <si>
    <t>NC</t>
  </si>
  <si>
    <t xml:space="preserve">[25mph 4 Lanes Undivided] </t>
  </si>
  <si>
    <t xml:space="preserve">[25mph 4 Lanes Divided] </t>
  </si>
  <si>
    <t xml:space="preserve">[30mph 2 Lanes] </t>
  </si>
  <si>
    <t xml:space="preserve">[30mph 4 Lanes Undivided] </t>
  </si>
  <si>
    <t xml:space="preserve">[30mph 4 Lanes Divided] </t>
  </si>
  <si>
    <t xml:space="preserve">[35mph 2 Lanes] </t>
  </si>
  <si>
    <t xml:space="preserve">[35mph 4 Lanes Undivided] </t>
  </si>
  <si>
    <t xml:space="preserve">[35mph 4 Lanes Divided] </t>
  </si>
  <si>
    <t xml:space="preserve">[40mph 2 Lanes] </t>
  </si>
  <si>
    <t xml:space="preserve">[40mph 4 Lanes Undivided] </t>
  </si>
  <si>
    <t xml:space="preserve">[40mph 4 Lanes Divided] </t>
  </si>
  <si>
    <t xml:space="preserve">[45mph 2 Lanes] </t>
  </si>
  <si>
    <t xml:space="preserve">[45mph 4 Lanes Undivided] </t>
  </si>
  <si>
    <t xml:space="preserve">[45mph 4 Lanes Divided] </t>
  </si>
  <si>
    <t xml:space="preserve">[50mph 2 Lanes] </t>
  </si>
  <si>
    <t xml:space="preserve">[50mph 4 Lanes Undivided] </t>
  </si>
  <si>
    <t xml:space="preserve">[50mph 4 Lanes Divided] </t>
  </si>
  <si>
    <t xml:space="preserve">[55mph 2 Lanes] </t>
  </si>
  <si>
    <t xml:space="preserve">[55mph 4 Lanes Undivided] </t>
  </si>
  <si>
    <t xml:space="preserve">[55mph 4 Lanes Divided] </t>
  </si>
  <si>
    <t xml:space="preserve">[60mph 2 Lanes] </t>
  </si>
  <si>
    <t xml:space="preserve">[60mph 4 Lanes Undivided] </t>
  </si>
  <si>
    <t xml:space="preserve">[60mph 4 Lanes Divided] </t>
  </si>
  <si>
    <t xml:space="preserve">[65mph 2 Lanes] </t>
  </si>
  <si>
    <t xml:space="preserve">[65mph 4 Lanes Undivided] </t>
  </si>
  <si>
    <t xml:space="preserve">[65mph 4 Lanes Divided] </t>
  </si>
  <si>
    <t xml:space="preserve">[70mph 2 Lanes] </t>
  </si>
  <si>
    <t xml:space="preserve">[70mph 4 Lanes Undivided] </t>
  </si>
  <si>
    <t xml:space="preserve">[70mph 4 Lanes Divided] </t>
  </si>
  <si>
    <t>$ 2006 Edition, Figure 202-7E; Ls = Lr (Table) rounded up to the nearest foot</t>
  </si>
  <si>
    <t>$ Four Lane Divided values are based on Figure 202-7E and 202-4E</t>
  </si>
  <si>
    <t>$ Four Lane Divided values are based on Figure 202-7E and 202-5bE</t>
  </si>
  <si>
    <t>$ REVISED: July 24, 2007 to correct the Ls for 4-Lane divided highways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</si>
</sst>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6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44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3</v>
      </c>
    </row>
    <row r="9" ht="12.75">
      <c r="A9" t="s">
        <v>4</v>
      </c>
    </row>
    <row r="10" ht="12.75">
      <c r="A10" t="s">
        <v>0</v>
      </c>
    </row>
    <row r="11" ht="12.75">
      <c r="A11" t="s">
        <v>5</v>
      </c>
    </row>
    <row r="12" ht="12.75">
      <c r="A12" t="s">
        <v>0</v>
      </c>
    </row>
    <row r="13" ht="12.75">
      <c r="A13" t="s">
        <v>6</v>
      </c>
    </row>
    <row r="14" ht="12.75">
      <c r="A14" t="s">
        <v>7</v>
      </c>
    </row>
    <row r="15" spans="1:8" ht="12.75">
      <c r="A15" t="s">
        <v>8</v>
      </c>
      <c r="B15" t="s">
        <v>9</v>
      </c>
      <c r="C15" t="s">
        <v>10</v>
      </c>
      <c r="D15" t="s">
        <v>11</v>
      </c>
      <c r="E15" t="s">
        <v>12</v>
      </c>
      <c r="G15" t="s">
        <v>13</v>
      </c>
      <c r="H15" t="s">
        <v>8</v>
      </c>
    </row>
    <row r="16" ht="12.75">
      <c r="A16" t="s">
        <v>7</v>
      </c>
    </row>
    <row r="17" spans="2:7" ht="12.75">
      <c r="B17">
        <v>0</v>
      </c>
      <c r="C17">
        <v>15</v>
      </c>
      <c r="D17">
        <v>0</v>
      </c>
      <c r="E17">
        <v>0</v>
      </c>
      <c r="G17" t="s">
        <v>14</v>
      </c>
    </row>
    <row r="18" spans="2:7" ht="12.75">
      <c r="B18">
        <v>0</v>
      </c>
      <c r="C18">
        <v>30</v>
      </c>
      <c r="D18">
        <v>0</v>
      </c>
      <c r="E18">
        <v>0</v>
      </c>
      <c r="G18" t="s">
        <v>14</v>
      </c>
    </row>
    <row r="19" spans="2:7" ht="12.75">
      <c r="B19">
        <v>0</v>
      </c>
      <c r="C19">
        <v>45</v>
      </c>
      <c r="D19">
        <v>0</v>
      </c>
      <c r="E19">
        <v>0</v>
      </c>
      <c r="G19" t="s">
        <v>14</v>
      </c>
    </row>
    <row r="20" spans="2:7" ht="12.75">
      <c r="B20">
        <v>1</v>
      </c>
      <c r="C20">
        <v>0</v>
      </c>
      <c r="D20">
        <v>0</v>
      </c>
      <c r="E20">
        <v>0</v>
      </c>
      <c r="G20" t="s">
        <v>14</v>
      </c>
    </row>
    <row r="21" spans="2:7" ht="12.75">
      <c r="B21">
        <v>1</v>
      </c>
      <c r="C21">
        <v>30</v>
      </c>
      <c r="D21">
        <v>0</v>
      </c>
      <c r="E21">
        <v>0</v>
      </c>
      <c r="G21" t="s">
        <v>14</v>
      </c>
    </row>
    <row r="22" spans="2:7" ht="12.75">
      <c r="B22">
        <v>2</v>
      </c>
      <c r="C22">
        <v>0</v>
      </c>
      <c r="D22">
        <v>0</v>
      </c>
      <c r="E22">
        <v>0</v>
      </c>
      <c r="G22" t="s">
        <v>14</v>
      </c>
    </row>
    <row r="23" spans="2:7" ht="12.75">
      <c r="B23">
        <v>2</v>
      </c>
      <c r="C23">
        <v>30</v>
      </c>
      <c r="D23">
        <v>0</v>
      </c>
      <c r="E23">
        <v>0</v>
      </c>
      <c r="G23" t="s">
        <v>14</v>
      </c>
    </row>
    <row r="24" spans="2:7" ht="12.75">
      <c r="B24">
        <v>3</v>
      </c>
      <c r="C24">
        <v>0</v>
      </c>
      <c r="D24">
        <v>0</v>
      </c>
      <c r="E24">
        <v>31</v>
      </c>
      <c r="G24">
        <v>0.018</v>
      </c>
    </row>
    <row r="25" spans="2:7" ht="12.75">
      <c r="B25">
        <v>3</v>
      </c>
      <c r="C25">
        <v>30</v>
      </c>
      <c r="D25">
        <v>0</v>
      </c>
      <c r="E25">
        <v>37</v>
      </c>
      <c r="G25">
        <v>0.021</v>
      </c>
    </row>
    <row r="26" spans="2:7" ht="12.75">
      <c r="B26">
        <v>4</v>
      </c>
      <c r="C26">
        <v>0</v>
      </c>
      <c r="D26">
        <v>0</v>
      </c>
      <c r="E26">
        <v>42</v>
      </c>
      <c r="G26">
        <v>0.024</v>
      </c>
    </row>
    <row r="27" spans="2:7" ht="12.75">
      <c r="B27">
        <v>4</v>
      </c>
      <c r="C27">
        <v>30</v>
      </c>
      <c r="D27">
        <v>0</v>
      </c>
      <c r="E27">
        <v>42</v>
      </c>
      <c r="G27">
        <v>0.026</v>
      </c>
    </row>
    <row r="28" spans="2:7" ht="12.75">
      <c r="B28">
        <v>5</v>
      </c>
      <c r="C28">
        <v>0</v>
      </c>
      <c r="D28">
        <v>0</v>
      </c>
      <c r="E28">
        <v>50</v>
      </c>
      <c r="G28">
        <v>0.029</v>
      </c>
    </row>
    <row r="29" spans="2:7" ht="12.75">
      <c r="B29">
        <v>5</v>
      </c>
      <c r="C29">
        <v>30</v>
      </c>
      <c r="D29">
        <v>0</v>
      </c>
      <c r="E29">
        <v>54</v>
      </c>
      <c r="G29">
        <v>0.031</v>
      </c>
    </row>
    <row r="30" spans="2:7" ht="12.75">
      <c r="B30">
        <v>6</v>
      </c>
      <c r="C30">
        <v>0</v>
      </c>
      <c r="D30">
        <v>0</v>
      </c>
      <c r="E30">
        <v>57</v>
      </c>
      <c r="G30">
        <v>0.033</v>
      </c>
    </row>
    <row r="31" spans="2:7" ht="12.75">
      <c r="B31">
        <v>6</v>
      </c>
      <c r="C31">
        <v>30</v>
      </c>
      <c r="D31">
        <v>0</v>
      </c>
      <c r="E31">
        <v>61</v>
      </c>
      <c r="G31">
        <v>0.035</v>
      </c>
    </row>
    <row r="32" spans="2:7" ht="12.75">
      <c r="B32">
        <v>7</v>
      </c>
      <c r="C32">
        <v>0</v>
      </c>
      <c r="D32">
        <v>0</v>
      </c>
      <c r="E32">
        <v>64</v>
      </c>
      <c r="G32">
        <v>0.037</v>
      </c>
    </row>
    <row r="33" spans="2:7" ht="12.75">
      <c r="B33">
        <v>7</v>
      </c>
      <c r="C33">
        <v>30</v>
      </c>
      <c r="D33">
        <v>0</v>
      </c>
      <c r="E33">
        <v>67</v>
      </c>
      <c r="G33">
        <v>0.039</v>
      </c>
    </row>
    <row r="34" spans="2:7" ht="12.75">
      <c r="B34">
        <v>8</v>
      </c>
      <c r="C34">
        <v>0</v>
      </c>
      <c r="D34">
        <v>0</v>
      </c>
      <c r="E34">
        <v>71</v>
      </c>
      <c r="G34">
        <v>0.041</v>
      </c>
    </row>
    <row r="35" spans="2:7" ht="12.75">
      <c r="B35">
        <v>8</v>
      </c>
      <c r="C35">
        <v>30</v>
      </c>
      <c r="D35">
        <v>0</v>
      </c>
      <c r="E35">
        <v>73</v>
      </c>
      <c r="G35">
        <v>0.042</v>
      </c>
    </row>
    <row r="36" spans="2:7" ht="12.75">
      <c r="B36">
        <v>9</v>
      </c>
      <c r="C36">
        <v>0</v>
      </c>
      <c r="D36">
        <v>0</v>
      </c>
      <c r="E36">
        <v>76</v>
      </c>
      <c r="G36">
        <v>0.044</v>
      </c>
    </row>
    <row r="37" spans="2:7" ht="12.75">
      <c r="B37">
        <v>9</v>
      </c>
      <c r="C37">
        <v>30</v>
      </c>
      <c r="D37">
        <v>0</v>
      </c>
      <c r="E37">
        <v>79</v>
      </c>
      <c r="G37">
        <v>0.046</v>
      </c>
    </row>
    <row r="38" spans="2:7" ht="12.75">
      <c r="B38">
        <v>10</v>
      </c>
      <c r="C38">
        <v>0</v>
      </c>
      <c r="D38">
        <v>0</v>
      </c>
      <c r="E38">
        <v>81</v>
      </c>
      <c r="G38">
        <v>0.047</v>
      </c>
    </row>
    <row r="39" spans="2:7" ht="12.75">
      <c r="B39">
        <v>10</v>
      </c>
      <c r="C39">
        <v>30</v>
      </c>
      <c r="D39">
        <v>0</v>
      </c>
      <c r="E39">
        <v>83</v>
      </c>
      <c r="G39">
        <v>0.048</v>
      </c>
    </row>
    <row r="40" spans="2:7" ht="12.75">
      <c r="B40">
        <v>11</v>
      </c>
      <c r="C40">
        <v>0</v>
      </c>
      <c r="D40">
        <v>0</v>
      </c>
      <c r="E40">
        <v>85</v>
      </c>
      <c r="G40">
        <v>0.049</v>
      </c>
    </row>
    <row r="41" spans="2:7" ht="12.75">
      <c r="B41">
        <v>11</v>
      </c>
      <c r="C41">
        <v>30</v>
      </c>
      <c r="D41">
        <v>0</v>
      </c>
      <c r="E41">
        <v>86</v>
      </c>
      <c r="G41">
        <v>0.05</v>
      </c>
    </row>
    <row r="42" spans="2:7" ht="12.75">
      <c r="B42">
        <v>12</v>
      </c>
      <c r="C42">
        <v>0</v>
      </c>
      <c r="D42">
        <v>0</v>
      </c>
      <c r="E42">
        <v>88</v>
      </c>
      <c r="G42">
        <v>0.051</v>
      </c>
    </row>
    <row r="43" spans="2:7" ht="12.75">
      <c r="B43">
        <v>12</v>
      </c>
      <c r="C43">
        <v>30</v>
      </c>
      <c r="D43">
        <v>0</v>
      </c>
      <c r="E43">
        <v>90</v>
      </c>
      <c r="G43">
        <v>0.052</v>
      </c>
    </row>
    <row r="44" spans="2:7" ht="12.75">
      <c r="B44">
        <v>13</v>
      </c>
      <c r="C44">
        <v>0</v>
      </c>
      <c r="D44">
        <v>0</v>
      </c>
      <c r="E44">
        <v>91</v>
      </c>
      <c r="G44">
        <v>0.053</v>
      </c>
    </row>
    <row r="45" spans="2:7" ht="12.75">
      <c r="B45">
        <v>13</v>
      </c>
      <c r="C45">
        <v>30</v>
      </c>
      <c r="D45">
        <v>0</v>
      </c>
      <c r="E45">
        <v>93</v>
      </c>
      <c r="G45">
        <v>0.054</v>
      </c>
    </row>
    <row r="46" spans="2:7" ht="12.75">
      <c r="B46">
        <v>14</v>
      </c>
      <c r="C46">
        <v>0</v>
      </c>
      <c r="D46">
        <v>0</v>
      </c>
      <c r="E46">
        <v>95</v>
      </c>
      <c r="G46">
        <v>0.055</v>
      </c>
    </row>
    <row r="47" spans="2:7" ht="12.75">
      <c r="B47">
        <v>14</v>
      </c>
      <c r="C47">
        <v>30</v>
      </c>
      <c r="D47">
        <v>0</v>
      </c>
      <c r="E47">
        <v>97</v>
      </c>
      <c r="G47">
        <v>0.056</v>
      </c>
    </row>
    <row r="48" spans="2:7" ht="12.75">
      <c r="B48">
        <v>15</v>
      </c>
      <c r="C48">
        <v>0</v>
      </c>
      <c r="D48">
        <v>0</v>
      </c>
      <c r="E48">
        <v>98</v>
      </c>
      <c r="G48">
        <v>0.057</v>
      </c>
    </row>
    <row r="49" spans="2:7" ht="12.75">
      <c r="B49">
        <v>16</v>
      </c>
      <c r="C49">
        <v>30</v>
      </c>
      <c r="D49">
        <v>0</v>
      </c>
      <c r="E49">
        <v>102</v>
      </c>
      <c r="G49">
        <v>0.059</v>
      </c>
    </row>
    <row r="50" spans="2:7" ht="12.75">
      <c r="B50">
        <v>18</v>
      </c>
      <c r="C50">
        <v>0</v>
      </c>
      <c r="D50">
        <v>0</v>
      </c>
      <c r="E50">
        <v>107</v>
      </c>
      <c r="G50">
        <v>0.062</v>
      </c>
    </row>
    <row r="51" spans="2:7" ht="12.75">
      <c r="B51">
        <v>20</v>
      </c>
      <c r="C51">
        <v>0</v>
      </c>
      <c r="D51">
        <v>0</v>
      </c>
      <c r="E51">
        <v>110</v>
      </c>
      <c r="G51">
        <v>0.064</v>
      </c>
    </row>
    <row r="52" spans="2:7" ht="12.75">
      <c r="B52">
        <v>22</v>
      </c>
      <c r="C52">
        <v>0</v>
      </c>
      <c r="D52">
        <v>0</v>
      </c>
      <c r="E52">
        <v>115</v>
      </c>
      <c r="G52">
        <v>0.067</v>
      </c>
    </row>
    <row r="53" spans="2:7" ht="12.75">
      <c r="B53">
        <v>23</v>
      </c>
      <c r="C53">
        <v>0</v>
      </c>
      <c r="D53">
        <v>0</v>
      </c>
      <c r="E53">
        <v>117</v>
      </c>
      <c r="G53">
        <v>0.068</v>
      </c>
    </row>
    <row r="54" spans="2:7" ht="12.75">
      <c r="B54">
        <v>25</v>
      </c>
      <c r="C54">
        <v>0</v>
      </c>
      <c r="D54">
        <v>0</v>
      </c>
      <c r="E54">
        <v>122</v>
      </c>
      <c r="G54">
        <v>0.071</v>
      </c>
    </row>
    <row r="55" spans="2:7" ht="12.75">
      <c r="B55">
        <v>26</v>
      </c>
      <c r="C55">
        <v>30</v>
      </c>
      <c r="D55">
        <v>0</v>
      </c>
      <c r="E55">
        <v>124</v>
      </c>
      <c r="G55">
        <v>0.072</v>
      </c>
    </row>
    <row r="56" spans="2:7" ht="12.75">
      <c r="B56">
        <v>28</v>
      </c>
      <c r="C56">
        <v>0</v>
      </c>
      <c r="D56">
        <v>0</v>
      </c>
      <c r="E56">
        <v>127</v>
      </c>
      <c r="G56">
        <v>0.074</v>
      </c>
    </row>
    <row r="57" spans="2:7" ht="12.75">
      <c r="B57">
        <v>31</v>
      </c>
      <c r="C57">
        <v>0</v>
      </c>
      <c r="D57">
        <v>0</v>
      </c>
      <c r="E57">
        <v>131</v>
      </c>
      <c r="G57">
        <v>0.076</v>
      </c>
    </row>
    <row r="58" spans="2:7" ht="12.75">
      <c r="B58">
        <v>34</v>
      </c>
      <c r="C58">
        <v>0</v>
      </c>
      <c r="D58">
        <v>0</v>
      </c>
      <c r="E58">
        <v>134</v>
      </c>
      <c r="G58">
        <v>0.078</v>
      </c>
    </row>
    <row r="59" spans="2:7" ht="12.75">
      <c r="B59">
        <v>36</v>
      </c>
      <c r="C59">
        <v>0</v>
      </c>
      <c r="D59">
        <v>0</v>
      </c>
      <c r="E59">
        <v>136</v>
      </c>
      <c r="G59">
        <v>0.079</v>
      </c>
    </row>
    <row r="60" spans="2:7" ht="12.75">
      <c r="B60">
        <v>38</v>
      </c>
      <c r="C60">
        <v>0</v>
      </c>
      <c r="D60">
        <v>0</v>
      </c>
      <c r="E60">
        <v>136</v>
      </c>
      <c r="G60">
        <v>0.079</v>
      </c>
    </row>
    <row r="61" spans="2:7" ht="12.75">
      <c r="B61">
        <v>40</v>
      </c>
      <c r="C61">
        <v>0</v>
      </c>
      <c r="D61">
        <v>0</v>
      </c>
      <c r="E61">
        <v>138</v>
      </c>
      <c r="G61">
        <v>0.08</v>
      </c>
    </row>
    <row r="62" spans="2:7" ht="12.75">
      <c r="B62">
        <v>42</v>
      </c>
      <c r="C62">
        <v>0</v>
      </c>
      <c r="D62">
        <v>0</v>
      </c>
      <c r="E62">
        <v>138</v>
      </c>
      <c r="G62">
        <v>0.08</v>
      </c>
    </row>
    <row r="64" ht="12.75">
      <c r="A64" t="s">
        <v>15</v>
      </c>
    </row>
    <row r="65" ht="12.75">
      <c r="A65" t="s">
        <v>7</v>
      </c>
    </row>
    <row r="66" spans="1:8" ht="12.75">
      <c r="A66" t="s">
        <v>8</v>
      </c>
      <c r="B66" t="s">
        <v>9</v>
      </c>
      <c r="C66" t="s">
        <v>10</v>
      </c>
      <c r="D66" t="s">
        <v>11</v>
      </c>
      <c r="E66" t="s">
        <v>12</v>
      </c>
      <c r="G66" t="s">
        <v>13</v>
      </c>
      <c r="H66" t="s">
        <v>8</v>
      </c>
    </row>
    <row r="67" ht="12.75">
      <c r="A67" t="s">
        <v>7</v>
      </c>
    </row>
    <row r="68" spans="2:7" ht="12.75">
      <c r="B68">
        <v>0</v>
      </c>
      <c r="C68">
        <v>15</v>
      </c>
      <c r="D68">
        <v>0</v>
      </c>
      <c r="E68">
        <v>0</v>
      </c>
      <c r="G68" t="s">
        <v>14</v>
      </c>
    </row>
    <row r="69" spans="2:7" ht="12.75">
      <c r="B69">
        <v>0</v>
      </c>
      <c r="C69">
        <v>30</v>
      </c>
      <c r="D69">
        <v>0</v>
      </c>
      <c r="E69">
        <v>0</v>
      </c>
      <c r="G69" t="s">
        <v>14</v>
      </c>
    </row>
    <row r="70" spans="2:7" ht="12.75">
      <c r="B70">
        <v>0</v>
      </c>
      <c r="C70">
        <v>45</v>
      </c>
      <c r="D70">
        <v>0</v>
      </c>
      <c r="E70">
        <v>0</v>
      </c>
      <c r="G70" t="s">
        <v>14</v>
      </c>
    </row>
    <row r="71" spans="2:7" ht="12.75">
      <c r="B71">
        <v>1</v>
      </c>
      <c r="C71">
        <v>0</v>
      </c>
      <c r="D71">
        <v>0</v>
      </c>
      <c r="E71">
        <v>0</v>
      </c>
      <c r="G71" t="s">
        <v>14</v>
      </c>
    </row>
    <row r="72" spans="2:7" ht="12.75">
      <c r="B72">
        <v>1</v>
      </c>
      <c r="C72">
        <v>30</v>
      </c>
      <c r="D72">
        <v>0</v>
      </c>
      <c r="E72">
        <v>0</v>
      </c>
      <c r="G72" t="s">
        <v>14</v>
      </c>
    </row>
    <row r="73" spans="2:7" ht="12.75">
      <c r="B73">
        <v>2</v>
      </c>
      <c r="C73">
        <v>0</v>
      </c>
      <c r="D73">
        <v>0</v>
      </c>
      <c r="E73">
        <v>0</v>
      </c>
      <c r="G73" t="s">
        <v>14</v>
      </c>
    </row>
    <row r="74" spans="2:7" ht="12.75">
      <c r="B74">
        <v>2</v>
      </c>
      <c r="C74">
        <v>30</v>
      </c>
      <c r="D74">
        <v>0</v>
      </c>
      <c r="E74">
        <v>0</v>
      </c>
      <c r="G74" t="s">
        <v>14</v>
      </c>
    </row>
    <row r="75" spans="2:7" ht="12.75">
      <c r="B75">
        <v>3</v>
      </c>
      <c r="C75">
        <v>0</v>
      </c>
      <c r="D75">
        <v>0</v>
      </c>
      <c r="E75">
        <f>ROUND((12*2)*G75*143*0.75,0)</f>
        <v>46</v>
      </c>
      <c r="G75">
        <v>0.018</v>
      </c>
    </row>
    <row r="76" spans="2:7" ht="12.75">
      <c r="B76">
        <v>3</v>
      </c>
      <c r="C76">
        <v>30</v>
      </c>
      <c r="D76">
        <v>0</v>
      </c>
      <c r="E76">
        <f aca="true" t="shared" si="0" ref="E76:E113">ROUND((12*2)*G76*143*0.75,0)</f>
        <v>54</v>
      </c>
      <c r="G76">
        <v>0.021</v>
      </c>
    </row>
    <row r="77" spans="2:7" ht="12.75">
      <c r="B77">
        <v>4</v>
      </c>
      <c r="C77">
        <v>0</v>
      </c>
      <c r="D77">
        <v>0</v>
      </c>
      <c r="E77">
        <f t="shared" si="0"/>
        <v>62</v>
      </c>
      <c r="G77">
        <v>0.024</v>
      </c>
    </row>
    <row r="78" spans="2:7" ht="12.75">
      <c r="B78">
        <v>4</v>
      </c>
      <c r="C78">
        <v>30</v>
      </c>
      <c r="D78">
        <v>0</v>
      </c>
      <c r="E78">
        <f t="shared" si="0"/>
        <v>67</v>
      </c>
      <c r="G78">
        <v>0.026</v>
      </c>
    </row>
    <row r="79" spans="2:7" ht="12.75">
      <c r="B79">
        <v>5</v>
      </c>
      <c r="C79">
        <v>0</v>
      </c>
      <c r="D79">
        <v>0</v>
      </c>
      <c r="E79">
        <f t="shared" si="0"/>
        <v>75</v>
      </c>
      <c r="G79">
        <v>0.029</v>
      </c>
    </row>
    <row r="80" spans="2:7" ht="12.75">
      <c r="B80">
        <v>5</v>
      </c>
      <c r="C80">
        <v>30</v>
      </c>
      <c r="D80">
        <v>0</v>
      </c>
      <c r="E80">
        <f t="shared" si="0"/>
        <v>80</v>
      </c>
      <c r="G80">
        <v>0.031</v>
      </c>
    </row>
    <row r="81" spans="2:7" ht="12.75">
      <c r="B81">
        <v>6</v>
      </c>
      <c r="C81">
        <v>0</v>
      </c>
      <c r="D81">
        <v>0</v>
      </c>
      <c r="E81">
        <f t="shared" si="0"/>
        <v>85</v>
      </c>
      <c r="G81">
        <v>0.033</v>
      </c>
    </row>
    <row r="82" spans="2:7" ht="12.75">
      <c r="B82">
        <v>6</v>
      </c>
      <c r="C82">
        <v>30</v>
      </c>
      <c r="D82">
        <v>0</v>
      </c>
      <c r="E82">
        <f t="shared" si="0"/>
        <v>90</v>
      </c>
      <c r="G82">
        <v>0.035</v>
      </c>
    </row>
    <row r="83" spans="2:7" ht="12.75">
      <c r="B83">
        <v>7</v>
      </c>
      <c r="C83">
        <v>0</v>
      </c>
      <c r="D83">
        <v>0</v>
      </c>
      <c r="E83">
        <f t="shared" si="0"/>
        <v>95</v>
      </c>
      <c r="G83">
        <v>0.037</v>
      </c>
    </row>
    <row r="84" spans="2:7" ht="12.75">
      <c r="B84">
        <v>7</v>
      </c>
      <c r="C84">
        <v>30</v>
      </c>
      <c r="D84">
        <v>0</v>
      </c>
      <c r="E84">
        <f t="shared" si="0"/>
        <v>100</v>
      </c>
      <c r="G84">
        <v>0.039</v>
      </c>
    </row>
    <row r="85" spans="2:7" ht="12.75">
      <c r="B85">
        <v>8</v>
      </c>
      <c r="C85">
        <v>0</v>
      </c>
      <c r="D85">
        <v>0</v>
      </c>
      <c r="E85">
        <f t="shared" si="0"/>
        <v>106</v>
      </c>
      <c r="G85">
        <v>0.041</v>
      </c>
    </row>
    <row r="86" spans="2:7" ht="12.75">
      <c r="B86">
        <v>8</v>
      </c>
      <c r="C86">
        <v>30</v>
      </c>
      <c r="D86">
        <v>0</v>
      </c>
      <c r="E86">
        <f t="shared" si="0"/>
        <v>108</v>
      </c>
      <c r="G86">
        <v>0.042</v>
      </c>
    </row>
    <row r="87" spans="2:7" ht="12.75">
      <c r="B87">
        <v>9</v>
      </c>
      <c r="C87">
        <v>0</v>
      </c>
      <c r="D87">
        <v>0</v>
      </c>
      <c r="E87">
        <f t="shared" si="0"/>
        <v>113</v>
      </c>
      <c r="G87">
        <v>0.044</v>
      </c>
    </row>
    <row r="88" spans="2:7" ht="12.75">
      <c r="B88">
        <v>9</v>
      </c>
      <c r="C88">
        <v>30</v>
      </c>
      <c r="D88">
        <v>0</v>
      </c>
      <c r="E88">
        <f t="shared" si="0"/>
        <v>118</v>
      </c>
      <c r="G88">
        <v>0.046</v>
      </c>
    </row>
    <row r="89" spans="2:7" ht="12.75">
      <c r="B89">
        <v>10</v>
      </c>
      <c r="C89">
        <v>0</v>
      </c>
      <c r="D89">
        <v>0</v>
      </c>
      <c r="E89">
        <f t="shared" si="0"/>
        <v>121</v>
      </c>
      <c r="G89">
        <v>0.047</v>
      </c>
    </row>
    <row r="90" spans="2:7" ht="12.75">
      <c r="B90">
        <v>10</v>
      </c>
      <c r="C90">
        <v>30</v>
      </c>
      <c r="D90">
        <v>0</v>
      </c>
      <c r="E90">
        <f t="shared" si="0"/>
        <v>124</v>
      </c>
      <c r="G90">
        <v>0.048</v>
      </c>
    </row>
    <row r="91" spans="2:7" ht="12.75">
      <c r="B91">
        <v>11</v>
      </c>
      <c r="C91">
        <v>0</v>
      </c>
      <c r="D91">
        <v>0</v>
      </c>
      <c r="E91">
        <f t="shared" si="0"/>
        <v>126</v>
      </c>
      <c r="G91">
        <v>0.049</v>
      </c>
    </row>
    <row r="92" spans="2:7" ht="12.75">
      <c r="B92">
        <v>11</v>
      </c>
      <c r="C92">
        <v>30</v>
      </c>
      <c r="D92">
        <v>0</v>
      </c>
      <c r="E92">
        <f t="shared" si="0"/>
        <v>129</v>
      </c>
      <c r="G92">
        <v>0.05</v>
      </c>
    </row>
    <row r="93" spans="2:7" ht="12.75">
      <c r="B93">
        <v>12</v>
      </c>
      <c r="C93">
        <v>0</v>
      </c>
      <c r="D93">
        <v>0</v>
      </c>
      <c r="E93">
        <f t="shared" si="0"/>
        <v>131</v>
      </c>
      <c r="G93">
        <v>0.051</v>
      </c>
    </row>
    <row r="94" spans="2:7" ht="12.75">
      <c r="B94">
        <v>12</v>
      </c>
      <c r="C94">
        <v>30</v>
      </c>
      <c r="D94">
        <v>0</v>
      </c>
      <c r="E94">
        <f t="shared" si="0"/>
        <v>134</v>
      </c>
      <c r="G94">
        <v>0.052</v>
      </c>
    </row>
    <row r="95" spans="2:7" ht="12.75">
      <c r="B95">
        <v>13</v>
      </c>
      <c r="C95">
        <v>0</v>
      </c>
      <c r="D95">
        <v>0</v>
      </c>
      <c r="E95">
        <f t="shared" si="0"/>
        <v>136</v>
      </c>
      <c r="G95">
        <v>0.053</v>
      </c>
    </row>
    <row r="96" spans="2:7" ht="12.75">
      <c r="B96">
        <v>13</v>
      </c>
      <c r="C96">
        <v>30</v>
      </c>
      <c r="D96">
        <v>0</v>
      </c>
      <c r="E96">
        <f t="shared" si="0"/>
        <v>139</v>
      </c>
      <c r="G96">
        <v>0.054</v>
      </c>
    </row>
    <row r="97" spans="2:7" ht="12.75">
      <c r="B97">
        <v>14</v>
      </c>
      <c r="C97">
        <v>0</v>
      </c>
      <c r="D97">
        <v>0</v>
      </c>
      <c r="E97">
        <f t="shared" si="0"/>
        <v>142</v>
      </c>
      <c r="G97">
        <v>0.055</v>
      </c>
    </row>
    <row r="98" spans="2:7" ht="12.75">
      <c r="B98">
        <v>14</v>
      </c>
      <c r="C98">
        <v>30</v>
      </c>
      <c r="D98">
        <v>0</v>
      </c>
      <c r="E98">
        <f t="shared" si="0"/>
        <v>144</v>
      </c>
      <c r="G98">
        <v>0.056</v>
      </c>
    </row>
    <row r="99" spans="2:7" ht="12.75">
      <c r="B99">
        <v>15</v>
      </c>
      <c r="C99">
        <v>0</v>
      </c>
      <c r="D99">
        <v>0</v>
      </c>
      <c r="E99">
        <f t="shared" si="0"/>
        <v>147</v>
      </c>
      <c r="G99">
        <v>0.057</v>
      </c>
    </row>
    <row r="100" spans="2:7" ht="12.75">
      <c r="B100">
        <v>16</v>
      </c>
      <c r="C100">
        <v>30</v>
      </c>
      <c r="D100">
        <v>0</v>
      </c>
      <c r="E100">
        <f t="shared" si="0"/>
        <v>152</v>
      </c>
      <c r="G100">
        <v>0.059</v>
      </c>
    </row>
    <row r="101" spans="2:7" ht="12.75">
      <c r="B101">
        <v>18</v>
      </c>
      <c r="C101">
        <v>0</v>
      </c>
      <c r="D101">
        <v>0</v>
      </c>
      <c r="E101">
        <f t="shared" si="0"/>
        <v>160</v>
      </c>
      <c r="G101">
        <v>0.062</v>
      </c>
    </row>
    <row r="102" spans="2:7" ht="12.75">
      <c r="B102">
        <v>20</v>
      </c>
      <c r="C102">
        <v>0</v>
      </c>
      <c r="D102">
        <v>0</v>
      </c>
      <c r="E102">
        <f t="shared" si="0"/>
        <v>165</v>
      </c>
      <c r="G102">
        <v>0.064</v>
      </c>
    </row>
    <row r="103" spans="2:7" ht="12.75">
      <c r="B103">
        <v>22</v>
      </c>
      <c r="C103">
        <v>0</v>
      </c>
      <c r="D103">
        <v>0</v>
      </c>
      <c r="E103">
        <f t="shared" si="0"/>
        <v>172</v>
      </c>
      <c r="G103">
        <v>0.067</v>
      </c>
    </row>
    <row r="104" spans="2:7" ht="12.75">
      <c r="B104">
        <v>23</v>
      </c>
      <c r="C104">
        <v>0</v>
      </c>
      <c r="D104">
        <v>0</v>
      </c>
      <c r="E104">
        <f t="shared" si="0"/>
        <v>175</v>
      </c>
      <c r="G104">
        <v>0.068</v>
      </c>
    </row>
    <row r="105" spans="2:7" ht="12.75">
      <c r="B105">
        <v>25</v>
      </c>
      <c r="C105">
        <v>0</v>
      </c>
      <c r="D105">
        <v>0</v>
      </c>
      <c r="E105">
        <f t="shared" si="0"/>
        <v>183</v>
      </c>
      <c r="G105">
        <v>0.071</v>
      </c>
    </row>
    <row r="106" spans="2:7" ht="12.75">
      <c r="B106">
        <v>26</v>
      </c>
      <c r="C106">
        <v>30</v>
      </c>
      <c r="D106">
        <v>0</v>
      </c>
      <c r="E106">
        <f t="shared" si="0"/>
        <v>185</v>
      </c>
      <c r="G106">
        <v>0.072</v>
      </c>
    </row>
    <row r="107" spans="2:7" ht="12.75">
      <c r="B107">
        <v>28</v>
      </c>
      <c r="C107">
        <v>0</v>
      </c>
      <c r="D107">
        <v>0</v>
      </c>
      <c r="E107">
        <f t="shared" si="0"/>
        <v>190</v>
      </c>
      <c r="G107">
        <v>0.074</v>
      </c>
    </row>
    <row r="108" spans="2:7" ht="12.75">
      <c r="B108">
        <v>31</v>
      </c>
      <c r="C108">
        <v>0</v>
      </c>
      <c r="D108">
        <v>0</v>
      </c>
      <c r="E108">
        <f t="shared" si="0"/>
        <v>196</v>
      </c>
      <c r="G108">
        <v>0.076</v>
      </c>
    </row>
    <row r="109" spans="2:7" ht="12.75">
      <c r="B109">
        <v>34</v>
      </c>
      <c r="C109">
        <v>0</v>
      </c>
      <c r="D109">
        <v>0</v>
      </c>
      <c r="E109">
        <f t="shared" si="0"/>
        <v>201</v>
      </c>
      <c r="G109">
        <v>0.078</v>
      </c>
    </row>
    <row r="110" spans="2:7" ht="12.75">
      <c r="B110">
        <v>36</v>
      </c>
      <c r="C110">
        <v>0</v>
      </c>
      <c r="D110">
        <v>0</v>
      </c>
      <c r="E110">
        <f t="shared" si="0"/>
        <v>203</v>
      </c>
      <c r="G110">
        <v>0.079</v>
      </c>
    </row>
    <row r="111" spans="2:7" ht="12.75">
      <c r="B111">
        <v>38</v>
      </c>
      <c r="C111">
        <v>0</v>
      </c>
      <c r="D111">
        <v>0</v>
      </c>
      <c r="E111">
        <f t="shared" si="0"/>
        <v>203</v>
      </c>
      <c r="G111">
        <v>0.079</v>
      </c>
    </row>
    <row r="112" spans="2:7" ht="12.75">
      <c r="B112">
        <v>40</v>
      </c>
      <c r="C112">
        <v>0</v>
      </c>
      <c r="D112">
        <v>0</v>
      </c>
      <c r="E112">
        <f t="shared" si="0"/>
        <v>206</v>
      </c>
      <c r="G112">
        <v>0.08</v>
      </c>
    </row>
    <row r="113" spans="2:7" ht="12.75">
      <c r="B113">
        <v>42</v>
      </c>
      <c r="C113">
        <v>0</v>
      </c>
      <c r="D113">
        <v>0</v>
      </c>
      <c r="E113">
        <f t="shared" si="0"/>
        <v>206</v>
      </c>
      <c r="G113">
        <v>0.08</v>
      </c>
    </row>
    <row r="115" ht="12.75">
      <c r="A115" t="s">
        <v>16</v>
      </c>
    </row>
    <row r="116" ht="12.75">
      <c r="A116" t="s">
        <v>7</v>
      </c>
    </row>
    <row r="117" spans="1:8" ht="12.75">
      <c r="A117" t="s">
        <v>8</v>
      </c>
      <c r="B117" t="s">
        <v>9</v>
      </c>
      <c r="C117" t="s">
        <v>10</v>
      </c>
      <c r="D117" t="s">
        <v>11</v>
      </c>
      <c r="E117" t="s">
        <v>12</v>
      </c>
      <c r="G117" t="s">
        <v>13</v>
      </c>
      <c r="H117" t="s">
        <v>8</v>
      </c>
    </row>
    <row r="118" ht="12.75">
      <c r="A118" t="s">
        <v>7</v>
      </c>
    </row>
    <row r="119" spans="2:7" ht="12.75">
      <c r="B119">
        <v>0</v>
      </c>
      <c r="C119">
        <v>15</v>
      </c>
      <c r="D119">
        <v>0</v>
      </c>
      <c r="E119">
        <v>0</v>
      </c>
      <c r="G119" t="s">
        <v>14</v>
      </c>
    </row>
    <row r="120" spans="2:7" ht="12.75">
      <c r="B120">
        <v>0</v>
      </c>
      <c r="C120">
        <v>30</v>
      </c>
      <c r="D120">
        <v>0</v>
      </c>
      <c r="E120">
        <v>0</v>
      </c>
      <c r="G120" t="s">
        <v>14</v>
      </c>
    </row>
    <row r="121" spans="2:7" ht="12.75">
      <c r="B121">
        <v>0</v>
      </c>
      <c r="C121">
        <v>45</v>
      </c>
      <c r="D121">
        <v>0</v>
      </c>
      <c r="E121">
        <v>0</v>
      </c>
      <c r="G121" t="s">
        <v>14</v>
      </c>
    </row>
    <row r="122" spans="2:7" ht="12.75">
      <c r="B122">
        <v>1</v>
      </c>
      <c r="C122">
        <v>0</v>
      </c>
      <c r="D122">
        <v>0</v>
      </c>
      <c r="E122">
        <v>0</v>
      </c>
      <c r="G122" t="s">
        <v>14</v>
      </c>
    </row>
    <row r="123" spans="2:7" ht="12.75">
      <c r="B123">
        <v>1</v>
      </c>
      <c r="C123">
        <v>30</v>
      </c>
      <c r="D123">
        <v>0</v>
      </c>
      <c r="E123">
        <v>0</v>
      </c>
      <c r="G123" t="s">
        <v>14</v>
      </c>
    </row>
    <row r="124" spans="2:7" ht="12.75">
      <c r="B124">
        <v>2</v>
      </c>
      <c r="C124">
        <v>0</v>
      </c>
      <c r="D124">
        <v>0</v>
      </c>
      <c r="E124">
        <v>0</v>
      </c>
      <c r="G124" t="s">
        <v>14</v>
      </c>
    </row>
    <row r="125" spans="2:7" ht="12.75">
      <c r="B125">
        <v>2</v>
      </c>
      <c r="C125">
        <v>30</v>
      </c>
      <c r="D125">
        <v>0</v>
      </c>
      <c r="E125">
        <v>0</v>
      </c>
      <c r="G125" t="s">
        <v>14</v>
      </c>
    </row>
    <row r="126" spans="2:7" ht="12.75">
      <c r="B126">
        <v>3</v>
      </c>
      <c r="C126">
        <v>0</v>
      </c>
      <c r="D126">
        <v>0</v>
      </c>
      <c r="E126">
        <f>ROUND(143*((24*G126)-(0.016*12)),0)</f>
        <v>34</v>
      </c>
      <c r="G126">
        <v>0.018</v>
      </c>
    </row>
    <row r="127" spans="2:7" ht="12.75">
      <c r="B127">
        <v>3</v>
      </c>
      <c r="C127">
        <v>30</v>
      </c>
      <c r="D127">
        <v>0</v>
      </c>
      <c r="E127">
        <f>ROUND(143*((24*G127)-(0.016*12)),0)</f>
        <v>45</v>
      </c>
      <c r="G127">
        <v>0.021</v>
      </c>
    </row>
    <row r="128" spans="2:7" ht="12.75">
      <c r="B128">
        <v>4</v>
      </c>
      <c r="C128">
        <v>0</v>
      </c>
      <c r="D128">
        <v>0</v>
      </c>
      <c r="E128">
        <f>ROUND(143*((24*G128)-(0.016*12)),0)</f>
        <v>55</v>
      </c>
      <c r="G128">
        <v>0.024</v>
      </c>
    </row>
    <row r="129" spans="2:7" ht="12.75">
      <c r="B129">
        <v>4</v>
      </c>
      <c r="C129">
        <v>30</v>
      </c>
      <c r="D129">
        <v>0</v>
      </c>
      <c r="E129">
        <f>ROUND(143*((24*G129)-(0.016*12)),0)</f>
        <v>62</v>
      </c>
      <c r="G129">
        <v>0.026</v>
      </c>
    </row>
    <row r="130" spans="2:7" ht="12.75">
      <c r="B130">
        <v>5</v>
      </c>
      <c r="C130">
        <v>0</v>
      </c>
      <c r="D130">
        <v>0</v>
      </c>
      <c r="E130">
        <f>ROUND(143*((24*G130)-(0.016*12)),0)</f>
        <v>72</v>
      </c>
      <c r="G130">
        <v>0.029</v>
      </c>
    </row>
    <row r="131" spans="2:7" ht="12.75">
      <c r="B131">
        <v>5</v>
      </c>
      <c r="C131">
        <v>30</v>
      </c>
      <c r="D131">
        <v>0</v>
      </c>
      <c r="E131">
        <f>ROUND(143*((24*G131)-(0.016*12)),0)</f>
        <v>79</v>
      </c>
      <c r="G131">
        <v>0.031</v>
      </c>
    </row>
    <row r="132" spans="2:7" ht="12.75">
      <c r="B132">
        <v>6</v>
      </c>
      <c r="C132">
        <v>0</v>
      </c>
      <c r="D132">
        <v>0</v>
      </c>
      <c r="E132">
        <f>ROUND(143*((24*G132)-(0.016*12)),0)</f>
        <v>86</v>
      </c>
      <c r="G132">
        <v>0.033</v>
      </c>
    </row>
    <row r="133" spans="2:7" ht="12.75">
      <c r="B133">
        <v>6</v>
      </c>
      <c r="C133">
        <v>30</v>
      </c>
      <c r="D133">
        <v>0</v>
      </c>
      <c r="E133">
        <f>ROUND(143*((24*G133)-(0.016*12)),0)</f>
        <v>93</v>
      </c>
      <c r="G133">
        <v>0.035</v>
      </c>
    </row>
    <row r="134" spans="2:7" ht="12.75">
      <c r="B134">
        <v>7</v>
      </c>
      <c r="C134">
        <v>0</v>
      </c>
      <c r="D134">
        <v>0</v>
      </c>
      <c r="E134">
        <f>ROUND(143*((24*G134)-(0.016*12)),0)</f>
        <v>100</v>
      </c>
      <c r="G134">
        <v>0.037</v>
      </c>
    </row>
    <row r="135" spans="2:7" ht="12.75">
      <c r="B135">
        <v>7</v>
      </c>
      <c r="C135">
        <v>30</v>
      </c>
      <c r="D135">
        <v>0</v>
      </c>
      <c r="E135">
        <f>ROUND(143*((24*G135)-(0.016*12)),0)</f>
        <v>106</v>
      </c>
      <c r="G135">
        <v>0.039</v>
      </c>
    </row>
    <row r="136" spans="2:7" ht="12.75">
      <c r="B136">
        <v>8</v>
      </c>
      <c r="C136">
        <v>0</v>
      </c>
      <c r="D136">
        <v>0</v>
      </c>
      <c r="E136">
        <f>ROUND(143*((24*G136)-(0.016*12)),0)</f>
        <v>113</v>
      </c>
      <c r="G136">
        <v>0.041</v>
      </c>
    </row>
    <row r="137" spans="2:7" ht="12.75">
      <c r="B137">
        <v>8</v>
      </c>
      <c r="C137">
        <v>30</v>
      </c>
      <c r="D137">
        <v>0</v>
      </c>
      <c r="E137">
        <f>ROUND(143*((24*G137)-(0.016*12)),0)</f>
        <v>117</v>
      </c>
      <c r="G137">
        <v>0.042</v>
      </c>
    </row>
    <row r="138" spans="2:7" ht="12.75">
      <c r="B138">
        <v>9</v>
      </c>
      <c r="C138">
        <v>0</v>
      </c>
      <c r="D138">
        <v>0</v>
      </c>
      <c r="E138">
        <f>ROUND(143*((24*G138)-(0.016*12)),0)</f>
        <v>124</v>
      </c>
      <c r="G138">
        <v>0.044</v>
      </c>
    </row>
    <row r="139" spans="2:7" ht="12.75">
      <c r="B139">
        <v>9</v>
      </c>
      <c r="C139">
        <v>30</v>
      </c>
      <c r="D139">
        <v>0</v>
      </c>
      <c r="E139">
        <f>ROUND(143*((24*G139)-(0.016*12)),0)</f>
        <v>130</v>
      </c>
      <c r="G139">
        <v>0.046</v>
      </c>
    </row>
    <row r="140" spans="2:7" ht="12.75">
      <c r="B140">
        <v>10</v>
      </c>
      <c r="C140">
        <v>0</v>
      </c>
      <c r="D140">
        <v>0</v>
      </c>
      <c r="E140">
        <f>ROUND(143*((24*G140)-(0.016*12)),0)</f>
        <v>134</v>
      </c>
      <c r="G140">
        <v>0.047</v>
      </c>
    </row>
    <row r="141" spans="2:7" ht="12.75">
      <c r="B141">
        <v>10</v>
      </c>
      <c r="C141">
        <v>30</v>
      </c>
      <c r="D141">
        <v>0</v>
      </c>
      <c r="E141">
        <f>ROUND(143*((24*G141)-(0.016*12)),0)</f>
        <v>137</v>
      </c>
      <c r="G141">
        <v>0.048</v>
      </c>
    </row>
    <row r="142" spans="2:7" ht="12.75">
      <c r="B142">
        <v>11</v>
      </c>
      <c r="C142">
        <v>0</v>
      </c>
      <c r="D142">
        <v>0</v>
      </c>
      <c r="E142">
        <f>ROUND(143*((24*G142)-(0.016*12)),0)</f>
        <v>141</v>
      </c>
      <c r="G142">
        <v>0.049</v>
      </c>
    </row>
    <row r="143" spans="2:7" ht="12.75">
      <c r="B143">
        <v>11</v>
      </c>
      <c r="C143">
        <v>30</v>
      </c>
      <c r="D143">
        <v>0</v>
      </c>
      <c r="E143">
        <f>ROUND(143*((24*G143)-(0.016*12)),0)</f>
        <v>144</v>
      </c>
      <c r="G143">
        <v>0.05</v>
      </c>
    </row>
    <row r="144" spans="2:7" ht="12.75">
      <c r="B144">
        <v>12</v>
      </c>
      <c r="C144">
        <v>0</v>
      </c>
      <c r="D144">
        <v>0</v>
      </c>
      <c r="E144">
        <f>ROUND(143*((24*G144)-(0.016*12)),0)</f>
        <v>148</v>
      </c>
      <c r="G144">
        <v>0.051</v>
      </c>
    </row>
    <row r="145" spans="2:7" ht="12.75">
      <c r="B145">
        <v>12</v>
      </c>
      <c r="C145">
        <v>30</v>
      </c>
      <c r="D145">
        <v>0</v>
      </c>
      <c r="E145">
        <f>ROUND(143*((24*G145)-(0.016*12)),0)</f>
        <v>151</v>
      </c>
      <c r="G145">
        <v>0.052</v>
      </c>
    </row>
    <row r="146" spans="2:7" ht="12.75">
      <c r="B146">
        <v>13</v>
      </c>
      <c r="C146">
        <v>0</v>
      </c>
      <c r="D146">
        <v>0</v>
      </c>
      <c r="E146">
        <f>ROUND(143*((24*G146)-(0.016*12)),0)</f>
        <v>154</v>
      </c>
      <c r="G146">
        <v>0.053</v>
      </c>
    </row>
    <row r="147" spans="2:7" ht="12.75">
      <c r="B147">
        <v>13</v>
      </c>
      <c r="C147">
        <v>30</v>
      </c>
      <c r="D147">
        <v>0</v>
      </c>
      <c r="E147">
        <f>ROUND(143*((24*G147)-(0.016*12)),0)</f>
        <v>158</v>
      </c>
      <c r="G147">
        <v>0.054</v>
      </c>
    </row>
    <row r="148" spans="2:7" ht="12.75">
      <c r="B148">
        <v>14</v>
      </c>
      <c r="C148">
        <v>0</v>
      </c>
      <c r="D148">
        <v>0</v>
      </c>
      <c r="E148">
        <f>ROUND(143*((24*G148)-(0.016*12)),0)</f>
        <v>161</v>
      </c>
      <c r="G148">
        <v>0.055</v>
      </c>
    </row>
    <row r="149" spans="2:7" ht="12.75">
      <c r="B149">
        <v>14</v>
      </c>
      <c r="C149">
        <v>30</v>
      </c>
      <c r="D149">
        <v>0</v>
      </c>
      <c r="E149">
        <f>ROUND(143*((24*G149)-(0.016*12)),0)</f>
        <v>165</v>
      </c>
      <c r="G149">
        <v>0.056</v>
      </c>
    </row>
    <row r="150" spans="2:7" ht="12.75">
      <c r="B150">
        <v>15</v>
      </c>
      <c r="C150">
        <v>0</v>
      </c>
      <c r="D150">
        <v>0</v>
      </c>
      <c r="E150">
        <f>ROUND(143*((24*G150)-(0.016*12)),0)</f>
        <v>168</v>
      </c>
      <c r="G150">
        <v>0.057</v>
      </c>
    </row>
    <row r="151" spans="2:7" ht="12.75">
      <c r="B151">
        <v>16</v>
      </c>
      <c r="C151">
        <v>30</v>
      </c>
      <c r="D151">
        <v>0</v>
      </c>
      <c r="E151">
        <f>ROUND(143*((24*G151)-(0.016*12)),0)</f>
        <v>175</v>
      </c>
      <c r="G151">
        <v>0.059</v>
      </c>
    </row>
    <row r="152" spans="2:7" ht="12.75">
      <c r="B152">
        <v>18</v>
      </c>
      <c r="C152">
        <v>0</v>
      </c>
      <c r="D152">
        <v>0</v>
      </c>
      <c r="E152">
        <f>ROUND(143*((24*G152)-(0.016*12)),0)</f>
        <v>185</v>
      </c>
      <c r="G152">
        <v>0.062</v>
      </c>
    </row>
    <row r="153" spans="2:7" ht="12.75">
      <c r="B153">
        <v>20</v>
      </c>
      <c r="C153">
        <v>0</v>
      </c>
      <c r="D153">
        <v>0</v>
      </c>
      <c r="E153">
        <f>ROUND(143*((24*G153)-(0.016*12)),0)</f>
        <v>192</v>
      </c>
      <c r="G153">
        <v>0.064</v>
      </c>
    </row>
    <row r="154" spans="2:7" ht="12.75">
      <c r="B154">
        <v>22</v>
      </c>
      <c r="C154">
        <v>0</v>
      </c>
      <c r="D154">
        <v>0</v>
      </c>
      <c r="E154">
        <f>ROUND(143*((24*G154)-(0.016*12)),0)</f>
        <v>202</v>
      </c>
      <c r="G154">
        <v>0.067</v>
      </c>
    </row>
    <row r="155" spans="2:7" ht="12.75">
      <c r="B155">
        <v>23</v>
      </c>
      <c r="C155">
        <v>0</v>
      </c>
      <c r="D155">
        <v>0</v>
      </c>
      <c r="E155">
        <f>ROUND(143*((24*G155)-(0.016*12)),0)</f>
        <v>206</v>
      </c>
      <c r="G155">
        <v>0.068</v>
      </c>
    </row>
    <row r="156" spans="2:7" ht="12.75">
      <c r="B156">
        <v>25</v>
      </c>
      <c r="C156">
        <v>0</v>
      </c>
      <c r="D156">
        <v>0</v>
      </c>
      <c r="E156">
        <f>ROUND(143*((24*G156)-(0.016*12)),0)</f>
        <v>216</v>
      </c>
      <c r="G156">
        <v>0.071</v>
      </c>
    </row>
    <row r="157" spans="2:7" ht="12.75">
      <c r="B157">
        <v>26</v>
      </c>
      <c r="C157">
        <v>30</v>
      </c>
      <c r="D157">
        <v>0</v>
      </c>
      <c r="E157">
        <f>ROUND(143*((24*G157)-(0.016*12)),0)</f>
        <v>220</v>
      </c>
      <c r="G157">
        <v>0.072</v>
      </c>
    </row>
    <row r="158" spans="2:7" ht="12.75">
      <c r="B158">
        <v>28</v>
      </c>
      <c r="C158">
        <v>0</v>
      </c>
      <c r="D158">
        <v>0</v>
      </c>
      <c r="E158">
        <f>ROUND(143*((24*G158)-(0.016*12)),0)</f>
        <v>227</v>
      </c>
      <c r="G158">
        <v>0.074</v>
      </c>
    </row>
    <row r="159" spans="2:7" ht="12.75">
      <c r="B159">
        <v>31</v>
      </c>
      <c r="C159">
        <v>0</v>
      </c>
      <c r="D159">
        <v>0</v>
      </c>
      <c r="E159">
        <f>ROUND(143*((24*G159)-(0.016*12)),0)</f>
        <v>233</v>
      </c>
      <c r="G159">
        <v>0.076</v>
      </c>
    </row>
    <row r="160" spans="2:7" ht="12.75">
      <c r="B160">
        <v>34</v>
      </c>
      <c r="C160">
        <v>0</v>
      </c>
      <c r="D160">
        <v>0</v>
      </c>
      <c r="E160">
        <f>ROUND(143*((24*G160)-(0.016*12)),0)</f>
        <v>240</v>
      </c>
      <c r="G160">
        <v>0.078</v>
      </c>
    </row>
    <row r="161" spans="2:7" ht="12.75">
      <c r="B161">
        <v>36</v>
      </c>
      <c r="C161">
        <v>0</v>
      </c>
      <c r="D161">
        <v>0</v>
      </c>
      <c r="E161">
        <f>ROUND(143*((24*G161)-(0.016*12)),0)</f>
        <v>244</v>
      </c>
      <c r="G161">
        <v>0.079</v>
      </c>
    </row>
    <row r="162" spans="2:7" ht="12.75">
      <c r="B162">
        <v>38</v>
      </c>
      <c r="C162">
        <v>0</v>
      </c>
      <c r="D162">
        <v>0</v>
      </c>
      <c r="E162">
        <f>ROUND(143*((24*G162)-(0.016*12)),0)</f>
        <v>244</v>
      </c>
      <c r="G162">
        <v>0.079</v>
      </c>
    </row>
    <row r="163" spans="2:7" ht="12.75">
      <c r="B163">
        <v>40</v>
      </c>
      <c r="C163">
        <v>0</v>
      </c>
      <c r="D163">
        <v>0</v>
      </c>
      <c r="E163">
        <f>ROUND(143*((24*G163)-(0.016*12)),0)</f>
        <v>247</v>
      </c>
      <c r="G163">
        <v>0.08</v>
      </c>
    </row>
    <row r="164" spans="2:7" ht="12.75">
      <c r="B164">
        <v>42</v>
      </c>
      <c r="C164">
        <v>0</v>
      </c>
      <c r="D164">
        <v>0</v>
      </c>
      <c r="E164">
        <f>ROUND(143*((24*G164)-(0.016*12)),0)</f>
        <v>247</v>
      </c>
      <c r="G164">
        <v>0.08</v>
      </c>
    </row>
    <row r="166" ht="12.75">
      <c r="A166" t="s">
        <v>17</v>
      </c>
    </row>
    <row r="167" ht="12.75">
      <c r="A167" t="s">
        <v>7</v>
      </c>
    </row>
    <row r="168" spans="1:8" ht="12.75">
      <c r="A168" t="s">
        <v>8</v>
      </c>
      <c r="B168" t="s">
        <v>9</v>
      </c>
      <c r="C168" t="s">
        <v>10</v>
      </c>
      <c r="D168" t="s">
        <v>11</v>
      </c>
      <c r="E168" t="s">
        <v>12</v>
      </c>
      <c r="G168" t="s">
        <v>13</v>
      </c>
      <c r="H168" t="s">
        <v>8</v>
      </c>
    </row>
    <row r="169" ht="12.75">
      <c r="A169" t="s">
        <v>7</v>
      </c>
    </row>
    <row r="170" spans="2:7" ht="12.75">
      <c r="B170">
        <v>0</v>
      </c>
      <c r="C170">
        <v>15</v>
      </c>
      <c r="D170">
        <v>0</v>
      </c>
      <c r="E170">
        <v>0</v>
      </c>
      <c r="G170" t="s">
        <v>14</v>
      </c>
    </row>
    <row r="171" spans="2:7" ht="12.75">
      <c r="B171">
        <v>0</v>
      </c>
      <c r="C171">
        <v>30</v>
      </c>
      <c r="D171">
        <v>0</v>
      </c>
      <c r="E171">
        <v>0</v>
      </c>
      <c r="G171" t="s">
        <v>14</v>
      </c>
    </row>
    <row r="172" spans="2:7" ht="12.75">
      <c r="B172">
        <v>0</v>
      </c>
      <c r="C172">
        <v>45</v>
      </c>
      <c r="D172">
        <v>0</v>
      </c>
      <c r="E172">
        <v>0</v>
      </c>
      <c r="G172" t="s">
        <v>14</v>
      </c>
    </row>
    <row r="173" spans="2:7" ht="12.75">
      <c r="B173">
        <v>1</v>
      </c>
      <c r="C173">
        <v>0</v>
      </c>
      <c r="D173">
        <v>0</v>
      </c>
      <c r="E173">
        <v>0</v>
      </c>
      <c r="G173" t="s">
        <v>14</v>
      </c>
    </row>
    <row r="174" spans="2:7" ht="12.75">
      <c r="B174">
        <v>1</v>
      </c>
      <c r="C174">
        <v>30</v>
      </c>
      <c r="D174">
        <v>0</v>
      </c>
      <c r="E174">
        <v>0</v>
      </c>
      <c r="G174" t="s">
        <v>14</v>
      </c>
    </row>
    <row r="175" spans="2:7" ht="12.75">
      <c r="B175">
        <v>2</v>
      </c>
      <c r="C175">
        <v>0</v>
      </c>
      <c r="D175">
        <v>0</v>
      </c>
      <c r="E175">
        <v>32</v>
      </c>
      <c r="G175">
        <v>0.017</v>
      </c>
    </row>
    <row r="176" spans="2:7" ht="12.75">
      <c r="B176">
        <v>2</v>
      </c>
      <c r="C176">
        <v>30</v>
      </c>
      <c r="D176">
        <v>0</v>
      </c>
      <c r="E176">
        <v>39</v>
      </c>
      <c r="G176">
        <v>0.021</v>
      </c>
    </row>
    <row r="177" spans="2:7" ht="12.75">
      <c r="B177">
        <v>3</v>
      </c>
      <c r="C177">
        <v>0</v>
      </c>
      <c r="D177">
        <v>0</v>
      </c>
      <c r="E177">
        <v>44</v>
      </c>
      <c r="G177">
        <v>0.024</v>
      </c>
    </row>
    <row r="178" spans="2:7" ht="12.75">
      <c r="B178">
        <v>3</v>
      </c>
      <c r="C178">
        <v>30</v>
      </c>
      <c r="D178">
        <v>0</v>
      </c>
      <c r="E178">
        <v>52</v>
      </c>
      <c r="G178">
        <v>0.028</v>
      </c>
    </row>
    <row r="179" spans="2:7" ht="12.75">
      <c r="B179">
        <v>4</v>
      </c>
      <c r="C179">
        <v>0</v>
      </c>
      <c r="D179">
        <v>0</v>
      </c>
      <c r="E179">
        <v>57</v>
      </c>
      <c r="G179">
        <v>0.031</v>
      </c>
    </row>
    <row r="180" spans="2:7" ht="12.75">
      <c r="B180">
        <v>4</v>
      </c>
      <c r="C180">
        <v>30</v>
      </c>
      <c r="D180">
        <v>0</v>
      </c>
      <c r="E180">
        <v>63</v>
      </c>
      <c r="G180">
        <v>0.034</v>
      </c>
    </row>
    <row r="181" spans="2:7" ht="12.75">
      <c r="B181">
        <v>5</v>
      </c>
      <c r="C181">
        <v>0</v>
      </c>
      <c r="D181">
        <v>0</v>
      </c>
      <c r="E181">
        <v>68</v>
      </c>
      <c r="G181">
        <v>0.037</v>
      </c>
    </row>
    <row r="182" spans="2:7" ht="12.75">
      <c r="B182">
        <v>5</v>
      </c>
      <c r="C182">
        <v>30</v>
      </c>
      <c r="D182">
        <v>0</v>
      </c>
      <c r="E182">
        <v>73</v>
      </c>
      <c r="G182">
        <v>0.04</v>
      </c>
    </row>
    <row r="183" spans="2:7" ht="12.75">
      <c r="B183">
        <v>6</v>
      </c>
      <c r="C183">
        <v>0</v>
      </c>
      <c r="D183">
        <v>0</v>
      </c>
      <c r="E183">
        <v>77</v>
      </c>
      <c r="G183">
        <v>0.042</v>
      </c>
    </row>
    <row r="184" spans="2:7" ht="12.75">
      <c r="B184">
        <v>6</v>
      </c>
      <c r="C184">
        <v>30</v>
      </c>
      <c r="D184">
        <v>0</v>
      </c>
      <c r="E184">
        <v>83</v>
      </c>
      <c r="G184">
        <v>0.045</v>
      </c>
    </row>
    <row r="185" spans="2:7" ht="12.75">
      <c r="B185">
        <v>7</v>
      </c>
      <c r="C185">
        <v>0</v>
      </c>
      <c r="D185">
        <v>0</v>
      </c>
      <c r="E185">
        <v>86</v>
      </c>
      <c r="G185">
        <v>0.047</v>
      </c>
    </row>
    <row r="186" spans="2:7" ht="12.75">
      <c r="B186">
        <v>7</v>
      </c>
      <c r="C186">
        <v>30</v>
      </c>
      <c r="D186">
        <v>0</v>
      </c>
      <c r="E186">
        <v>90</v>
      </c>
      <c r="G186">
        <v>0.049</v>
      </c>
    </row>
    <row r="187" spans="2:7" ht="12.75">
      <c r="B187">
        <v>8</v>
      </c>
      <c r="C187">
        <v>0</v>
      </c>
      <c r="D187">
        <v>0</v>
      </c>
      <c r="E187">
        <v>94</v>
      </c>
      <c r="G187">
        <v>0.051</v>
      </c>
    </row>
    <row r="188" spans="2:7" ht="12.75">
      <c r="B188">
        <v>8</v>
      </c>
      <c r="C188">
        <v>30</v>
      </c>
      <c r="D188">
        <v>0</v>
      </c>
      <c r="E188">
        <v>95</v>
      </c>
      <c r="G188">
        <v>0.052</v>
      </c>
    </row>
    <row r="189" spans="2:7" ht="12.75">
      <c r="B189">
        <v>9</v>
      </c>
      <c r="C189">
        <v>0</v>
      </c>
      <c r="D189">
        <v>0</v>
      </c>
      <c r="E189">
        <v>99</v>
      </c>
      <c r="G189">
        <v>0.054</v>
      </c>
    </row>
    <row r="190" spans="2:7" ht="12.75">
      <c r="B190">
        <v>9</v>
      </c>
      <c r="C190">
        <v>30</v>
      </c>
      <c r="D190">
        <v>0</v>
      </c>
      <c r="E190">
        <v>101</v>
      </c>
      <c r="G190">
        <v>0.055</v>
      </c>
    </row>
    <row r="191" spans="2:7" ht="12.75">
      <c r="B191">
        <v>10</v>
      </c>
      <c r="C191">
        <v>0</v>
      </c>
      <c r="D191">
        <v>0</v>
      </c>
      <c r="E191">
        <v>104</v>
      </c>
      <c r="G191">
        <v>0.057</v>
      </c>
    </row>
    <row r="192" spans="2:7" ht="12.75">
      <c r="B192">
        <v>10</v>
      </c>
      <c r="C192">
        <v>30</v>
      </c>
      <c r="D192">
        <v>0</v>
      </c>
      <c r="E192">
        <v>106</v>
      </c>
      <c r="G192">
        <v>0.058</v>
      </c>
    </row>
    <row r="193" spans="2:7" ht="12.75">
      <c r="B193">
        <v>11</v>
      </c>
      <c r="C193">
        <v>0</v>
      </c>
      <c r="D193">
        <v>0</v>
      </c>
      <c r="E193">
        <v>108</v>
      </c>
      <c r="G193">
        <v>0.059</v>
      </c>
    </row>
    <row r="194" spans="2:7" ht="12.75">
      <c r="B194">
        <v>11</v>
      </c>
      <c r="C194">
        <v>30</v>
      </c>
      <c r="D194">
        <v>0</v>
      </c>
      <c r="E194">
        <v>112</v>
      </c>
      <c r="G194">
        <v>0.061</v>
      </c>
    </row>
    <row r="195" spans="2:7" ht="12.75">
      <c r="B195">
        <v>12</v>
      </c>
      <c r="C195">
        <v>0</v>
      </c>
      <c r="D195">
        <v>0</v>
      </c>
      <c r="E195">
        <v>114</v>
      </c>
      <c r="G195">
        <v>0.062</v>
      </c>
    </row>
    <row r="196" spans="2:7" ht="12.75">
      <c r="B196">
        <v>12</v>
      </c>
      <c r="C196">
        <v>30</v>
      </c>
      <c r="D196">
        <v>0</v>
      </c>
      <c r="E196">
        <v>115</v>
      </c>
      <c r="G196">
        <v>0.063</v>
      </c>
    </row>
    <row r="197" spans="2:7" ht="12.75">
      <c r="B197">
        <v>13</v>
      </c>
      <c r="C197">
        <v>0</v>
      </c>
      <c r="D197">
        <v>0</v>
      </c>
      <c r="E197">
        <v>117</v>
      </c>
      <c r="G197">
        <v>0.064</v>
      </c>
    </row>
    <row r="198" spans="2:7" ht="12.75">
      <c r="B198">
        <v>13</v>
      </c>
      <c r="C198">
        <v>30</v>
      </c>
      <c r="D198">
        <v>0</v>
      </c>
      <c r="E198">
        <v>121</v>
      </c>
      <c r="G198">
        <v>0.066</v>
      </c>
    </row>
    <row r="199" spans="2:7" ht="12.75">
      <c r="B199">
        <v>14</v>
      </c>
      <c r="C199">
        <v>0</v>
      </c>
      <c r="D199">
        <v>0</v>
      </c>
      <c r="E199">
        <v>123</v>
      </c>
      <c r="G199">
        <v>0.067</v>
      </c>
    </row>
    <row r="200" spans="2:7" ht="12.75">
      <c r="B200">
        <v>14</v>
      </c>
      <c r="C200">
        <v>30</v>
      </c>
      <c r="D200">
        <v>0</v>
      </c>
      <c r="E200">
        <v>125</v>
      </c>
      <c r="G200">
        <v>0.068</v>
      </c>
    </row>
    <row r="201" spans="2:7" ht="12.75">
      <c r="B201">
        <v>15</v>
      </c>
      <c r="C201">
        <v>0</v>
      </c>
      <c r="D201">
        <v>0</v>
      </c>
      <c r="E201">
        <v>126</v>
      </c>
      <c r="G201">
        <v>0.069</v>
      </c>
    </row>
    <row r="202" spans="2:7" ht="12.75">
      <c r="B202">
        <v>16</v>
      </c>
      <c r="C202">
        <v>30</v>
      </c>
      <c r="D202">
        <v>0</v>
      </c>
      <c r="E202">
        <v>130</v>
      </c>
      <c r="G202">
        <v>0.071</v>
      </c>
    </row>
    <row r="203" spans="2:7" ht="12.75">
      <c r="B203">
        <v>18</v>
      </c>
      <c r="C203">
        <v>0</v>
      </c>
      <c r="D203">
        <v>0</v>
      </c>
      <c r="E203">
        <v>135</v>
      </c>
      <c r="G203">
        <v>0.074</v>
      </c>
    </row>
    <row r="204" spans="2:7" ht="12.75">
      <c r="B204">
        <v>20</v>
      </c>
      <c r="C204">
        <v>0</v>
      </c>
      <c r="D204">
        <v>0</v>
      </c>
      <c r="E204">
        <v>139</v>
      </c>
      <c r="G204">
        <v>0.076</v>
      </c>
    </row>
    <row r="205" spans="2:7" ht="12.75">
      <c r="B205">
        <v>22</v>
      </c>
      <c r="C205">
        <v>0</v>
      </c>
      <c r="D205">
        <v>0</v>
      </c>
      <c r="E205">
        <v>143</v>
      </c>
      <c r="G205">
        <v>0.078</v>
      </c>
    </row>
    <row r="206" spans="2:7" ht="12.75">
      <c r="B206">
        <v>23</v>
      </c>
      <c r="C206">
        <v>0</v>
      </c>
      <c r="D206">
        <v>0</v>
      </c>
      <c r="E206">
        <v>145</v>
      </c>
      <c r="G206">
        <v>0.079</v>
      </c>
    </row>
    <row r="207" spans="2:7" ht="12.75">
      <c r="B207">
        <v>25</v>
      </c>
      <c r="C207">
        <v>0</v>
      </c>
      <c r="D207">
        <v>0</v>
      </c>
      <c r="E207">
        <v>146</v>
      </c>
      <c r="G207">
        <v>0.08</v>
      </c>
    </row>
    <row r="208" spans="2:7" ht="12.75">
      <c r="B208">
        <v>26</v>
      </c>
      <c r="C208">
        <v>30</v>
      </c>
      <c r="D208">
        <v>0</v>
      </c>
      <c r="E208">
        <v>146</v>
      </c>
      <c r="G208">
        <v>0.08</v>
      </c>
    </row>
    <row r="210" ht="12.75">
      <c r="A210" t="s">
        <v>18</v>
      </c>
    </row>
    <row r="211" ht="12.75">
      <c r="A211" t="s">
        <v>7</v>
      </c>
    </row>
    <row r="212" spans="1:8" ht="12.75">
      <c r="A212" t="s">
        <v>8</v>
      </c>
      <c r="B212" t="s">
        <v>9</v>
      </c>
      <c r="C212" t="s">
        <v>10</v>
      </c>
      <c r="D212" t="s">
        <v>11</v>
      </c>
      <c r="E212" t="s">
        <v>12</v>
      </c>
      <c r="G212" t="s">
        <v>13</v>
      </c>
      <c r="H212" t="s">
        <v>8</v>
      </c>
    </row>
    <row r="213" ht="12.75">
      <c r="A213" t="s">
        <v>7</v>
      </c>
    </row>
    <row r="214" spans="2:7" ht="12.75">
      <c r="B214">
        <v>0</v>
      </c>
      <c r="C214">
        <v>15</v>
      </c>
      <c r="D214">
        <v>0</v>
      </c>
      <c r="E214">
        <v>0</v>
      </c>
      <c r="G214" t="s">
        <v>14</v>
      </c>
    </row>
    <row r="215" spans="2:7" ht="12.75">
      <c r="B215">
        <v>0</v>
      </c>
      <c r="C215">
        <v>30</v>
      </c>
      <c r="D215">
        <v>0</v>
      </c>
      <c r="E215">
        <v>0</v>
      </c>
      <c r="G215" t="s">
        <v>14</v>
      </c>
    </row>
    <row r="216" spans="2:7" ht="12.75">
      <c r="B216">
        <v>0</v>
      </c>
      <c r="C216">
        <v>45</v>
      </c>
      <c r="D216">
        <v>0</v>
      </c>
      <c r="E216">
        <v>0</v>
      </c>
      <c r="G216" t="s">
        <v>14</v>
      </c>
    </row>
    <row r="217" spans="2:7" ht="12.75">
      <c r="B217">
        <v>1</v>
      </c>
      <c r="C217">
        <v>0</v>
      </c>
      <c r="D217">
        <v>0</v>
      </c>
      <c r="E217">
        <v>0</v>
      </c>
      <c r="G217" t="s">
        <v>14</v>
      </c>
    </row>
    <row r="218" spans="2:7" ht="12.75">
      <c r="B218">
        <v>1</v>
      </c>
      <c r="C218">
        <v>30</v>
      </c>
      <c r="D218">
        <v>0</v>
      </c>
      <c r="E218">
        <v>0</v>
      </c>
      <c r="G218" t="s">
        <v>14</v>
      </c>
    </row>
    <row r="219" spans="2:7" ht="12.75">
      <c r="B219">
        <v>2</v>
      </c>
      <c r="C219">
        <v>0</v>
      </c>
      <c r="D219">
        <v>0</v>
      </c>
      <c r="E219">
        <f>ROUND((12*2)*G219*152*0.75,0)</f>
        <v>47</v>
      </c>
      <c r="G219">
        <v>0.017</v>
      </c>
    </row>
    <row r="220" spans="2:7" ht="12.75">
      <c r="B220">
        <v>2</v>
      </c>
      <c r="C220">
        <v>30</v>
      </c>
      <c r="D220">
        <v>0</v>
      </c>
      <c r="E220">
        <f aca="true" t="shared" si="1" ref="E220:E252">ROUND((12*2)*G220*152*0.75,0)</f>
        <v>57</v>
      </c>
      <c r="G220">
        <v>0.021</v>
      </c>
    </row>
    <row r="221" spans="2:7" ht="12.75">
      <c r="B221">
        <v>3</v>
      </c>
      <c r="C221">
        <v>0</v>
      </c>
      <c r="D221">
        <v>0</v>
      </c>
      <c r="E221">
        <f t="shared" si="1"/>
        <v>66</v>
      </c>
      <c r="G221">
        <v>0.024</v>
      </c>
    </row>
    <row r="222" spans="2:7" ht="12.75">
      <c r="B222">
        <v>3</v>
      </c>
      <c r="C222">
        <v>30</v>
      </c>
      <c r="D222">
        <v>0</v>
      </c>
      <c r="E222">
        <f t="shared" si="1"/>
        <v>77</v>
      </c>
      <c r="G222">
        <v>0.028</v>
      </c>
    </row>
    <row r="223" spans="2:7" ht="12.75">
      <c r="B223">
        <v>4</v>
      </c>
      <c r="C223">
        <v>0</v>
      </c>
      <c r="D223">
        <v>0</v>
      </c>
      <c r="E223">
        <f t="shared" si="1"/>
        <v>85</v>
      </c>
      <c r="G223">
        <v>0.031</v>
      </c>
    </row>
    <row r="224" spans="2:7" ht="12.75">
      <c r="B224">
        <v>4</v>
      </c>
      <c r="C224">
        <v>30</v>
      </c>
      <c r="D224">
        <v>0</v>
      </c>
      <c r="E224">
        <f t="shared" si="1"/>
        <v>93</v>
      </c>
      <c r="G224">
        <v>0.034</v>
      </c>
    </row>
    <row r="225" spans="2:7" ht="12.75">
      <c r="B225">
        <v>5</v>
      </c>
      <c r="C225">
        <v>0</v>
      </c>
      <c r="D225">
        <v>0</v>
      </c>
      <c r="E225">
        <f t="shared" si="1"/>
        <v>101</v>
      </c>
      <c r="G225">
        <v>0.037</v>
      </c>
    </row>
    <row r="226" spans="2:7" ht="12.75">
      <c r="B226">
        <v>5</v>
      </c>
      <c r="C226">
        <v>30</v>
      </c>
      <c r="D226">
        <v>0</v>
      </c>
      <c r="E226">
        <f t="shared" si="1"/>
        <v>109</v>
      </c>
      <c r="G226">
        <v>0.04</v>
      </c>
    </row>
    <row r="227" spans="2:7" ht="12.75">
      <c r="B227">
        <v>6</v>
      </c>
      <c r="C227">
        <v>0</v>
      </c>
      <c r="D227">
        <v>0</v>
      </c>
      <c r="E227">
        <f t="shared" si="1"/>
        <v>115</v>
      </c>
      <c r="G227">
        <v>0.042</v>
      </c>
    </row>
    <row r="228" spans="2:7" ht="12.75">
      <c r="B228">
        <v>6</v>
      </c>
      <c r="C228">
        <v>30</v>
      </c>
      <c r="D228">
        <v>0</v>
      </c>
      <c r="E228">
        <f t="shared" si="1"/>
        <v>123</v>
      </c>
      <c r="G228">
        <v>0.045</v>
      </c>
    </row>
    <row r="229" spans="2:7" ht="12.75">
      <c r="B229">
        <v>7</v>
      </c>
      <c r="C229">
        <v>0</v>
      </c>
      <c r="D229">
        <v>0</v>
      </c>
      <c r="E229">
        <f t="shared" si="1"/>
        <v>129</v>
      </c>
      <c r="G229">
        <v>0.047</v>
      </c>
    </row>
    <row r="230" spans="2:7" ht="12.75">
      <c r="B230">
        <v>7</v>
      </c>
      <c r="C230">
        <v>30</v>
      </c>
      <c r="D230">
        <v>0</v>
      </c>
      <c r="E230">
        <f t="shared" si="1"/>
        <v>134</v>
      </c>
      <c r="G230">
        <v>0.049</v>
      </c>
    </row>
    <row r="231" spans="2:7" ht="12.75">
      <c r="B231">
        <v>8</v>
      </c>
      <c r="C231">
        <v>0</v>
      </c>
      <c r="D231">
        <v>0</v>
      </c>
      <c r="E231">
        <f t="shared" si="1"/>
        <v>140</v>
      </c>
      <c r="G231">
        <v>0.051</v>
      </c>
    </row>
    <row r="232" spans="2:7" ht="12.75">
      <c r="B232">
        <v>8</v>
      </c>
      <c r="C232">
        <v>30</v>
      </c>
      <c r="D232">
        <v>0</v>
      </c>
      <c r="E232">
        <f t="shared" si="1"/>
        <v>142</v>
      </c>
      <c r="G232">
        <v>0.052</v>
      </c>
    </row>
    <row r="233" spans="2:7" ht="12.75">
      <c r="B233">
        <v>9</v>
      </c>
      <c r="C233">
        <v>0</v>
      </c>
      <c r="D233">
        <v>0</v>
      </c>
      <c r="E233">
        <f t="shared" si="1"/>
        <v>148</v>
      </c>
      <c r="G233">
        <v>0.054</v>
      </c>
    </row>
    <row r="234" spans="2:7" ht="12.75">
      <c r="B234">
        <v>9</v>
      </c>
      <c r="C234">
        <v>30</v>
      </c>
      <c r="D234">
        <v>0</v>
      </c>
      <c r="E234">
        <f t="shared" si="1"/>
        <v>150</v>
      </c>
      <c r="G234">
        <v>0.055</v>
      </c>
    </row>
    <row r="235" spans="2:7" ht="12.75">
      <c r="B235">
        <v>10</v>
      </c>
      <c r="C235">
        <v>0</v>
      </c>
      <c r="D235">
        <v>0</v>
      </c>
      <c r="E235">
        <f t="shared" si="1"/>
        <v>156</v>
      </c>
      <c r="G235">
        <v>0.057</v>
      </c>
    </row>
    <row r="236" spans="2:7" ht="12.75">
      <c r="B236">
        <v>10</v>
      </c>
      <c r="C236">
        <v>30</v>
      </c>
      <c r="D236">
        <v>0</v>
      </c>
      <c r="E236">
        <f t="shared" si="1"/>
        <v>159</v>
      </c>
      <c r="G236">
        <v>0.058</v>
      </c>
    </row>
    <row r="237" spans="2:7" ht="12.75">
      <c r="B237">
        <v>11</v>
      </c>
      <c r="C237">
        <v>0</v>
      </c>
      <c r="D237">
        <v>0</v>
      </c>
      <c r="E237">
        <f t="shared" si="1"/>
        <v>161</v>
      </c>
      <c r="G237">
        <v>0.059</v>
      </c>
    </row>
    <row r="238" spans="2:7" ht="12.75">
      <c r="B238">
        <v>11</v>
      </c>
      <c r="C238">
        <v>30</v>
      </c>
      <c r="D238">
        <v>0</v>
      </c>
      <c r="E238">
        <f t="shared" si="1"/>
        <v>167</v>
      </c>
      <c r="G238">
        <v>0.061</v>
      </c>
    </row>
    <row r="239" spans="2:7" ht="12.75">
      <c r="B239">
        <v>12</v>
      </c>
      <c r="C239">
        <v>0</v>
      </c>
      <c r="D239">
        <v>0</v>
      </c>
      <c r="E239">
        <f t="shared" si="1"/>
        <v>170</v>
      </c>
      <c r="G239">
        <v>0.062</v>
      </c>
    </row>
    <row r="240" spans="2:7" ht="12.75">
      <c r="B240">
        <v>12</v>
      </c>
      <c r="C240">
        <v>30</v>
      </c>
      <c r="D240">
        <v>0</v>
      </c>
      <c r="E240">
        <f t="shared" si="1"/>
        <v>172</v>
      </c>
      <c r="G240">
        <v>0.063</v>
      </c>
    </row>
    <row r="241" spans="2:7" ht="12.75">
      <c r="B241">
        <v>13</v>
      </c>
      <c r="C241">
        <v>0</v>
      </c>
      <c r="D241">
        <v>0</v>
      </c>
      <c r="E241">
        <f t="shared" si="1"/>
        <v>175</v>
      </c>
      <c r="G241">
        <v>0.064</v>
      </c>
    </row>
    <row r="242" spans="2:7" ht="12.75">
      <c r="B242">
        <v>13</v>
      </c>
      <c r="C242">
        <v>30</v>
      </c>
      <c r="D242">
        <v>0</v>
      </c>
      <c r="E242">
        <f t="shared" si="1"/>
        <v>181</v>
      </c>
      <c r="G242">
        <v>0.066</v>
      </c>
    </row>
    <row r="243" spans="2:7" ht="12.75">
      <c r="B243">
        <v>14</v>
      </c>
      <c r="C243">
        <v>0</v>
      </c>
      <c r="D243">
        <v>0</v>
      </c>
      <c r="E243">
        <f t="shared" si="1"/>
        <v>183</v>
      </c>
      <c r="G243">
        <v>0.067</v>
      </c>
    </row>
    <row r="244" spans="2:7" ht="12.75">
      <c r="B244">
        <v>14</v>
      </c>
      <c r="C244">
        <v>30</v>
      </c>
      <c r="D244">
        <v>0</v>
      </c>
      <c r="E244">
        <f t="shared" si="1"/>
        <v>186</v>
      </c>
      <c r="G244">
        <v>0.068</v>
      </c>
    </row>
    <row r="245" spans="2:7" ht="12.75">
      <c r="B245">
        <v>15</v>
      </c>
      <c r="C245">
        <v>0</v>
      </c>
      <c r="D245">
        <v>0</v>
      </c>
      <c r="E245">
        <f t="shared" si="1"/>
        <v>189</v>
      </c>
      <c r="G245">
        <v>0.069</v>
      </c>
    </row>
    <row r="246" spans="2:7" ht="12.75">
      <c r="B246">
        <v>16</v>
      </c>
      <c r="C246">
        <v>30</v>
      </c>
      <c r="D246">
        <v>0</v>
      </c>
      <c r="E246">
        <f t="shared" si="1"/>
        <v>194</v>
      </c>
      <c r="G246">
        <v>0.071</v>
      </c>
    </row>
    <row r="247" spans="2:7" ht="12.75">
      <c r="B247">
        <v>18</v>
      </c>
      <c r="C247">
        <v>0</v>
      </c>
      <c r="D247">
        <v>0</v>
      </c>
      <c r="E247">
        <f t="shared" si="1"/>
        <v>202</v>
      </c>
      <c r="G247">
        <v>0.074</v>
      </c>
    </row>
    <row r="248" spans="2:7" ht="12.75">
      <c r="B248">
        <v>20</v>
      </c>
      <c r="C248">
        <v>0</v>
      </c>
      <c r="D248">
        <v>0</v>
      </c>
      <c r="E248">
        <f t="shared" si="1"/>
        <v>208</v>
      </c>
      <c r="G248">
        <v>0.076</v>
      </c>
    </row>
    <row r="249" spans="2:7" ht="12.75">
      <c r="B249">
        <v>22</v>
      </c>
      <c r="C249">
        <v>0</v>
      </c>
      <c r="D249">
        <v>0</v>
      </c>
      <c r="E249">
        <f t="shared" si="1"/>
        <v>213</v>
      </c>
      <c r="G249">
        <v>0.078</v>
      </c>
    </row>
    <row r="250" spans="2:7" ht="12.75">
      <c r="B250">
        <v>23</v>
      </c>
      <c r="C250">
        <v>0</v>
      </c>
      <c r="D250">
        <v>0</v>
      </c>
      <c r="E250">
        <f t="shared" si="1"/>
        <v>216</v>
      </c>
      <c r="G250">
        <v>0.079</v>
      </c>
    </row>
    <row r="251" spans="2:7" ht="12.75">
      <c r="B251">
        <v>25</v>
      </c>
      <c r="C251">
        <v>0</v>
      </c>
      <c r="D251">
        <v>0</v>
      </c>
      <c r="E251">
        <f t="shared" si="1"/>
        <v>219</v>
      </c>
      <c r="G251">
        <v>0.08</v>
      </c>
    </row>
    <row r="252" spans="2:7" ht="12.75">
      <c r="B252">
        <v>26</v>
      </c>
      <c r="C252">
        <v>30</v>
      </c>
      <c r="D252">
        <v>0</v>
      </c>
      <c r="E252">
        <f t="shared" si="1"/>
        <v>219</v>
      </c>
      <c r="G252">
        <v>0.08</v>
      </c>
    </row>
    <row r="255" ht="12.75">
      <c r="A255" t="s">
        <v>19</v>
      </c>
    </row>
    <row r="256" ht="12.75">
      <c r="A256" t="s">
        <v>7</v>
      </c>
    </row>
    <row r="257" spans="1:8" ht="12.75">
      <c r="A257" t="s">
        <v>8</v>
      </c>
      <c r="B257" t="s">
        <v>9</v>
      </c>
      <c r="C257" t="s">
        <v>10</v>
      </c>
      <c r="D257" t="s">
        <v>11</v>
      </c>
      <c r="E257" t="s">
        <v>12</v>
      </c>
      <c r="G257" t="s">
        <v>13</v>
      </c>
      <c r="H257" t="s">
        <v>8</v>
      </c>
    </row>
    <row r="258" ht="12.75">
      <c r="A258" t="s">
        <v>7</v>
      </c>
    </row>
    <row r="259" spans="2:7" ht="12.75">
      <c r="B259">
        <v>0</v>
      </c>
      <c r="C259">
        <v>15</v>
      </c>
      <c r="D259">
        <v>0</v>
      </c>
      <c r="E259">
        <v>0</v>
      </c>
      <c r="G259" t="s">
        <v>14</v>
      </c>
    </row>
    <row r="260" spans="2:7" ht="12.75">
      <c r="B260">
        <v>0</v>
      </c>
      <c r="C260">
        <v>30</v>
      </c>
      <c r="D260">
        <v>0</v>
      </c>
      <c r="E260">
        <v>0</v>
      </c>
      <c r="G260" t="s">
        <v>14</v>
      </c>
    </row>
    <row r="261" spans="2:7" ht="12.75">
      <c r="B261">
        <v>0</v>
      </c>
      <c r="C261">
        <v>45</v>
      </c>
      <c r="D261">
        <v>0</v>
      </c>
      <c r="E261">
        <v>0</v>
      </c>
      <c r="G261" t="s">
        <v>14</v>
      </c>
    </row>
    <row r="262" spans="2:7" ht="12.75">
      <c r="B262">
        <v>1</v>
      </c>
      <c r="C262">
        <v>0</v>
      </c>
      <c r="D262">
        <v>0</v>
      </c>
      <c r="E262">
        <v>0</v>
      </c>
      <c r="G262" t="s">
        <v>14</v>
      </c>
    </row>
    <row r="263" spans="2:7" ht="12.75">
      <c r="B263">
        <v>1</v>
      </c>
      <c r="C263">
        <v>30</v>
      </c>
      <c r="D263">
        <v>0</v>
      </c>
      <c r="E263">
        <v>0</v>
      </c>
      <c r="G263" t="s">
        <v>14</v>
      </c>
    </row>
    <row r="264" spans="2:7" ht="12.75">
      <c r="B264">
        <v>2</v>
      </c>
      <c r="C264">
        <v>0</v>
      </c>
      <c r="D264">
        <v>0</v>
      </c>
      <c r="E264">
        <f>ROUND(152*((24*G264)-(0.016*12)),0)</f>
        <v>33</v>
      </c>
      <c r="G264">
        <v>0.017</v>
      </c>
    </row>
    <row r="265" spans="2:7" ht="12.75">
      <c r="B265">
        <v>2</v>
      </c>
      <c r="C265">
        <v>30</v>
      </c>
      <c r="D265">
        <v>0</v>
      </c>
      <c r="E265">
        <f>ROUND(152*((24*G265)-(0.016*12)),0)</f>
        <v>47</v>
      </c>
      <c r="G265">
        <v>0.021</v>
      </c>
    </row>
    <row r="266" spans="2:7" ht="12.75">
      <c r="B266">
        <v>3</v>
      </c>
      <c r="C266">
        <v>0</v>
      </c>
      <c r="D266">
        <v>0</v>
      </c>
      <c r="E266">
        <f>ROUND(152*((24*G266)-(0.016*12)),0)</f>
        <v>58</v>
      </c>
      <c r="G266">
        <v>0.024</v>
      </c>
    </row>
    <row r="267" spans="2:7" ht="12.75">
      <c r="B267">
        <v>3</v>
      </c>
      <c r="C267">
        <v>30</v>
      </c>
      <c r="D267">
        <v>0</v>
      </c>
      <c r="E267">
        <f>ROUND(152*((24*G267)-(0.016*12)),0)</f>
        <v>73</v>
      </c>
      <c r="G267">
        <v>0.028</v>
      </c>
    </row>
    <row r="268" spans="2:7" ht="12.75">
      <c r="B268">
        <v>4</v>
      </c>
      <c r="C268">
        <v>0</v>
      </c>
      <c r="D268">
        <v>0</v>
      </c>
      <c r="E268">
        <f>ROUND(152*((24*G268)-(0.016*12)),0)</f>
        <v>84</v>
      </c>
      <c r="G268">
        <v>0.031</v>
      </c>
    </row>
    <row r="269" spans="2:7" ht="12.75">
      <c r="B269">
        <v>4</v>
      </c>
      <c r="C269">
        <v>30</v>
      </c>
      <c r="D269">
        <v>0</v>
      </c>
      <c r="E269">
        <f>ROUND(152*((24*G269)-(0.016*12)),0)</f>
        <v>95</v>
      </c>
      <c r="G269">
        <v>0.034</v>
      </c>
    </row>
    <row r="270" spans="2:7" ht="12.75">
      <c r="B270">
        <v>5</v>
      </c>
      <c r="C270">
        <v>0</v>
      </c>
      <c r="D270">
        <v>0</v>
      </c>
      <c r="E270">
        <f>ROUND(152*((24*G270)-(0.016*12)),0)</f>
        <v>106</v>
      </c>
      <c r="G270">
        <v>0.037</v>
      </c>
    </row>
    <row r="271" spans="2:7" ht="12.75">
      <c r="B271">
        <v>5</v>
      </c>
      <c r="C271">
        <v>30</v>
      </c>
      <c r="D271">
        <v>0</v>
      </c>
      <c r="E271">
        <f>ROUND(152*((24*G271)-(0.016*12)),0)</f>
        <v>117</v>
      </c>
      <c r="G271">
        <v>0.04</v>
      </c>
    </row>
    <row r="272" spans="2:7" ht="12.75">
      <c r="B272">
        <v>6</v>
      </c>
      <c r="C272">
        <v>0</v>
      </c>
      <c r="D272">
        <v>0</v>
      </c>
      <c r="E272">
        <f>ROUND(152*((24*G272)-(0.016*12)),0)</f>
        <v>124</v>
      </c>
      <c r="G272">
        <v>0.042</v>
      </c>
    </row>
    <row r="273" spans="2:7" ht="12.75">
      <c r="B273">
        <v>6</v>
      </c>
      <c r="C273">
        <v>30</v>
      </c>
      <c r="D273">
        <v>0</v>
      </c>
      <c r="E273">
        <f>ROUND(152*((24*G273)-(0.016*12)),0)</f>
        <v>135</v>
      </c>
      <c r="G273">
        <v>0.045</v>
      </c>
    </row>
    <row r="274" spans="2:7" ht="12.75">
      <c r="B274">
        <v>7</v>
      </c>
      <c r="C274">
        <v>0</v>
      </c>
      <c r="D274">
        <v>0</v>
      </c>
      <c r="E274">
        <f>ROUND(152*((24*G274)-(0.016*12)),0)</f>
        <v>142</v>
      </c>
      <c r="G274">
        <v>0.047</v>
      </c>
    </row>
    <row r="275" spans="2:7" ht="12.75">
      <c r="B275">
        <v>7</v>
      </c>
      <c r="C275">
        <v>30</v>
      </c>
      <c r="D275">
        <v>0</v>
      </c>
      <c r="E275">
        <f>ROUND(152*((24*G275)-(0.016*12)),0)</f>
        <v>150</v>
      </c>
      <c r="G275">
        <v>0.049</v>
      </c>
    </row>
    <row r="276" spans="2:7" ht="12.75">
      <c r="B276">
        <v>8</v>
      </c>
      <c r="C276">
        <v>0</v>
      </c>
      <c r="D276">
        <v>0</v>
      </c>
      <c r="E276">
        <f>ROUND(152*((24*G276)-(0.016*12)),0)</f>
        <v>157</v>
      </c>
      <c r="G276">
        <v>0.051</v>
      </c>
    </row>
    <row r="277" spans="2:7" ht="12.75">
      <c r="B277">
        <v>8</v>
      </c>
      <c r="C277">
        <v>30</v>
      </c>
      <c r="D277">
        <v>0</v>
      </c>
      <c r="E277">
        <f>ROUND(152*((24*G277)-(0.016*12)),0)</f>
        <v>161</v>
      </c>
      <c r="G277">
        <v>0.052</v>
      </c>
    </row>
    <row r="278" spans="2:7" ht="12.75">
      <c r="B278">
        <v>9</v>
      </c>
      <c r="C278">
        <v>0</v>
      </c>
      <c r="D278">
        <v>0</v>
      </c>
      <c r="E278">
        <f>ROUND(152*((24*G278)-(0.016*12)),0)</f>
        <v>168</v>
      </c>
      <c r="G278">
        <v>0.054</v>
      </c>
    </row>
    <row r="279" spans="2:7" ht="12.75">
      <c r="B279">
        <v>9</v>
      </c>
      <c r="C279">
        <v>30</v>
      </c>
      <c r="D279">
        <v>0</v>
      </c>
      <c r="E279">
        <f>ROUND(152*((24*G279)-(0.016*12)),0)</f>
        <v>171</v>
      </c>
      <c r="G279">
        <v>0.055</v>
      </c>
    </row>
    <row r="280" spans="2:7" ht="12.75">
      <c r="B280">
        <v>10</v>
      </c>
      <c r="C280">
        <v>0</v>
      </c>
      <c r="D280">
        <v>0</v>
      </c>
      <c r="E280">
        <f>ROUND(152*((24*G280)-(0.016*12)),0)</f>
        <v>179</v>
      </c>
      <c r="G280">
        <v>0.057</v>
      </c>
    </row>
    <row r="281" spans="2:7" ht="12.75">
      <c r="B281">
        <v>10</v>
      </c>
      <c r="C281">
        <v>30</v>
      </c>
      <c r="D281">
        <v>0</v>
      </c>
      <c r="E281">
        <f>ROUND(152*((24*G281)-(0.016*12)),0)</f>
        <v>182</v>
      </c>
      <c r="G281">
        <v>0.058</v>
      </c>
    </row>
    <row r="282" spans="2:7" ht="12.75">
      <c r="B282">
        <v>11</v>
      </c>
      <c r="C282">
        <v>0</v>
      </c>
      <c r="D282">
        <v>0</v>
      </c>
      <c r="E282">
        <f>ROUND(152*((24*G282)-(0.016*12)),0)</f>
        <v>186</v>
      </c>
      <c r="G282">
        <v>0.059</v>
      </c>
    </row>
    <row r="283" spans="2:7" ht="12.75">
      <c r="B283">
        <v>11</v>
      </c>
      <c r="C283">
        <v>30</v>
      </c>
      <c r="D283">
        <v>0</v>
      </c>
      <c r="E283">
        <f>ROUND(152*((24*G283)-(0.016*12)),0)</f>
        <v>193</v>
      </c>
      <c r="G283">
        <v>0.061</v>
      </c>
    </row>
    <row r="284" spans="2:7" ht="12.75">
      <c r="B284">
        <v>12</v>
      </c>
      <c r="C284">
        <v>0</v>
      </c>
      <c r="D284">
        <v>0</v>
      </c>
      <c r="E284">
        <f>ROUND(152*((24*G284)-(0.016*12)),0)</f>
        <v>197</v>
      </c>
      <c r="G284">
        <v>0.062</v>
      </c>
    </row>
    <row r="285" spans="2:7" ht="12.75">
      <c r="B285">
        <v>12</v>
      </c>
      <c r="C285">
        <v>30</v>
      </c>
      <c r="D285">
        <v>0</v>
      </c>
      <c r="E285">
        <f>ROUND(152*((24*G285)-(0.016*12)),0)</f>
        <v>201</v>
      </c>
      <c r="G285">
        <v>0.063</v>
      </c>
    </row>
    <row r="286" spans="2:7" ht="12.75">
      <c r="B286">
        <v>13</v>
      </c>
      <c r="C286">
        <v>0</v>
      </c>
      <c r="D286">
        <v>0</v>
      </c>
      <c r="E286">
        <f>ROUND(152*((24*G286)-(0.016*12)),0)</f>
        <v>204</v>
      </c>
      <c r="G286">
        <v>0.064</v>
      </c>
    </row>
    <row r="287" spans="2:7" ht="12.75">
      <c r="B287">
        <v>13</v>
      </c>
      <c r="C287">
        <v>30</v>
      </c>
      <c r="D287">
        <v>0</v>
      </c>
      <c r="E287">
        <f>ROUND(152*((24*G287)-(0.016*12)),0)</f>
        <v>212</v>
      </c>
      <c r="G287">
        <v>0.066</v>
      </c>
    </row>
    <row r="288" spans="2:7" ht="12.75">
      <c r="B288">
        <v>14</v>
      </c>
      <c r="C288">
        <v>0</v>
      </c>
      <c r="D288">
        <v>0</v>
      </c>
      <c r="E288">
        <f>ROUND(152*((24*G288)-(0.016*12)),0)</f>
        <v>215</v>
      </c>
      <c r="G288">
        <v>0.067</v>
      </c>
    </row>
    <row r="289" spans="2:7" ht="12.75">
      <c r="B289">
        <v>14</v>
      </c>
      <c r="C289">
        <v>30</v>
      </c>
      <c r="D289">
        <v>0</v>
      </c>
      <c r="E289">
        <f>ROUND(152*((24*G289)-(0.016*12)),0)</f>
        <v>219</v>
      </c>
      <c r="G289">
        <v>0.068</v>
      </c>
    </row>
    <row r="290" spans="2:7" ht="12.75">
      <c r="B290">
        <v>15</v>
      </c>
      <c r="C290">
        <v>0</v>
      </c>
      <c r="D290">
        <v>0</v>
      </c>
      <c r="E290">
        <f>ROUND(152*((24*G290)-(0.016*12)),0)</f>
        <v>223</v>
      </c>
      <c r="G290">
        <v>0.069</v>
      </c>
    </row>
    <row r="291" spans="2:7" ht="12.75">
      <c r="B291">
        <v>16</v>
      </c>
      <c r="C291">
        <v>30</v>
      </c>
      <c r="D291">
        <v>0</v>
      </c>
      <c r="E291">
        <f>ROUND(152*((24*G291)-(0.016*12)),0)</f>
        <v>230</v>
      </c>
      <c r="G291">
        <v>0.071</v>
      </c>
    </row>
    <row r="292" spans="2:7" ht="12.75">
      <c r="B292">
        <v>18</v>
      </c>
      <c r="C292">
        <v>0</v>
      </c>
      <c r="D292">
        <v>0</v>
      </c>
      <c r="E292">
        <f>ROUND(152*((24*G292)-(0.016*12)),0)</f>
        <v>241</v>
      </c>
      <c r="G292">
        <v>0.074</v>
      </c>
    </row>
    <row r="293" spans="2:7" ht="12.75">
      <c r="B293">
        <v>20</v>
      </c>
      <c r="C293">
        <v>0</v>
      </c>
      <c r="D293">
        <v>0</v>
      </c>
      <c r="E293">
        <f>ROUND(152*((24*G293)-(0.016*12)),0)</f>
        <v>248</v>
      </c>
      <c r="G293">
        <v>0.076</v>
      </c>
    </row>
    <row r="294" spans="2:7" ht="12.75">
      <c r="B294">
        <v>22</v>
      </c>
      <c r="C294">
        <v>0</v>
      </c>
      <c r="D294">
        <v>0</v>
      </c>
      <c r="E294">
        <f>ROUND(152*((24*G294)-(0.016*12)),0)</f>
        <v>255</v>
      </c>
      <c r="G294">
        <v>0.078</v>
      </c>
    </row>
    <row r="295" spans="2:7" ht="12.75">
      <c r="B295">
        <v>23</v>
      </c>
      <c r="C295">
        <v>0</v>
      </c>
      <c r="D295">
        <v>0</v>
      </c>
      <c r="E295">
        <f>ROUND(152*((24*G295)-(0.016*12)),0)</f>
        <v>259</v>
      </c>
      <c r="G295">
        <v>0.079</v>
      </c>
    </row>
    <row r="296" spans="2:7" ht="12.75">
      <c r="B296">
        <v>25</v>
      </c>
      <c r="C296">
        <v>0</v>
      </c>
      <c r="D296">
        <v>0</v>
      </c>
      <c r="E296">
        <f>ROUND(152*((24*G296)-(0.016*12)),0)</f>
        <v>263</v>
      </c>
      <c r="G296">
        <v>0.08</v>
      </c>
    </row>
    <row r="297" spans="2:7" ht="12.75">
      <c r="B297">
        <v>26</v>
      </c>
      <c r="C297">
        <v>30</v>
      </c>
      <c r="D297">
        <v>0</v>
      </c>
      <c r="E297">
        <f>ROUND(152*((24*G297)-(0.016*12)),0)</f>
        <v>263</v>
      </c>
      <c r="G297">
        <v>0.08</v>
      </c>
    </row>
    <row r="300" ht="12.75">
      <c r="A300" t="s">
        <v>20</v>
      </c>
    </row>
    <row r="301" ht="12.75">
      <c r="A301" t="s">
        <v>7</v>
      </c>
    </row>
    <row r="302" spans="1:8" ht="12.75">
      <c r="A302" t="s">
        <v>8</v>
      </c>
      <c r="B302" t="s">
        <v>9</v>
      </c>
      <c r="C302" t="s">
        <v>10</v>
      </c>
      <c r="D302" t="s">
        <v>11</v>
      </c>
      <c r="E302" t="s">
        <v>12</v>
      </c>
      <c r="G302" t="s">
        <v>13</v>
      </c>
      <c r="H302" t="s">
        <v>8</v>
      </c>
    </row>
    <row r="303" ht="12.75">
      <c r="A303" t="s">
        <v>7</v>
      </c>
    </row>
    <row r="304" spans="2:7" ht="12.75">
      <c r="B304">
        <v>0</v>
      </c>
      <c r="C304">
        <v>15</v>
      </c>
      <c r="D304">
        <v>0</v>
      </c>
      <c r="E304">
        <v>0</v>
      </c>
      <c r="G304" t="s">
        <v>14</v>
      </c>
    </row>
    <row r="305" spans="2:7" ht="12.75">
      <c r="B305">
        <v>0</v>
      </c>
      <c r="C305">
        <v>30</v>
      </c>
      <c r="D305">
        <v>0</v>
      </c>
      <c r="E305">
        <v>0</v>
      </c>
      <c r="G305" t="s">
        <v>14</v>
      </c>
    </row>
    <row r="306" spans="2:7" ht="12.75">
      <c r="B306">
        <v>0</v>
      </c>
      <c r="C306">
        <v>45</v>
      </c>
      <c r="D306">
        <v>0</v>
      </c>
      <c r="E306">
        <v>0</v>
      </c>
      <c r="G306" t="s">
        <v>14</v>
      </c>
    </row>
    <row r="307" spans="2:7" ht="12.75">
      <c r="B307">
        <v>1</v>
      </c>
      <c r="C307">
        <v>0</v>
      </c>
      <c r="D307">
        <v>0</v>
      </c>
      <c r="E307">
        <v>0</v>
      </c>
      <c r="G307" t="s">
        <v>14</v>
      </c>
    </row>
    <row r="308" spans="2:7" ht="12.75">
      <c r="B308">
        <v>1</v>
      </c>
      <c r="C308">
        <v>30</v>
      </c>
      <c r="D308">
        <v>0</v>
      </c>
      <c r="E308">
        <v>33</v>
      </c>
      <c r="G308">
        <v>0.017</v>
      </c>
    </row>
    <row r="309" spans="2:7" ht="12.75">
      <c r="B309">
        <v>2</v>
      </c>
      <c r="C309">
        <v>0</v>
      </c>
      <c r="D309">
        <v>0</v>
      </c>
      <c r="E309">
        <v>43</v>
      </c>
      <c r="G309">
        <v>0.022</v>
      </c>
    </row>
    <row r="310" spans="2:7" ht="12.75">
      <c r="B310">
        <v>2</v>
      </c>
      <c r="C310">
        <v>30</v>
      </c>
      <c r="D310">
        <v>0</v>
      </c>
      <c r="E310">
        <v>51</v>
      </c>
      <c r="G310">
        <v>0.026</v>
      </c>
    </row>
    <row r="311" spans="2:7" ht="12.75">
      <c r="B311">
        <v>3</v>
      </c>
      <c r="C311">
        <v>0</v>
      </c>
      <c r="D311">
        <v>0</v>
      </c>
      <c r="E311">
        <v>60</v>
      </c>
      <c r="G311">
        <v>0.031</v>
      </c>
    </row>
    <row r="312" spans="2:7" ht="12.75">
      <c r="B312">
        <v>3</v>
      </c>
      <c r="C312">
        <v>30</v>
      </c>
      <c r="D312">
        <v>0</v>
      </c>
      <c r="E312">
        <v>68</v>
      </c>
      <c r="G312">
        <v>0.035</v>
      </c>
    </row>
    <row r="313" spans="2:7" ht="12.75">
      <c r="B313">
        <v>4</v>
      </c>
      <c r="C313">
        <v>0</v>
      </c>
      <c r="D313">
        <v>0</v>
      </c>
      <c r="E313">
        <v>76</v>
      </c>
      <c r="G313">
        <v>0.039</v>
      </c>
    </row>
    <row r="314" spans="2:7" ht="12.75">
      <c r="B314">
        <v>4</v>
      </c>
      <c r="C314">
        <v>30</v>
      </c>
      <c r="D314">
        <v>0</v>
      </c>
      <c r="E314">
        <v>82</v>
      </c>
      <c r="G314">
        <v>0.042</v>
      </c>
    </row>
    <row r="315" spans="2:7" ht="12.75">
      <c r="B315">
        <v>5</v>
      </c>
      <c r="C315">
        <v>0</v>
      </c>
      <c r="D315">
        <v>0</v>
      </c>
      <c r="E315">
        <v>89</v>
      </c>
      <c r="G315">
        <v>0.046</v>
      </c>
    </row>
    <row r="316" spans="2:7" ht="12.75">
      <c r="B316">
        <v>5</v>
      </c>
      <c r="C316">
        <v>30</v>
      </c>
      <c r="D316">
        <v>0</v>
      </c>
      <c r="E316">
        <v>95</v>
      </c>
      <c r="G316">
        <v>0.049</v>
      </c>
    </row>
    <row r="317" spans="2:7" ht="12.75">
      <c r="B317">
        <v>6</v>
      </c>
      <c r="C317">
        <v>0</v>
      </c>
      <c r="D317">
        <v>0</v>
      </c>
      <c r="E317">
        <v>99</v>
      </c>
      <c r="G317">
        <v>0.051</v>
      </c>
    </row>
    <row r="318" spans="2:7" ht="12.75">
      <c r="B318">
        <v>6</v>
      </c>
      <c r="C318">
        <v>30</v>
      </c>
      <c r="D318">
        <v>0</v>
      </c>
      <c r="E318">
        <v>105</v>
      </c>
      <c r="G318">
        <v>0.054</v>
      </c>
    </row>
    <row r="319" spans="2:7" ht="12.75">
      <c r="B319">
        <v>7</v>
      </c>
      <c r="C319">
        <v>0</v>
      </c>
      <c r="D319">
        <v>0</v>
      </c>
      <c r="E319">
        <v>109</v>
      </c>
      <c r="G319">
        <v>0.056</v>
      </c>
    </row>
    <row r="320" spans="2:7" ht="12.75">
      <c r="B320">
        <v>7</v>
      </c>
      <c r="C320">
        <v>30</v>
      </c>
      <c r="D320">
        <v>0</v>
      </c>
      <c r="E320">
        <v>113</v>
      </c>
      <c r="G320">
        <v>0.058</v>
      </c>
    </row>
    <row r="321" spans="2:7" ht="12.75">
      <c r="B321">
        <v>8</v>
      </c>
      <c r="C321">
        <v>0</v>
      </c>
      <c r="D321">
        <v>0</v>
      </c>
      <c r="E321">
        <v>116</v>
      </c>
      <c r="G321">
        <v>0.06</v>
      </c>
    </row>
    <row r="322" spans="2:7" ht="12.75">
      <c r="B322">
        <v>8</v>
      </c>
      <c r="C322">
        <v>30</v>
      </c>
      <c r="D322">
        <v>0</v>
      </c>
      <c r="E322">
        <v>120</v>
      </c>
      <c r="G322">
        <v>0.062</v>
      </c>
    </row>
    <row r="323" spans="2:7" ht="12.75">
      <c r="B323">
        <v>9</v>
      </c>
      <c r="C323">
        <v>0</v>
      </c>
      <c r="D323">
        <v>0</v>
      </c>
      <c r="E323">
        <v>124</v>
      </c>
      <c r="G323">
        <v>0.064</v>
      </c>
    </row>
    <row r="324" spans="2:7" ht="12.75">
      <c r="B324">
        <v>9</v>
      </c>
      <c r="C324">
        <v>30</v>
      </c>
      <c r="D324">
        <v>0</v>
      </c>
      <c r="E324">
        <v>128</v>
      </c>
      <c r="G324">
        <v>0.066</v>
      </c>
    </row>
    <row r="325" spans="2:7" ht="12.75">
      <c r="B325">
        <v>10</v>
      </c>
      <c r="C325">
        <v>0</v>
      </c>
      <c r="D325">
        <v>0</v>
      </c>
      <c r="E325">
        <v>130</v>
      </c>
      <c r="G325">
        <v>0.067</v>
      </c>
    </row>
    <row r="326" spans="2:7" ht="12.75">
      <c r="B326">
        <v>10</v>
      </c>
      <c r="C326">
        <v>30</v>
      </c>
      <c r="D326">
        <v>0</v>
      </c>
      <c r="E326">
        <v>134</v>
      </c>
      <c r="G326">
        <v>0.069</v>
      </c>
    </row>
    <row r="327" spans="2:7" ht="12.75">
      <c r="B327">
        <v>11</v>
      </c>
      <c r="C327">
        <v>0</v>
      </c>
      <c r="D327">
        <v>0</v>
      </c>
      <c r="E327">
        <v>136</v>
      </c>
      <c r="G327">
        <v>0.07</v>
      </c>
    </row>
    <row r="328" spans="2:7" ht="12.75">
      <c r="B328">
        <v>11</v>
      </c>
      <c r="C328">
        <v>30</v>
      </c>
      <c r="D328">
        <v>0</v>
      </c>
      <c r="E328">
        <v>138</v>
      </c>
      <c r="G328">
        <v>0.071</v>
      </c>
    </row>
    <row r="329" spans="2:7" ht="12.75">
      <c r="B329">
        <v>12</v>
      </c>
      <c r="C329">
        <v>0</v>
      </c>
      <c r="D329">
        <v>0</v>
      </c>
      <c r="E329">
        <v>142</v>
      </c>
      <c r="G329">
        <v>0.073</v>
      </c>
    </row>
    <row r="330" spans="2:7" ht="12.75">
      <c r="B330">
        <v>12</v>
      </c>
      <c r="C330">
        <v>30</v>
      </c>
      <c r="D330">
        <v>0</v>
      </c>
      <c r="E330">
        <v>143</v>
      </c>
      <c r="G330">
        <v>0.074</v>
      </c>
    </row>
    <row r="331" spans="2:7" ht="12.75">
      <c r="B331">
        <v>13</v>
      </c>
      <c r="C331">
        <v>0</v>
      </c>
      <c r="D331">
        <v>0</v>
      </c>
      <c r="E331">
        <v>145</v>
      </c>
      <c r="G331">
        <v>0.075</v>
      </c>
    </row>
    <row r="332" spans="2:7" ht="12.75">
      <c r="B332">
        <v>13</v>
      </c>
      <c r="C332">
        <v>30</v>
      </c>
      <c r="D332">
        <v>0</v>
      </c>
      <c r="E332">
        <v>147</v>
      </c>
      <c r="G332">
        <v>0.076</v>
      </c>
    </row>
    <row r="333" spans="2:7" ht="12.75">
      <c r="B333">
        <v>14</v>
      </c>
      <c r="C333">
        <v>0</v>
      </c>
      <c r="D333">
        <v>0</v>
      </c>
      <c r="E333">
        <v>149</v>
      </c>
      <c r="G333">
        <v>0.077</v>
      </c>
    </row>
    <row r="334" spans="2:7" ht="12.75">
      <c r="B334">
        <v>14</v>
      </c>
      <c r="C334">
        <v>30</v>
      </c>
      <c r="D334">
        <v>0</v>
      </c>
      <c r="E334">
        <v>149</v>
      </c>
      <c r="G334">
        <v>0.077</v>
      </c>
    </row>
    <row r="335" spans="2:7" ht="12.75">
      <c r="B335">
        <v>15</v>
      </c>
      <c r="C335">
        <v>0</v>
      </c>
      <c r="D335">
        <v>0</v>
      </c>
      <c r="E335">
        <v>151</v>
      </c>
      <c r="G335">
        <v>0.078</v>
      </c>
    </row>
    <row r="336" spans="2:7" ht="12.75">
      <c r="B336">
        <v>16</v>
      </c>
      <c r="C336">
        <v>30</v>
      </c>
      <c r="D336">
        <v>0</v>
      </c>
      <c r="E336">
        <v>153</v>
      </c>
      <c r="G336">
        <v>0.079</v>
      </c>
    </row>
    <row r="337" spans="2:7" ht="12.75">
      <c r="B337">
        <v>18</v>
      </c>
      <c r="C337">
        <v>0</v>
      </c>
      <c r="D337">
        <v>0</v>
      </c>
      <c r="E337">
        <v>155</v>
      </c>
      <c r="G337">
        <v>0.08</v>
      </c>
    </row>
    <row r="339" ht="12.75">
      <c r="A339" t="s">
        <v>21</v>
      </c>
    </row>
    <row r="340" ht="12.75">
      <c r="A340" t="s">
        <v>7</v>
      </c>
    </row>
    <row r="341" spans="1:8" ht="12.75">
      <c r="A341" t="s">
        <v>8</v>
      </c>
      <c r="B341" t="s">
        <v>9</v>
      </c>
      <c r="C341" t="s">
        <v>10</v>
      </c>
      <c r="D341" t="s">
        <v>11</v>
      </c>
      <c r="E341" t="s">
        <v>12</v>
      </c>
      <c r="G341" t="s">
        <v>13</v>
      </c>
      <c r="H341" t="s">
        <v>8</v>
      </c>
    </row>
    <row r="342" ht="12.75">
      <c r="A342" t="s">
        <v>7</v>
      </c>
    </row>
    <row r="343" spans="2:7" ht="12.75">
      <c r="B343">
        <v>0</v>
      </c>
      <c r="C343">
        <v>15</v>
      </c>
      <c r="D343">
        <v>0</v>
      </c>
      <c r="E343">
        <v>0</v>
      </c>
      <c r="G343" t="s">
        <v>14</v>
      </c>
    </row>
    <row r="344" spans="2:7" ht="12.75">
      <c r="B344">
        <v>0</v>
      </c>
      <c r="C344">
        <v>30</v>
      </c>
      <c r="D344">
        <v>0</v>
      </c>
      <c r="E344">
        <v>0</v>
      </c>
      <c r="G344" t="s">
        <v>14</v>
      </c>
    </row>
    <row r="345" spans="2:7" ht="12.75">
      <c r="B345">
        <v>0</v>
      </c>
      <c r="C345">
        <v>45</v>
      </c>
      <c r="D345">
        <v>0</v>
      </c>
      <c r="E345">
        <v>0</v>
      </c>
      <c r="G345" t="s">
        <v>14</v>
      </c>
    </row>
    <row r="346" spans="2:7" ht="12.75">
      <c r="B346">
        <v>1</v>
      </c>
      <c r="C346">
        <v>0</v>
      </c>
      <c r="D346">
        <v>0</v>
      </c>
      <c r="E346">
        <v>0</v>
      </c>
      <c r="G346" t="s">
        <v>14</v>
      </c>
    </row>
    <row r="347" spans="2:7" ht="12.75">
      <c r="B347">
        <v>1</v>
      </c>
      <c r="C347">
        <v>30</v>
      </c>
      <c r="D347">
        <v>0</v>
      </c>
      <c r="E347">
        <f>ROUND((12*2)*G347*161*0.75,0)</f>
        <v>49</v>
      </c>
      <c r="G347">
        <v>0.017</v>
      </c>
    </row>
    <row r="348" spans="2:7" ht="12.75">
      <c r="B348">
        <v>2</v>
      </c>
      <c r="C348">
        <v>0</v>
      </c>
      <c r="D348">
        <v>0</v>
      </c>
      <c r="E348">
        <f aca="true" t="shared" si="2" ref="E348:E376">ROUND((12*2)*G348*161*0.75,0)</f>
        <v>64</v>
      </c>
      <c r="G348">
        <v>0.022</v>
      </c>
    </row>
    <row r="349" spans="2:7" ht="12.75">
      <c r="B349">
        <v>2</v>
      </c>
      <c r="C349">
        <v>30</v>
      </c>
      <c r="D349">
        <v>0</v>
      </c>
      <c r="E349">
        <f t="shared" si="2"/>
        <v>75</v>
      </c>
      <c r="G349">
        <v>0.026</v>
      </c>
    </row>
    <row r="350" spans="2:7" ht="12.75">
      <c r="B350">
        <v>3</v>
      </c>
      <c r="C350">
        <v>0</v>
      </c>
      <c r="D350">
        <v>0</v>
      </c>
      <c r="E350">
        <f t="shared" si="2"/>
        <v>90</v>
      </c>
      <c r="G350">
        <v>0.031</v>
      </c>
    </row>
    <row r="351" spans="2:7" ht="12.75">
      <c r="B351">
        <v>3</v>
      </c>
      <c r="C351">
        <v>30</v>
      </c>
      <c r="D351">
        <v>0</v>
      </c>
      <c r="E351">
        <f t="shared" si="2"/>
        <v>101</v>
      </c>
      <c r="G351">
        <v>0.035</v>
      </c>
    </row>
    <row r="352" spans="2:7" ht="12.75">
      <c r="B352">
        <v>4</v>
      </c>
      <c r="C352">
        <v>0</v>
      </c>
      <c r="D352">
        <v>0</v>
      </c>
      <c r="E352">
        <f t="shared" si="2"/>
        <v>113</v>
      </c>
      <c r="G352">
        <v>0.039</v>
      </c>
    </row>
    <row r="353" spans="2:7" ht="12.75">
      <c r="B353">
        <v>4</v>
      </c>
      <c r="C353">
        <v>30</v>
      </c>
      <c r="D353">
        <v>0</v>
      </c>
      <c r="E353">
        <f t="shared" si="2"/>
        <v>122</v>
      </c>
      <c r="G353">
        <v>0.042</v>
      </c>
    </row>
    <row r="354" spans="2:7" ht="12.75">
      <c r="B354">
        <v>5</v>
      </c>
      <c r="C354">
        <v>0</v>
      </c>
      <c r="D354">
        <v>0</v>
      </c>
      <c r="E354">
        <f t="shared" si="2"/>
        <v>133</v>
      </c>
      <c r="G354">
        <v>0.046</v>
      </c>
    </row>
    <row r="355" spans="2:7" ht="12.75">
      <c r="B355">
        <v>5</v>
      </c>
      <c r="C355">
        <v>30</v>
      </c>
      <c r="D355">
        <v>0</v>
      </c>
      <c r="E355">
        <f t="shared" si="2"/>
        <v>142</v>
      </c>
      <c r="G355">
        <v>0.049</v>
      </c>
    </row>
    <row r="356" spans="2:7" ht="12.75">
      <c r="B356">
        <v>6</v>
      </c>
      <c r="C356">
        <v>0</v>
      </c>
      <c r="D356">
        <v>0</v>
      </c>
      <c r="E356">
        <f t="shared" si="2"/>
        <v>148</v>
      </c>
      <c r="G356">
        <v>0.051</v>
      </c>
    </row>
    <row r="357" spans="2:7" ht="12.75">
      <c r="B357">
        <v>6</v>
      </c>
      <c r="C357">
        <v>30</v>
      </c>
      <c r="D357">
        <v>0</v>
      </c>
      <c r="E357">
        <f t="shared" si="2"/>
        <v>156</v>
      </c>
      <c r="G357">
        <v>0.054</v>
      </c>
    </row>
    <row r="358" spans="2:7" ht="12.75">
      <c r="B358">
        <v>7</v>
      </c>
      <c r="C358">
        <v>0</v>
      </c>
      <c r="D358">
        <v>0</v>
      </c>
      <c r="E358">
        <f t="shared" si="2"/>
        <v>162</v>
      </c>
      <c r="G358">
        <v>0.056</v>
      </c>
    </row>
    <row r="359" spans="2:7" ht="12.75">
      <c r="B359">
        <v>7</v>
      </c>
      <c r="C359">
        <v>30</v>
      </c>
      <c r="D359">
        <v>0</v>
      </c>
      <c r="E359">
        <f t="shared" si="2"/>
        <v>168</v>
      </c>
      <c r="G359">
        <v>0.058</v>
      </c>
    </row>
    <row r="360" spans="2:7" ht="12.75">
      <c r="B360">
        <v>8</v>
      </c>
      <c r="C360">
        <v>0</v>
      </c>
      <c r="D360">
        <v>0</v>
      </c>
      <c r="E360">
        <f t="shared" si="2"/>
        <v>174</v>
      </c>
      <c r="G360">
        <v>0.06</v>
      </c>
    </row>
    <row r="361" spans="2:7" ht="12.75">
      <c r="B361">
        <v>8</v>
      </c>
      <c r="C361">
        <v>30</v>
      </c>
      <c r="D361">
        <v>0</v>
      </c>
      <c r="E361">
        <f t="shared" si="2"/>
        <v>180</v>
      </c>
      <c r="G361">
        <v>0.062</v>
      </c>
    </row>
    <row r="362" spans="2:7" ht="12.75">
      <c r="B362">
        <v>9</v>
      </c>
      <c r="C362">
        <v>0</v>
      </c>
      <c r="D362">
        <v>0</v>
      </c>
      <c r="E362">
        <f t="shared" si="2"/>
        <v>185</v>
      </c>
      <c r="G362">
        <v>0.064</v>
      </c>
    </row>
    <row r="363" spans="2:7" ht="12.75">
      <c r="B363">
        <v>9</v>
      </c>
      <c r="C363">
        <v>30</v>
      </c>
      <c r="D363">
        <v>0</v>
      </c>
      <c r="E363">
        <f t="shared" si="2"/>
        <v>191</v>
      </c>
      <c r="G363">
        <v>0.066</v>
      </c>
    </row>
    <row r="364" spans="2:7" ht="12.75">
      <c r="B364">
        <v>10</v>
      </c>
      <c r="C364">
        <v>0</v>
      </c>
      <c r="D364">
        <v>0</v>
      </c>
      <c r="E364">
        <f t="shared" si="2"/>
        <v>194</v>
      </c>
      <c r="G364">
        <v>0.067</v>
      </c>
    </row>
    <row r="365" spans="2:7" ht="12.75">
      <c r="B365">
        <v>10</v>
      </c>
      <c r="C365">
        <v>30</v>
      </c>
      <c r="D365">
        <v>0</v>
      </c>
      <c r="E365">
        <f t="shared" si="2"/>
        <v>200</v>
      </c>
      <c r="G365">
        <v>0.069</v>
      </c>
    </row>
    <row r="366" spans="2:7" ht="12.75">
      <c r="B366">
        <v>11</v>
      </c>
      <c r="C366">
        <v>0</v>
      </c>
      <c r="D366">
        <v>0</v>
      </c>
      <c r="E366">
        <f t="shared" si="2"/>
        <v>203</v>
      </c>
      <c r="G366">
        <v>0.07</v>
      </c>
    </row>
    <row r="367" spans="2:7" ht="12.75">
      <c r="B367">
        <v>11</v>
      </c>
      <c r="C367">
        <v>30</v>
      </c>
      <c r="D367">
        <v>0</v>
      </c>
      <c r="E367">
        <f t="shared" si="2"/>
        <v>206</v>
      </c>
      <c r="G367">
        <v>0.071</v>
      </c>
    </row>
    <row r="368" spans="2:7" ht="12.75">
      <c r="B368">
        <v>12</v>
      </c>
      <c r="C368">
        <v>0</v>
      </c>
      <c r="D368">
        <v>0</v>
      </c>
      <c r="E368">
        <f t="shared" si="2"/>
        <v>212</v>
      </c>
      <c r="G368">
        <v>0.073</v>
      </c>
    </row>
    <row r="369" spans="2:7" ht="12.75">
      <c r="B369">
        <v>12</v>
      </c>
      <c r="C369">
        <v>30</v>
      </c>
      <c r="D369">
        <v>0</v>
      </c>
      <c r="E369">
        <f t="shared" si="2"/>
        <v>214</v>
      </c>
      <c r="G369">
        <v>0.074</v>
      </c>
    </row>
    <row r="370" spans="2:7" ht="12.75">
      <c r="B370">
        <v>13</v>
      </c>
      <c r="C370">
        <v>0</v>
      </c>
      <c r="D370">
        <v>0</v>
      </c>
      <c r="E370">
        <f t="shared" si="2"/>
        <v>217</v>
      </c>
      <c r="G370">
        <v>0.075</v>
      </c>
    </row>
    <row r="371" spans="2:7" ht="12.75">
      <c r="B371">
        <v>13</v>
      </c>
      <c r="C371">
        <v>30</v>
      </c>
      <c r="D371">
        <v>0</v>
      </c>
      <c r="E371">
        <f t="shared" si="2"/>
        <v>220</v>
      </c>
      <c r="G371">
        <v>0.076</v>
      </c>
    </row>
    <row r="372" spans="2:7" ht="12.75">
      <c r="B372">
        <v>14</v>
      </c>
      <c r="C372">
        <v>0</v>
      </c>
      <c r="D372">
        <v>0</v>
      </c>
      <c r="E372">
        <f t="shared" si="2"/>
        <v>223</v>
      </c>
      <c r="G372">
        <v>0.077</v>
      </c>
    </row>
    <row r="373" spans="2:7" ht="12.75">
      <c r="B373">
        <v>14</v>
      </c>
      <c r="C373">
        <v>30</v>
      </c>
      <c r="D373">
        <v>0</v>
      </c>
      <c r="E373">
        <f t="shared" si="2"/>
        <v>223</v>
      </c>
      <c r="G373">
        <v>0.077</v>
      </c>
    </row>
    <row r="374" spans="2:7" ht="12.75">
      <c r="B374">
        <v>15</v>
      </c>
      <c r="C374">
        <v>0</v>
      </c>
      <c r="D374">
        <v>0</v>
      </c>
      <c r="E374">
        <f t="shared" si="2"/>
        <v>226</v>
      </c>
      <c r="G374">
        <v>0.078</v>
      </c>
    </row>
    <row r="375" spans="2:7" ht="12.75">
      <c r="B375">
        <v>16</v>
      </c>
      <c r="C375">
        <v>30</v>
      </c>
      <c r="D375">
        <v>0</v>
      </c>
      <c r="E375">
        <f t="shared" si="2"/>
        <v>229</v>
      </c>
      <c r="G375">
        <v>0.079</v>
      </c>
    </row>
    <row r="376" spans="2:7" ht="12.75">
      <c r="B376">
        <v>18</v>
      </c>
      <c r="C376">
        <v>0</v>
      </c>
      <c r="D376">
        <v>0</v>
      </c>
      <c r="E376">
        <f t="shared" si="2"/>
        <v>232</v>
      </c>
      <c r="G376">
        <v>0.08</v>
      </c>
    </row>
    <row r="380" ht="12.75">
      <c r="A380" t="s">
        <v>22</v>
      </c>
    </row>
    <row r="381" ht="12.75">
      <c r="A381" t="s">
        <v>7</v>
      </c>
    </row>
    <row r="382" spans="1:8" ht="12.75">
      <c r="A382" t="s">
        <v>8</v>
      </c>
      <c r="B382" t="s">
        <v>9</v>
      </c>
      <c r="C382" t="s">
        <v>10</v>
      </c>
      <c r="D382" t="s">
        <v>11</v>
      </c>
      <c r="E382" t="s">
        <v>12</v>
      </c>
      <c r="G382" t="s">
        <v>13</v>
      </c>
      <c r="H382" t="s">
        <v>8</v>
      </c>
    </row>
    <row r="383" ht="12.75">
      <c r="A383" t="s">
        <v>7</v>
      </c>
    </row>
    <row r="384" spans="2:7" ht="12.75">
      <c r="B384">
        <v>0</v>
      </c>
      <c r="C384">
        <v>15</v>
      </c>
      <c r="D384">
        <v>0</v>
      </c>
      <c r="E384">
        <v>0</v>
      </c>
      <c r="G384" t="s">
        <v>14</v>
      </c>
    </row>
    <row r="385" spans="2:7" ht="12.75">
      <c r="B385">
        <v>0</v>
      </c>
      <c r="C385">
        <v>30</v>
      </c>
      <c r="D385">
        <v>0</v>
      </c>
      <c r="E385">
        <v>0</v>
      </c>
      <c r="G385" t="s">
        <v>14</v>
      </c>
    </row>
    <row r="386" spans="2:7" ht="12.75">
      <c r="B386">
        <v>0</v>
      </c>
      <c r="C386">
        <v>45</v>
      </c>
      <c r="D386">
        <v>0</v>
      </c>
      <c r="E386">
        <v>0</v>
      </c>
      <c r="G386" t="s">
        <v>14</v>
      </c>
    </row>
    <row r="387" spans="2:7" ht="12.75">
      <c r="B387">
        <v>1</v>
      </c>
      <c r="C387">
        <v>0</v>
      </c>
      <c r="D387">
        <v>0</v>
      </c>
      <c r="E387">
        <v>0</v>
      </c>
      <c r="G387" t="s">
        <v>14</v>
      </c>
    </row>
    <row r="388" spans="2:7" ht="12.75">
      <c r="B388">
        <v>1</v>
      </c>
      <c r="C388">
        <v>30</v>
      </c>
      <c r="D388">
        <v>0</v>
      </c>
      <c r="E388">
        <f>ROUND(161*((24*G388)-(0.016*12)),0)</f>
        <v>35</v>
      </c>
      <c r="G388">
        <v>0.017</v>
      </c>
    </row>
    <row r="389" spans="2:7" ht="12.75">
      <c r="B389">
        <v>2</v>
      </c>
      <c r="C389">
        <v>0</v>
      </c>
      <c r="D389">
        <v>0</v>
      </c>
      <c r="E389">
        <f>ROUND(161*((24*G389)-(0.016*12)),0)</f>
        <v>54</v>
      </c>
      <c r="G389">
        <v>0.022</v>
      </c>
    </row>
    <row r="390" spans="2:7" ht="12.75">
      <c r="B390">
        <v>2</v>
      </c>
      <c r="C390">
        <v>30</v>
      </c>
      <c r="D390">
        <v>0</v>
      </c>
      <c r="E390">
        <f>ROUND(161*((24*G390)-(0.016*12)),0)</f>
        <v>70</v>
      </c>
      <c r="G390">
        <v>0.026</v>
      </c>
    </row>
    <row r="391" spans="2:7" ht="12.75">
      <c r="B391">
        <v>3</v>
      </c>
      <c r="C391">
        <v>0</v>
      </c>
      <c r="D391">
        <v>0</v>
      </c>
      <c r="E391">
        <f>ROUND(161*((24*G391)-(0.016*12)),0)</f>
        <v>89</v>
      </c>
      <c r="G391">
        <v>0.031</v>
      </c>
    </row>
    <row r="392" spans="2:7" ht="12.75">
      <c r="B392">
        <v>3</v>
      </c>
      <c r="C392">
        <v>30</v>
      </c>
      <c r="D392">
        <v>0</v>
      </c>
      <c r="E392">
        <f>ROUND(161*((24*G392)-(0.016*12)),0)</f>
        <v>104</v>
      </c>
      <c r="G392">
        <v>0.035</v>
      </c>
    </row>
    <row r="393" spans="2:7" ht="12.75">
      <c r="B393">
        <v>4</v>
      </c>
      <c r="C393">
        <v>0</v>
      </c>
      <c r="D393">
        <v>0</v>
      </c>
      <c r="E393">
        <f>ROUND(161*((24*G393)-(0.016*12)),0)</f>
        <v>120</v>
      </c>
      <c r="G393">
        <v>0.039</v>
      </c>
    </row>
    <row r="394" spans="2:7" ht="12.75">
      <c r="B394">
        <v>4</v>
      </c>
      <c r="C394">
        <v>30</v>
      </c>
      <c r="D394">
        <v>0</v>
      </c>
      <c r="E394">
        <f>ROUND(161*((24*G394)-(0.016*12)),0)</f>
        <v>131</v>
      </c>
      <c r="G394">
        <v>0.042</v>
      </c>
    </row>
    <row r="395" spans="2:7" ht="12.75">
      <c r="B395">
        <v>5</v>
      </c>
      <c r="C395">
        <v>0</v>
      </c>
      <c r="D395">
        <v>0</v>
      </c>
      <c r="E395">
        <f>ROUND(161*((24*G395)-(0.016*12)),0)</f>
        <v>147</v>
      </c>
      <c r="G395">
        <v>0.046</v>
      </c>
    </row>
    <row r="396" spans="2:7" ht="12.75">
      <c r="B396">
        <v>5</v>
      </c>
      <c r="C396">
        <v>30</v>
      </c>
      <c r="D396">
        <v>0</v>
      </c>
      <c r="E396">
        <f>ROUND(161*((24*G396)-(0.016*12)),0)</f>
        <v>158</v>
      </c>
      <c r="G396">
        <v>0.049</v>
      </c>
    </row>
    <row r="397" spans="2:7" ht="12.75">
      <c r="B397">
        <v>6</v>
      </c>
      <c r="C397">
        <v>0</v>
      </c>
      <c r="D397">
        <v>0</v>
      </c>
      <c r="E397">
        <f>ROUND(161*((24*G397)-(0.016*12)),0)</f>
        <v>166</v>
      </c>
      <c r="G397">
        <v>0.051</v>
      </c>
    </row>
    <row r="398" spans="2:7" ht="12.75">
      <c r="B398">
        <v>6</v>
      </c>
      <c r="C398">
        <v>30</v>
      </c>
      <c r="D398">
        <v>0</v>
      </c>
      <c r="E398">
        <f>ROUND(161*((24*G398)-(0.016*12)),0)</f>
        <v>178</v>
      </c>
      <c r="G398">
        <v>0.054</v>
      </c>
    </row>
    <row r="399" spans="2:7" ht="12.75">
      <c r="B399">
        <v>7</v>
      </c>
      <c r="C399">
        <v>0</v>
      </c>
      <c r="D399">
        <v>0</v>
      </c>
      <c r="E399">
        <f>ROUND(161*((24*G399)-(0.016*12)),0)</f>
        <v>185</v>
      </c>
      <c r="G399">
        <v>0.056</v>
      </c>
    </row>
    <row r="400" spans="2:7" ht="12.75">
      <c r="B400">
        <v>7</v>
      </c>
      <c r="C400">
        <v>30</v>
      </c>
      <c r="D400">
        <v>0</v>
      </c>
      <c r="E400">
        <f>ROUND(161*((24*G400)-(0.016*12)),0)</f>
        <v>193</v>
      </c>
      <c r="G400">
        <v>0.058</v>
      </c>
    </row>
    <row r="401" spans="2:7" ht="12.75">
      <c r="B401">
        <v>8</v>
      </c>
      <c r="C401">
        <v>0</v>
      </c>
      <c r="D401">
        <v>0</v>
      </c>
      <c r="E401">
        <f>ROUND(161*((24*G401)-(0.016*12)),0)</f>
        <v>201</v>
      </c>
      <c r="G401">
        <v>0.06</v>
      </c>
    </row>
    <row r="402" spans="2:7" ht="12.75">
      <c r="B402">
        <v>8</v>
      </c>
      <c r="C402">
        <v>30</v>
      </c>
      <c r="D402">
        <v>0</v>
      </c>
      <c r="E402">
        <f>ROUND(161*((24*G402)-(0.016*12)),0)</f>
        <v>209</v>
      </c>
      <c r="G402">
        <v>0.062</v>
      </c>
    </row>
    <row r="403" spans="2:7" ht="12.75">
      <c r="B403">
        <v>9</v>
      </c>
      <c r="C403">
        <v>0</v>
      </c>
      <c r="D403">
        <v>0</v>
      </c>
      <c r="E403">
        <f>ROUND(161*((24*G403)-(0.016*12)),0)</f>
        <v>216</v>
      </c>
      <c r="G403">
        <v>0.064</v>
      </c>
    </row>
    <row r="404" spans="2:7" ht="12.75">
      <c r="B404">
        <v>9</v>
      </c>
      <c r="C404">
        <v>30</v>
      </c>
      <c r="D404">
        <v>0</v>
      </c>
      <c r="E404">
        <f>ROUND(161*((24*G404)-(0.016*12)),0)</f>
        <v>224</v>
      </c>
      <c r="G404">
        <v>0.066</v>
      </c>
    </row>
    <row r="405" spans="2:7" ht="12.75">
      <c r="B405">
        <v>10</v>
      </c>
      <c r="C405">
        <v>0</v>
      </c>
      <c r="D405">
        <v>0</v>
      </c>
      <c r="E405">
        <f>ROUND(161*((24*G405)-(0.016*12)),0)</f>
        <v>228</v>
      </c>
      <c r="G405">
        <v>0.067</v>
      </c>
    </row>
    <row r="406" spans="2:7" ht="12.75">
      <c r="B406">
        <v>10</v>
      </c>
      <c r="C406">
        <v>30</v>
      </c>
      <c r="D406">
        <v>0</v>
      </c>
      <c r="E406">
        <f>ROUND(161*((24*G406)-(0.016*12)),0)</f>
        <v>236</v>
      </c>
      <c r="G406">
        <v>0.069</v>
      </c>
    </row>
    <row r="407" spans="2:7" ht="12.75">
      <c r="B407">
        <v>11</v>
      </c>
      <c r="C407">
        <v>0</v>
      </c>
      <c r="D407">
        <v>0</v>
      </c>
      <c r="E407">
        <f>ROUND(161*((24*G407)-(0.016*12)),0)</f>
        <v>240</v>
      </c>
      <c r="G407">
        <v>0.07</v>
      </c>
    </row>
    <row r="408" spans="2:7" ht="12.75">
      <c r="B408">
        <v>11</v>
      </c>
      <c r="C408">
        <v>30</v>
      </c>
      <c r="D408">
        <v>0</v>
      </c>
      <c r="E408">
        <f>ROUND(161*((24*G408)-(0.016*12)),0)</f>
        <v>243</v>
      </c>
      <c r="G408">
        <v>0.071</v>
      </c>
    </row>
    <row r="409" spans="2:7" ht="12.75">
      <c r="B409">
        <v>12</v>
      </c>
      <c r="C409">
        <v>0</v>
      </c>
      <c r="D409">
        <v>0</v>
      </c>
      <c r="E409">
        <f>ROUND(161*((24*G409)-(0.016*12)),0)</f>
        <v>251</v>
      </c>
      <c r="G409">
        <v>0.073</v>
      </c>
    </row>
    <row r="410" spans="2:7" ht="12.75">
      <c r="B410">
        <v>12</v>
      </c>
      <c r="C410">
        <v>30</v>
      </c>
      <c r="D410">
        <v>0</v>
      </c>
      <c r="E410">
        <f>ROUND(161*((24*G410)-(0.016*12)),0)</f>
        <v>255</v>
      </c>
      <c r="G410">
        <v>0.074</v>
      </c>
    </row>
    <row r="411" spans="2:7" ht="12.75">
      <c r="B411">
        <v>13</v>
      </c>
      <c r="C411">
        <v>0</v>
      </c>
      <c r="D411">
        <v>0</v>
      </c>
      <c r="E411">
        <f>ROUND(161*((24*G411)-(0.016*12)),0)</f>
        <v>259</v>
      </c>
      <c r="G411">
        <v>0.075</v>
      </c>
    </row>
    <row r="412" spans="2:7" ht="12.75">
      <c r="B412">
        <v>13</v>
      </c>
      <c r="C412">
        <v>30</v>
      </c>
      <c r="D412">
        <v>0</v>
      </c>
      <c r="E412">
        <f>ROUND(161*((24*G412)-(0.016*12)),0)</f>
        <v>263</v>
      </c>
      <c r="G412">
        <v>0.076</v>
      </c>
    </row>
    <row r="413" spans="2:7" ht="12.75">
      <c r="B413">
        <v>14</v>
      </c>
      <c r="C413">
        <v>0</v>
      </c>
      <c r="D413">
        <v>0</v>
      </c>
      <c r="E413">
        <f>ROUND(161*((24*G413)-(0.016*12)),0)</f>
        <v>267</v>
      </c>
      <c r="G413">
        <v>0.077</v>
      </c>
    </row>
    <row r="414" spans="2:7" ht="12.75">
      <c r="B414">
        <v>14</v>
      </c>
      <c r="C414">
        <v>30</v>
      </c>
      <c r="D414">
        <v>0</v>
      </c>
      <c r="E414">
        <f>ROUND(161*((24*G414)-(0.016*12)),0)</f>
        <v>267</v>
      </c>
      <c r="G414">
        <v>0.077</v>
      </c>
    </row>
    <row r="415" spans="2:7" ht="12.75">
      <c r="B415">
        <v>15</v>
      </c>
      <c r="C415">
        <v>0</v>
      </c>
      <c r="D415">
        <v>0</v>
      </c>
      <c r="E415">
        <f>ROUND(161*((24*G415)-(0.016*12)),0)</f>
        <v>270</v>
      </c>
      <c r="G415">
        <v>0.078</v>
      </c>
    </row>
    <row r="416" spans="2:7" ht="12.75">
      <c r="B416">
        <v>16</v>
      </c>
      <c r="C416">
        <v>30</v>
      </c>
      <c r="D416">
        <v>0</v>
      </c>
      <c r="E416">
        <f>ROUND(161*((24*G416)-(0.016*12)),0)</f>
        <v>274</v>
      </c>
      <c r="G416">
        <v>0.079</v>
      </c>
    </row>
    <row r="417" spans="2:7" ht="12.75">
      <c r="B417">
        <v>18</v>
      </c>
      <c r="C417">
        <v>0</v>
      </c>
      <c r="D417">
        <v>0</v>
      </c>
      <c r="E417">
        <f>ROUND(161*((24*G417)-(0.016*12)),0)</f>
        <v>278</v>
      </c>
      <c r="G417">
        <v>0.08</v>
      </c>
    </row>
    <row r="420" ht="12.75">
      <c r="A420" t="s">
        <v>23</v>
      </c>
    </row>
    <row r="421" ht="12.75">
      <c r="A421" t="s">
        <v>7</v>
      </c>
    </row>
    <row r="422" spans="1:8" ht="12.75">
      <c r="A422" t="s">
        <v>8</v>
      </c>
      <c r="B422" t="s">
        <v>9</v>
      </c>
      <c r="C422" t="s">
        <v>10</v>
      </c>
      <c r="D422" t="s">
        <v>11</v>
      </c>
      <c r="E422" t="s">
        <v>12</v>
      </c>
      <c r="G422" t="s">
        <v>13</v>
      </c>
      <c r="H422" t="s">
        <v>8</v>
      </c>
    </row>
    <row r="423" ht="12.75">
      <c r="A423" t="s">
        <v>7</v>
      </c>
    </row>
    <row r="424" spans="2:7" ht="12.75">
      <c r="B424">
        <v>0</v>
      </c>
      <c r="C424">
        <v>15</v>
      </c>
      <c r="D424">
        <v>0</v>
      </c>
      <c r="E424">
        <v>0</v>
      </c>
      <c r="G424" t="s">
        <v>14</v>
      </c>
    </row>
    <row r="425" spans="2:7" ht="12.75">
      <c r="B425">
        <v>0</v>
      </c>
      <c r="C425">
        <v>30</v>
      </c>
      <c r="D425">
        <v>0</v>
      </c>
      <c r="E425">
        <v>0</v>
      </c>
      <c r="G425" t="s">
        <v>14</v>
      </c>
    </row>
    <row r="426" spans="2:7" ht="12.75">
      <c r="B426">
        <v>0</v>
      </c>
      <c r="C426">
        <v>45</v>
      </c>
      <c r="D426">
        <v>0</v>
      </c>
      <c r="E426">
        <v>0</v>
      </c>
      <c r="G426" t="s">
        <v>14</v>
      </c>
    </row>
    <row r="427" spans="2:7" ht="12.75">
      <c r="B427">
        <v>1</v>
      </c>
      <c r="C427">
        <v>0</v>
      </c>
      <c r="D427">
        <v>0</v>
      </c>
      <c r="E427">
        <v>0</v>
      </c>
      <c r="G427" t="s">
        <v>14</v>
      </c>
    </row>
    <row r="428" spans="2:7" ht="12.75">
      <c r="B428">
        <v>1</v>
      </c>
      <c r="C428">
        <v>30</v>
      </c>
      <c r="D428">
        <v>0</v>
      </c>
      <c r="E428">
        <v>44</v>
      </c>
      <c r="G428">
        <v>0.021</v>
      </c>
    </row>
    <row r="429" spans="2:7" ht="12.75">
      <c r="B429">
        <v>2</v>
      </c>
      <c r="C429">
        <v>0</v>
      </c>
      <c r="D429">
        <v>0</v>
      </c>
      <c r="E429">
        <v>56</v>
      </c>
      <c r="G429">
        <v>0.027</v>
      </c>
    </row>
    <row r="430" spans="2:7" ht="12.75">
      <c r="B430">
        <v>2</v>
      </c>
      <c r="C430">
        <v>30</v>
      </c>
      <c r="D430">
        <v>0</v>
      </c>
      <c r="E430">
        <v>69</v>
      </c>
      <c r="G430">
        <v>0.033</v>
      </c>
    </row>
    <row r="431" spans="2:7" ht="12.75">
      <c r="B431">
        <v>3</v>
      </c>
      <c r="C431">
        <v>0</v>
      </c>
      <c r="D431">
        <v>0</v>
      </c>
      <c r="E431">
        <v>79</v>
      </c>
      <c r="G431">
        <v>0.038</v>
      </c>
    </row>
    <row r="432" spans="2:7" ht="12.75">
      <c r="B432">
        <v>3</v>
      </c>
      <c r="C432">
        <v>30</v>
      </c>
      <c r="D432">
        <v>0</v>
      </c>
      <c r="E432">
        <v>89</v>
      </c>
      <c r="G432">
        <v>0.043</v>
      </c>
    </row>
    <row r="433" spans="2:7" ht="12.75">
      <c r="B433">
        <v>4</v>
      </c>
      <c r="C433">
        <v>0</v>
      </c>
      <c r="D433">
        <v>0</v>
      </c>
      <c r="E433">
        <v>98</v>
      </c>
      <c r="G433">
        <v>0.047</v>
      </c>
    </row>
    <row r="434" spans="2:7" ht="12.75">
      <c r="B434">
        <v>4</v>
      </c>
      <c r="C434">
        <v>30</v>
      </c>
      <c r="D434">
        <v>0</v>
      </c>
      <c r="E434">
        <v>106</v>
      </c>
      <c r="G434">
        <v>0.051</v>
      </c>
    </row>
    <row r="435" spans="2:7" ht="12.75">
      <c r="B435">
        <v>5</v>
      </c>
      <c r="C435">
        <v>0</v>
      </c>
      <c r="D435">
        <v>0</v>
      </c>
      <c r="E435">
        <v>114</v>
      </c>
      <c r="G435">
        <v>0.055</v>
      </c>
    </row>
    <row r="436" spans="2:7" ht="12.75">
      <c r="B436">
        <v>5</v>
      </c>
      <c r="C436">
        <v>30</v>
      </c>
      <c r="D436">
        <v>0</v>
      </c>
      <c r="E436">
        <v>120</v>
      </c>
      <c r="G436">
        <v>0.058</v>
      </c>
    </row>
    <row r="437" spans="2:7" ht="12.75">
      <c r="B437">
        <v>6</v>
      </c>
      <c r="C437">
        <v>0</v>
      </c>
      <c r="D437">
        <v>0</v>
      </c>
      <c r="E437">
        <v>126</v>
      </c>
      <c r="G437">
        <v>0.061</v>
      </c>
    </row>
    <row r="438" spans="2:7" ht="12.75">
      <c r="B438">
        <v>6</v>
      </c>
      <c r="C438">
        <v>30</v>
      </c>
      <c r="D438">
        <v>0</v>
      </c>
      <c r="E438">
        <v>131</v>
      </c>
      <c r="G438">
        <v>0.063</v>
      </c>
    </row>
    <row r="439" spans="2:7" ht="12.75">
      <c r="B439">
        <v>7</v>
      </c>
      <c r="C439">
        <v>0</v>
      </c>
      <c r="D439">
        <v>0</v>
      </c>
      <c r="E439">
        <v>137</v>
      </c>
      <c r="G439">
        <v>0.066</v>
      </c>
    </row>
    <row r="440" spans="2:7" ht="12.75">
      <c r="B440">
        <v>7</v>
      </c>
      <c r="C440">
        <v>30</v>
      </c>
      <c r="D440">
        <v>0</v>
      </c>
      <c r="E440">
        <v>141</v>
      </c>
      <c r="G440">
        <v>0.068</v>
      </c>
    </row>
    <row r="441" spans="2:7" ht="12.75">
      <c r="B441">
        <v>8</v>
      </c>
      <c r="C441">
        <v>0</v>
      </c>
      <c r="D441">
        <v>0</v>
      </c>
      <c r="E441">
        <v>145</v>
      </c>
      <c r="G441">
        <v>0.07</v>
      </c>
    </row>
    <row r="442" spans="2:7" ht="12.75">
      <c r="B442">
        <v>8</v>
      </c>
      <c r="C442">
        <v>30</v>
      </c>
      <c r="D442">
        <v>0</v>
      </c>
      <c r="E442">
        <v>149</v>
      </c>
      <c r="G442">
        <v>0.072</v>
      </c>
    </row>
    <row r="443" spans="2:7" ht="12.75">
      <c r="B443">
        <v>9</v>
      </c>
      <c r="C443">
        <v>0</v>
      </c>
      <c r="D443">
        <v>0</v>
      </c>
      <c r="E443">
        <v>153</v>
      </c>
      <c r="G443">
        <v>0.074</v>
      </c>
    </row>
    <row r="444" spans="2:7" ht="12.75">
      <c r="B444">
        <v>9</v>
      </c>
      <c r="C444">
        <v>30</v>
      </c>
      <c r="D444">
        <v>0</v>
      </c>
      <c r="E444">
        <v>155</v>
      </c>
      <c r="G444">
        <v>0.075</v>
      </c>
    </row>
    <row r="445" spans="2:7" ht="12.75">
      <c r="B445">
        <v>10</v>
      </c>
      <c r="C445">
        <v>0</v>
      </c>
      <c r="D445">
        <v>0</v>
      </c>
      <c r="E445">
        <v>159</v>
      </c>
      <c r="G445">
        <v>0.077</v>
      </c>
    </row>
    <row r="446" spans="2:7" ht="12.75">
      <c r="B446">
        <v>10</v>
      </c>
      <c r="C446">
        <v>30</v>
      </c>
      <c r="D446">
        <v>0</v>
      </c>
      <c r="E446">
        <v>161</v>
      </c>
      <c r="G446">
        <v>0.078</v>
      </c>
    </row>
    <row r="447" spans="2:7" ht="12.75">
      <c r="B447">
        <v>11</v>
      </c>
      <c r="C447">
        <v>0</v>
      </c>
      <c r="D447">
        <v>0</v>
      </c>
      <c r="E447">
        <v>164</v>
      </c>
      <c r="G447">
        <v>0.079</v>
      </c>
    </row>
    <row r="448" spans="2:7" ht="12.75">
      <c r="B448">
        <v>11</v>
      </c>
      <c r="C448">
        <v>30</v>
      </c>
      <c r="D448">
        <v>0</v>
      </c>
      <c r="E448">
        <v>164</v>
      </c>
      <c r="G448">
        <v>0.079</v>
      </c>
    </row>
    <row r="449" spans="2:7" ht="12.75">
      <c r="B449">
        <v>12</v>
      </c>
      <c r="C449">
        <v>0</v>
      </c>
      <c r="D449">
        <v>0</v>
      </c>
      <c r="E449">
        <v>166</v>
      </c>
      <c r="G449">
        <v>0.08</v>
      </c>
    </row>
    <row r="450" spans="2:7" ht="12.75">
      <c r="B450">
        <v>12</v>
      </c>
      <c r="C450">
        <v>30</v>
      </c>
      <c r="D450">
        <v>0</v>
      </c>
      <c r="E450">
        <v>166</v>
      </c>
      <c r="G450">
        <v>0.08</v>
      </c>
    </row>
    <row r="452" ht="12.75">
      <c r="A452" t="s">
        <v>24</v>
      </c>
    </row>
    <row r="453" ht="12.75">
      <c r="A453" t="s">
        <v>7</v>
      </c>
    </row>
    <row r="454" spans="1:8" ht="12.75">
      <c r="A454" t="s">
        <v>8</v>
      </c>
      <c r="B454" t="s">
        <v>9</v>
      </c>
      <c r="C454" t="s">
        <v>10</v>
      </c>
      <c r="D454" t="s">
        <v>11</v>
      </c>
      <c r="E454" t="s">
        <v>12</v>
      </c>
      <c r="G454" t="s">
        <v>13</v>
      </c>
      <c r="H454" t="s">
        <v>8</v>
      </c>
    </row>
    <row r="455" ht="12.75">
      <c r="A455" t="s">
        <v>7</v>
      </c>
    </row>
    <row r="456" spans="2:7" ht="12.75">
      <c r="B456">
        <v>0</v>
      </c>
      <c r="C456">
        <v>15</v>
      </c>
      <c r="D456">
        <v>0</v>
      </c>
      <c r="E456">
        <v>0</v>
      </c>
      <c r="G456" t="s">
        <v>14</v>
      </c>
    </row>
    <row r="457" spans="2:7" ht="12.75">
      <c r="B457">
        <v>0</v>
      </c>
      <c r="C457">
        <v>30</v>
      </c>
      <c r="D457">
        <v>0</v>
      </c>
      <c r="E457">
        <v>0</v>
      </c>
      <c r="G457" t="s">
        <v>14</v>
      </c>
    </row>
    <row r="458" spans="2:7" ht="12.75">
      <c r="B458">
        <v>0</v>
      </c>
      <c r="C458">
        <v>45</v>
      </c>
      <c r="D458">
        <v>0</v>
      </c>
      <c r="E458">
        <v>0</v>
      </c>
      <c r="G458" t="s">
        <v>14</v>
      </c>
    </row>
    <row r="459" spans="2:7" ht="12.75">
      <c r="B459">
        <v>1</v>
      </c>
      <c r="C459">
        <v>0</v>
      </c>
      <c r="D459">
        <v>0</v>
      </c>
      <c r="E459">
        <v>0</v>
      </c>
      <c r="G459" t="s">
        <v>14</v>
      </c>
    </row>
    <row r="460" spans="2:7" ht="12.75">
      <c r="B460">
        <v>1</v>
      </c>
      <c r="C460">
        <v>30</v>
      </c>
      <c r="D460">
        <v>0</v>
      </c>
      <c r="E460">
        <f>ROUND((12*2)*G460*172*0.75,0)</f>
        <v>65</v>
      </c>
      <c r="G460">
        <v>0.021</v>
      </c>
    </row>
    <row r="461" spans="2:7" ht="12.75">
      <c r="B461">
        <v>2</v>
      </c>
      <c r="C461">
        <v>0</v>
      </c>
      <c r="D461">
        <v>0</v>
      </c>
      <c r="E461">
        <f aca="true" t="shared" si="3" ref="E461:E482">ROUND((12*2)*G461*172*0.75,0)</f>
        <v>84</v>
      </c>
      <c r="G461">
        <v>0.027</v>
      </c>
    </row>
    <row r="462" spans="2:7" ht="12.75">
      <c r="B462">
        <v>2</v>
      </c>
      <c r="C462">
        <v>30</v>
      </c>
      <c r="D462">
        <v>0</v>
      </c>
      <c r="E462">
        <f t="shared" si="3"/>
        <v>102</v>
      </c>
      <c r="G462">
        <v>0.033</v>
      </c>
    </row>
    <row r="463" spans="2:7" ht="12.75">
      <c r="B463">
        <v>3</v>
      </c>
      <c r="C463">
        <v>0</v>
      </c>
      <c r="D463">
        <v>0</v>
      </c>
      <c r="E463">
        <f t="shared" si="3"/>
        <v>118</v>
      </c>
      <c r="G463">
        <v>0.038</v>
      </c>
    </row>
    <row r="464" spans="2:7" ht="12.75">
      <c r="B464">
        <v>3</v>
      </c>
      <c r="C464">
        <v>30</v>
      </c>
      <c r="D464">
        <v>0</v>
      </c>
      <c r="E464">
        <f t="shared" si="3"/>
        <v>133</v>
      </c>
      <c r="G464">
        <v>0.043</v>
      </c>
    </row>
    <row r="465" spans="2:7" ht="12.75">
      <c r="B465">
        <v>4</v>
      </c>
      <c r="C465">
        <v>0</v>
      </c>
      <c r="D465">
        <v>0</v>
      </c>
      <c r="E465">
        <f t="shared" si="3"/>
        <v>146</v>
      </c>
      <c r="G465">
        <v>0.047</v>
      </c>
    </row>
    <row r="466" spans="2:7" ht="12.75">
      <c r="B466">
        <v>4</v>
      </c>
      <c r="C466">
        <v>30</v>
      </c>
      <c r="D466">
        <v>0</v>
      </c>
      <c r="E466">
        <f t="shared" si="3"/>
        <v>158</v>
      </c>
      <c r="G466">
        <v>0.051</v>
      </c>
    </row>
    <row r="467" spans="2:7" ht="12.75">
      <c r="B467">
        <v>5</v>
      </c>
      <c r="C467">
        <v>0</v>
      </c>
      <c r="D467">
        <v>0</v>
      </c>
      <c r="E467">
        <f t="shared" si="3"/>
        <v>170</v>
      </c>
      <c r="G467">
        <v>0.055</v>
      </c>
    </row>
    <row r="468" spans="2:7" ht="12.75">
      <c r="B468">
        <v>5</v>
      </c>
      <c r="C468">
        <v>30</v>
      </c>
      <c r="D468">
        <v>0</v>
      </c>
      <c r="E468">
        <f t="shared" si="3"/>
        <v>180</v>
      </c>
      <c r="G468">
        <v>0.058</v>
      </c>
    </row>
    <row r="469" spans="2:7" ht="12.75">
      <c r="B469">
        <v>6</v>
      </c>
      <c r="C469">
        <v>0</v>
      </c>
      <c r="D469">
        <v>0</v>
      </c>
      <c r="E469">
        <f t="shared" si="3"/>
        <v>189</v>
      </c>
      <c r="G469">
        <v>0.061</v>
      </c>
    </row>
    <row r="470" spans="2:7" ht="12.75">
      <c r="B470">
        <v>6</v>
      </c>
      <c r="C470">
        <v>30</v>
      </c>
      <c r="D470">
        <v>0</v>
      </c>
      <c r="E470">
        <f t="shared" si="3"/>
        <v>195</v>
      </c>
      <c r="G470">
        <v>0.063</v>
      </c>
    </row>
    <row r="471" spans="2:7" ht="12.75">
      <c r="B471">
        <v>7</v>
      </c>
      <c r="C471">
        <v>0</v>
      </c>
      <c r="D471">
        <v>0</v>
      </c>
      <c r="E471">
        <f t="shared" si="3"/>
        <v>204</v>
      </c>
      <c r="G471">
        <v>0.066</v>
      </c>
    </row>
    <row r="472" spans="2:7" ht="12.75">
      <c r="B472">
        <v>7</v>
      </c>
      <c r="C472">
        <v>30</v>
      </c>
      <c r="D472">
        <v>0</v>
      </c>
      <c r="E472">
        <f t="shared" si="3"/>
        <v>211</v>
      </c>
      <c r="G472">
        <v>0.068</v>
      </c>
    </row>
    <row r="473" spans="2:7" ht="12.75">
      <c r="B473">
        <v>8</v>
      </c>
      <c r="C473">
        <v>0</v>
      </c>
      <c r="D473">
        <v>0</v>
      </c>
      <c r="E473">
        <f t="shared" si="3"/>
        <v>217</v>
      </c>
      <c r="G473">
        <v>0.07</v>
      </c>
    </row>
    <row r="474" spans="2:7" ht="12.75">
      <c r="B474">
        <v>8</v>
      </c>
      <c r="C474">
        <v>30</v>
      </c>
      <c r="D474">
        <v>0</v>
      </c>
      <c r="E474">
        <f t="shared" si="3"/>
        <v>223</v>
      </c>
      <c r="G474">
        <v>0.072</v>
      </c>
    </row>
    <row r="475" spans="2:7" ht="12.75">
      <c r="B475">
        <v>9</v>
      </c>
      <c r="C475">
        <v>0</v>
      </c>
      <c r="D475">
        <v>0</v>
      </c>
      <c r="E475">
        <f t="shared" si="3"/>
        <v>229</v>
      </c>
      <c r="G475">
        <v>0.074</v>
      </c>
    </row>
    <row r="476" spans="2:7" ht="12.75">
      <c r="B476">
        <v>9</v>
      </c>
      <c r="C476">
        <v>30</v>
      </c>
      <c r="D476">
        <v>0</v>
      </c>
      <c r="E476">
        <f t="shared" si="3"/>
        <v>232</v>
      </c>
      <c r="G476">
        <v>0.075</v>
      </c>
    </row>
    <row r="477" spans="2:7" ht="12.75">
      <c r="B477">
        <v>10</v>
      </c>
      <c r="C477">
        <v>0</v>
      </c>
      <c r="D477">
        <v>0</v>
      </c>
      <c r="E477">
        <f t="shared" si="3"/>
        <v>238</v>
      </c>
      <c r="G477">
        <v>0.077</v>
      </c>
    </row>
    <row r="478" spans="2:7" ht="12.75">
      <c r="B478">
        <v>10</v>
      </c>
      <c r="C478">
        <v>30</v>
      </c>
      <c r="D478">
        <v>0</v>
      </c>
      <c r="E478">
        <f t="shared" si="3"/>
        <v>241</v>
      </c>
      <c r="G478">
        <v>0.078</v>
      </c>
    </row>
    <row r="479" spans="2:7" ht="12.75">
      <c r="B479">
        <v>11</v>
      </c>
      <c r="C479">
        <v>0</v>
      </c>
      <c r="D479">
        <v>0</v>
      </c>
      <c r="E479">
        <f t="shared" si="3"/>
        <v>245</v>
      </c>
      <c r="G479">
        <v>0.079</v>
      </c>
    </row>
    <row r="480" spans="2:7" ht="12.75">
      <c r="B480">
        <v>11</v>
      </c>
      <c r="C480">
        <v>30</v>
      </c>
      <c r="D480">
        <v>0</v>
      </c>
      <c r="E480">
        <f t="shared" si="3"/>
        <v>245</v>
      </c>
      <c r="G480">
        <v>0.079</v>
      </c>
    </row>
    <row r="481" spans="2:7" ht="12.75">
      <c r="B481">
        <v>12</v>
      </c>
      <c r="C481">
        <v>0</v>
      </c>
      <c r="D481">
        <v>0</v>
      </c>
      <c r="E481">
        <f t="shared" si="3"/>
        <v>248</v>
      </c>
      <c r="G481">
        <v>0.08</v>
      </c>
    </row>
    <row r="482" spans="2:7" ht="12.75">
      <c r="B482">
        <v>12</v>
      </c>
      <c r="C482">
        <v>30</v>
      </c>
      <c r="D482">
        <v>0</v>
      </c>
      <c r="E482">
        <f t="shared" si="3"/>
        <v>248</v>
      </c>
      <c r="G482">
        <v>0.08</v>
      </c>
    </row>
    <row r="484" ht="12.75">
      <c r="A484" t="s">
        <v>25</v>
      </c>
    </row>
    <row r="485" ht="12.75">
      <c r="A485" t="s">
        <v>7</v>
      </c>
    </row>
    <row r="486" spans="1:8" ht="12.75">
      <c r="A486" t="s">
        <v>8</v>
      </c>
      <c r="B486" t="s">
        <v>9</v>
      </c>
      <c r="C486" t="s">
        <v>10</v>
      </c>
      <c r="D486" t="s">
        <v>11</v>
      </c>
      <c r="E486" t="s">
        <v>12</v>
      </c>
      <c r="G486" t="s">
        <v>13</v>
      </c>
      <c r="H486" t="s">
        <v>8</v>
      </c>
    </row>
    <row r="487" ht="12.75">
      <c r="A487" t="s">
        <v>7</v>
      </c>
    </row>
    <row r="488" spans="2:7" ht="12.75">
      <c r="B488">
        <v>0</v>
      </c>
      <c r="C488">
        <v>15</v>
      </c>
      <c r="D488">
        <v>0</v>
      </c>
      <c r="E488">
        <v>0</v>
      </c>
      <c r="G488" t="s">
        <v>14</v>
      </c>
    </row>
    <row r="489" spans="2:7" ht="12.75">
      <c r="B489">
        <v>0</v>
      </c>
      <c r="C489">
        <v>30</v>
      </c>
      <c r="D489">
        <v>0</v>
      </c>
      <c r="E489">
        <v>0</v>
      </c>
      <c r="G489" t="s">
        <v>14</v>
      </c>
    </row>
    <row r="490" spans="2:7" ht="12.75">
      <c r="B490">
        <v>0</v>
      </c>
      <c r="C490">
        <v>45</v>
      </c>
      <c r="D490">
        <v>0</v>
      </c>
      <c r="E490">
        <v>0</v>
      </c>
      <c r="G490" t="s">
        <v>14</v>
      </c>
    </row>
    <row r="491" spans="2:7" ht="12.75">
      <c r="B491">
        <v>1</v>
      </c>
      <c r="C491">
        <v>0</v>
      </c>
      <c r="D491">
        <v>0</v>
      </c>
      <c r="E491">
        <v>0</v>
      </c>
      <c r="G491" t="s">
        <v>14</v>
      </c>
    </row>
    <row r="492" spans="2:7" ht="12.75">
      <c r="B492">
        <v>1</v>
      </c>
      <c r="C492">
        <v>30</v>
      </c>
      <c r="D492">
        <v>0</v>
      </c>
      <c r="E492">
        <f>ROUND(172*((24*G492)-(0.016*12)),0)</f>
        <v>54</v>
      </c>
      <c r="G492">
        <v>0.021</v>
      </c>
    </row>
    <row r="493" spans="2:7" ht="12.75">
      <c r="B493">
        <v>2</v>
      </c>
      <c r="C493">
        <v>0</v>
      </c>
      <c r="D493">
        <v>0</v>
      </c>
      <c r="E493">
        <f>ROUND(172*((24*G493)-(0.016*12)),0)</f>
        <v>78</v>
      </c>
      <c r="G493">
        <v>0.027</v>
      </c>
    </row>
    <row r="494" spans="2:7" ht="12.75">
      <c r="B494">
        <v>2</v>
      </c>
      <c r="C494">
        <v>30</v>
      </c>
      <c r="D494">
        <v>0</v>
      </c>
      <c r="E494">
        <f>ROUND(172*((24*G494)-(0.016*12)),0)</f>
        <v>103</v>
      </c>
      <c r="G494">
        <v>0.033</v>
      </c>
    </row>
    <row r="495" spans="2:7" ht="12.75">
      <c r="B495">
        <v>3</v>
      </c>
      <c r="C495">
        <v>0</v>
      </c>
      <c r="D495">
        <v>0</v>
      </c>
      <c r="E495">
        <f>ROUND(172*((24*G495)-(0.016*12)),0)</f>
        <v>124</v>
      </c>
      <c r="G495">
        <v>0.038</v>
      </c>
    </row>
    <row r="496" spans="2:7" ht="12.75">
      <c r="B496">
        <v>3</v>
      </c>
      <c r="C496">
        <v>30</v>
      </c>
      <c r="D496">
        <v>0</v>
      </c>
      <c r="E496">
        <f>ROUND(172*((24*G496)-(0.016*12)),0)</f>
        <v>144</v>
      </c>
      <c r="G496">
        <v>0.043</v>
      </c>
    </row>
    <row r="497" spans="2:7" ht="12.75">
      <c r="B497">
        <v>4</v>
      </c>
      <c r="C497">
        <v>0</v>
      </c>
      <c r="D497">
        <v>0</v>
      </c>
      <c r="E497">
        <f>ROUND(172*((24*G497)-(0.016*12)),0)</f>
        <v>161</v>
      </c>
      <c r="G497">
        <v>0.047</v>
      </c>
    </row>
    <row r="498" spans="2:7" ht="12.75">
      <c r="B498">
        <v>4</v>
      </c>
      <c r="C498">
        <v>30</v>
      </c>
      <c r="D498">
        <v>0</v>
      </c>
      <c r="E498">
        <f>ROUND(172*((24*G498)-(0.016*12)),0)</f>
        <v>178</v>
      </c>
      <c r="G498">
        <v>0.051</v>
      </c>
    </row>
    <row r="499" spans="2:7" ht="12.75">
      <c r="B499">
        <v>5</v>
      </c>
      <c r="C499">
        <v>0</v>
      </c>
      <c r="D499">
        <v>0</v>
      </c>
      <c r="E499">
        <f>ROUND(172*((24*G499)-(0.016*12)),0)</f>
        <v>194</v>
      </c>
      <c r="G499">
        <v>0.055</v>
      </c>
    </row>
    <row r="500" spans="2:7" ht="12.75">
      <c r="B500">
        <v>5</v>
      </c>
      <c r="C500">
        <v>30</v>
      </c>
      <c r="D500">
        <v>0</v>
      </c>
      <c r="E500">
        <f>ROUND(172*((24*G500)-(0.016*12)),0)</f>
        <v>206</v>
      </c>
      <c r="G500">
        <v>0.058</v>
      </c>
    </row>
    <row r="501" spans="2:7" ht="12.75">
      <c r="B501">
        <v>6</v>
      </c>
      <c r="C501">
        <v>0</v>
      </c>
      <c r="D501">
        <v>0</v>
      </c>
      <c r="E501">
        <f>ROUND(172*((24*G501)-(0.016*12)),0)</f>
        <v>219</v>
      </c>
      <c r="G501">
        <v>0.061</v>
      </c>
    </row>
    <row r="502" spans="2:7" ht="12.75">
      <c r="B502">
        <v>6</v>
      </c>
      <c r="C502">
        <v>30</v>
      </c>
      <c r="D502">
        <v>0</v>
      </c>
      <c r="E502">
        <f>ROUND(172*((24*G502)-(0.016*12)),0)</f>
        <v>227</v>
      </c>
      <c r="G502">
        <v>0.063</v>
      </c>
    </row>
    <row r="503" spans="2:7" ht="12.75">
      <c r="B503">
        <v>7</v>
      </c>
      <c r="C503">
        <v>0</v>
      </c>
      <c r="D503">
        <v>0</v>
      </c>
      <c r="E503">
        <f>ROUND(172*((24*G503)-(0.016*12)),0)</f>
        <v>239</v>
      </c>
      <c r="G503">
        <v>0.066</v>
      </c>
    </row>
    <row r="504" spans="2:7" ht="12.75">
      <c r="B504">
        <v>7</v>
      </c>
      <c r="C504">
        <v>30</v>
      </c>
      <c r="D504">
        <v>0</v>
      </c>
      <c r="E504">
        <f>ROUND(172*((24*G504)-(0.016*12)),0)</f>
        <v>248</v>
      </c>
      <c r="G504">
        <v>0.068</v>
      </c>
    </row>
    <row r="505" spans="2:7" ht="12.75">
      <c r="B505">
        <v>8</v>
      </c>
      <c r="C505">
        <v>0</v>
      </c>
      <c r="D505">
        <v>0</v>
      </c>
      <c r="E505">
        <f>ROUND(172*((24*G505)-(0.016*12)),0)</f>
        <v>256</v>
      </c>
      <c r="G505">
        <v>0.07</v>
      </c>
    </row>
    <row r="506" spans="2:7" ht="12.75">
      <c r="B506">
        <v>8</v>
      </c>
      <c r="C506">
        <v>30</v>
      </c>
      <c r="D506">
        <v>0</v>
      </c>
      <c r="E506">
        <f>ROUND(172*((24*G506)-(0.016*12)),0)</f>
        <v>264</v>
      </c>
      <c r="G506">
        <v>0.072</v>
      </c>
    </row>
    <row r="507" spans="2:7" ht="12.75">
      <c r="B507">
        <v>9</v>
      </c>
      <c r="C507">
        <v>0</v>
      </c>
      <c r="D507">
        <v>0</v>
      </c>
      <c r="E507">
        <f>ROUND(172*((24*G507)-(0.016*12)),0)</f>
        <v>272</v>
      </c>
      <c r="G507">
        <v>0.074</v>
      </c>
    </row>
    <row r="508" spans="2:7" ht="12.75">
      <c r="B508">
        <v>9</v>
      </c>
      <c r="C508">
        <v>30</v>
      </c>
      <c r="D508">
        <v>0</v>
      </c>
      <c r="E508">
        <f>ROUND(172*((24*G508)-(0.016*12)),0)</f>
        <v>277</v>
      </c>
      <c r="G508">
        <v>0.075</v>
      </c>
    </row>
    <row r="509" spans="2:7" ht="12.75">
      <c r="B509">
        <v>10</v>
      </c>
      <c r="C509">
        <v>0</v>
      </c>
      <c r="D509">
        <v>0</v>
      </c>
      <c r="E509">
        <f>ROUND(172*((24*G509)-(0.016*12)),0)</f>
        <v>285</v>
      </c>
      <c r="G509">
        <v>0.077</v>
      </c>
    </row>
    <row r="510" spans="2:7" ht="12.75">
      <c r="B510">
        <v>10</v>
      </c>
      <c r="C510">
        <v>30</v>
      </c>
      <c r="D510">
        <v>0</v>
      </c>
      <c r="E510">
        <f>ROUND(172*((24*G510)-(0.016*12)),0)</f>
        <v>289</v>
      </c>
      <c r="G510">
        <v>0.078</v>
      </c>
    </row>
    <row r="511" spans="2:7" ht="12.75">
      <c r="B511">
        <v>11</v>
      </c>
      <c r="C511">
        <v>0</v>
      </c>
      <c r="D511">
        <v>0</v>
      </c>
      <c r="E511">
        <f>ROUND(172*((24*G511)-(0.016*12)),0)</f>
        <v>293</v>
      </c>
      <c r="G511">
        <v>0.079</v>
      </c>
    </row>
    <row r="512" spans="2:7" ht="12.75">
      <c r="B512">
        <v>11</v>
      </c>
      <c r="C512">
        <v>30</v>
      </c>
      <c r="D512">
        <v>0</v>
      </c>
      <c r="E512">
        <f>ROUND(172*((24*G512)-(0.016*12)),0)</f>
        <v>293</v>
      </c>
      <c r="G512">
        <v>0.079</v>
      </c>
    </row>
    <row r="513" spans="2:7" ht="12.75">
      <c r="B513">
        <v>12</v>
      </c>
      <c r="C513">
        <v>0</v>
      </c>
      <c r="D513">
        <v>0</v>
      </c>
      <c r="E513">
        <f>ROUND(172*((24*G513)-(0.016*12)),0)</f>
        <v>297</v>
      </c>
      <c r="G513">
        <v>0.08</v>
      </c>
    </row>
    <row r="514" spans="2:7" ht="12.75">
      <c r="B514">
        <v>12</v>
      </c>
      <c r="C514">
        <v>30</v>
      </c>
      <c r="D514">
        <v>0</v>
      </c>
      <c r="E514">
        <f>ROUND(172*((24*G514)-(0.016*12)),0)</f>
        <v>297</v>
      </c>
      <c r="G514">
        <v>0.08</v>
      </c>
    </row>
    <row r="516" ht="12.75">
      <c r="A516" t="s">
        <v>26</v>
      </c>
    </row>
    <row r="517" ht="12.75">
      <c r="A517" t="s">
        <v>7</v>
      </c>
    </row>
    <row r="518" spans="1:8" ht="12.75">
      <c r="A518" t="s">
        <v>8</v>
      </c>
      <c r="B518" t="s">
        <v>9</v>
      </c>
      <c r="C518" t="s">
        <v>10</v>
      </c>
      <c r="D518" t="s">
        <v>11</v>
      </c>
      <c r="E518" t="s">
        <v>12</v>
      </c>
      <c r="G518" t="s">
        <v>13</v>
      </c>
      <c r="H518" t="s">
        <v>8</v>
      </c>
    </row>
    <row r="519" ht="12.75">
      <c r="A519" t="s">
        <v>7</v>
      </c>
    </row>
    <row r="520" spans="2:7" ht="12.75">
      <c r="B520">
        <v>0</v>
      </c>
      <c r="C520">
        <v>15</v>
      </c>
      <c r="D520">
        <v>0</v>
      </c>
      <c r="E520">
        <v>0</v>
      </c>
      <c r="G520" t="s">
        <v>14</v>
      </c>
    </row>
    <row r="521" spans="2:7" ht="12.75">
      <c r="B521">
        <v>0</v>
      </c>
      <c r="C521">
        <v>30</v>
      </c>
      <c r="D521">
        <v>0</v>
      </c>
      <c r="E521">
        <v>0</v>
      </c>
      <c r="G521" t="s">
        <v>14</v>
      </c>
    </row>
    <row r="522" spans="2:7" ht="12.75">
      <c r="B522">
        <v>0</v>
      </c>
      <c r="C522">
        <v>45</v>
      </c>
      <c r="D522">
        <v>0</v>
      </c>
      <c r="E522">
        <v>0</v>
      </c>
      <c r="G522" t="s">
        <v>14</v>
      </c>
    </row>
    <row r="523" spans="2:7" ht="12.75">
      <c r="B523">
        <v>1</v>
      </c>
      <c r="C523">
        <v>0</v>
      </c>
      <c r="D523">
        <v>0</v>
      </c>
      <c r="E523">
        <v>38</v>
      </c>
      <c r="G523">
        <v>0.017</v>
      </c>
    </row>
    <row r="524" spans="2:7" ht="12.75">
      <c r="B524">
        <v>1</v>
      </c>
      <c r="C524">
        <v>30</v>
      </c>
      <c r="D524">
        <v>0</v>
      </c>
      <c r="E524">
        <v>56</v>
      </c>
      <c r="G524">
        <v>0.025</v>
      </c>
    </row>
    <row r="525" spans="2:7" ht="12.75">
      <c r="B525">
        <v>2</v>
      </c>
      <c r="C525">
        <v>0</v>
      </c>
      <c r="D525">
        <v>0</v>
      </c>
      <c r="E525">
        <v>72</v>
      </c>
      <c r="G525">
        <v>0.032</v>
      </c>
    </row>
    <row r="526" spans="2:7" ht="12.75">
      <c r="B526">
        <v>2</v>
      </c>
      <c r="C526">
        <v>30</v>
      </c>
      <c r="D526">
        <v>0</v>
      </c>
      <c r="E526">
        <v>87</v>
      </c>
      <c r="G526">
        <v>0.039</v>
      </c>
    </row>
    <row r="527" spans="2:7" ht="12.75">
      <c r="B527">
        <v>3</v>
      </c>
      <c r="C527">
        <v>0</v>
      </c>
      <c r="D527">
        <v>0</v>
      </c>
      <c r="E527">
        <v>100</v>
      </c>
      <c r="G527">
        <v>0.045</v>
      </c>
    </row>
    <row r="528" spans="2:7" ht="12.75">
      <c r="B528">
        <v>3</v>
      </c>
      <c r="C528">
        <v>30</v>
      </c>
      <c r="D528">
        <v>0</v>
      </c>
      <c r="E528">
        <v>111</v>
      </c>
      <c r="G528">
        <v>0.05</v>
      </c>
    </row>
    <row r="529" spans="2:7" ht="12.75">
      <c r="B529">
        <v>4</v>
      </c>
      <c r="C529">
        <v>0</v>
      </c>
      <c r="D529">
        <v>0</v>
      </c>
      <c r="E529">
        <v>123</v>
      </c>
      <c r="G529">
        <v>0.055</v>
      </c>
    </row>
    <row r="530" spans="2:7" ht="12.75">
      <c r="B530">
        <v>4</v>
      </c>
      <c r="C530">
        <v>30</v>
      </c>
      <c r="D530">
        <v>0</v>
      </c>
      <c r="E530">
        <v>131</v>
      </c>
      <c r="G530">
        <v>0.059</v>
      </c>
    </row>
    <row r="531" spans="2:7" ht="12.75">
      <c r="B531">
        <v>5</v>
      </c>
      <c r="C531">
        <v>0</v>
      </c>
      <c r="D531">
        <v>0</v>
      </c>
      <c r="E531">
        <v>140</v>
      </c>
      <c r="G531">
        <v>0.063</v>
      </c>
    </row>
    <row r="532" spans="2:7" ht="12.75">
      <c r="B532">
        <v>5</v>
      </c>
      <c r="C532">
        <v>30</v>
      </c>
      <c r="D532">
        <v>0</v>
      </c>
      <c r="E532">
        <v>147</v>
      </c>
      <c r="G532">
        <v>0.066</v>
      </c>
    </row>
    <row r="533" spans="2:7" ht="12.75">
      <c r="B533">
        <v>6</v>
      </c>
      <c r="C533">
        <v>0</v>
      </c>
      <c r="D533">
        <v>0</v>
      </c>
      <c r="E533">
        <v>156</v>
      </c>
      <c r="G533">
        <v>0.07</v>
      </c>
    </row>
    <row r="534" spans="2:7" ht="12.75">
      <c r="B534">
        <v>6</v>
      </c>
      <c r="C534">
        <v>30</v>
      </c>
      <c r="D534">
        <v>0</v>
      </c>
      <c r="E534">
        <v>160</v>
      </c>
      <c r="G534">
        <v>0.072</v>
      </c>
    </row>
    <row r="535" spans="2:7" ht="12.75">
      <c r="B535">
        <v>7</v>
      </c>
      <c r="C535">
        <v>0</v>
      </c>
      <c r="D535">
        <v>0</v>
      </c>
      <c r="E535">
        <v>154</v>
      </c>
      <c r="G535">
        <v>0.074</v>
      </c>
    </row>
    <row r="536" spans="2:7" ht="12.75">
      <c r="B536">
        <v>7</v>
      </c>
      <c r="C536">
        <v>30</v>
      </c>
      <c r="D536">
        <v>0</v>
      </c>
      <c r="E536">
        <v>159</v>
      </c>
      <c r="G536">
        <v>0.076</v>
      </c>
    </row>
    <row r="537" spans="2:7" ht="12.75">
      <c r="B537">
        <v>8</v>
      </c>
      <c r="C537">
        <v>0</v>
      </c>
      <c r="D537">
        <v>0</v>
      </c>
      <c r="E537">
        <v>174</v>
      </c>
      <c r="G537">
        <v>0.078</v>
      </c>
    </row>
    <row r="538" spans="2:7" ht="12.75">
      <c r="B538">
        <v>8</v>
      </c>
      <c r="C538">
        <v>30</v>
      </c>
      <c r="D538">
        <v>0</v>
      </c>
      <c r="E538">
        <v>176</v>
      </c>
      <c r="G538">
        <v>0.079</v>
      </c>
    </row>
    <row r="539" spans="2:7" ht="12.75">
      <c r="B539">
        <v>9</v>
      </c>
      <c r="C539">
        <v>0</v>
      </c>
      <c r="D539">
        <v>0</v>
      </c>
      <c r="E539">
        <v>178</v>
      </c>
      <c r="G539">
        <v>0.08</v>
      </c>
    </row>
    <row r="540" spans="2:7" ht="12.75">
      <c r="B540">
        <v>9</v>
      </c>
      <c r="C540">
        <v>30</v>
      </c>
      <c r="D540">
        <v>0</v>
      </c>
      <c r="E540">
        <v>178</v>
      </c>
      <c r="G540">
        <v>0.08</v>
      </c>
    </row>
    <row r="541" spans="2:7" ht="12.75">
      <c r="B541">
        <v>9</v>
      </c>
      <c r="C541">
        <v>45</v>
      </c>
      <c r="D541">
        <v>0</v>
      </c>
      <c r="E541">
        <v>178</v>
      </c>
      <c r="G541">
        <v>0.08</v>
      </c>
    </row>
    <row r="543" ht="12.75">
      <c r="A543" t="s">
        <v>27</v>
      </c>
    </row>
    <row r="544" ht="12.75">
      <c r="A544" t="s">
        <v>7</v>
      </c>
    </row>
    <row r="545" spans="1:8" ht="12.75">
      <c r="A545" t="s">
        <v>8</v>
      </c>
      <c r="B545" t="s">
        <v>9</v>
      </c>
      <c r="C545" t="s">
        <v>10</v>
      </c>
      <c r="D545" t="s">
        <v>11</v>
      </c>
      <c r="E545" t="s">
        <v>12</v>
      </c>
      <c r="G545" t="s">
        <v>13</v>
      </c>
      <c r="H545" t="s">
        <v>8</v>
      </c>
    </row>
    <row r="546" ht="12.75">
      <c r="A546" t="s">
        <v>7</v>
      </c>
    </row>
    <row r="547" spans="2:7" ht="12.75">
      <c r="B547">
        <v>0</v>
      </c>
      <c r="C547">
        <v>15</v>
      </c>
      <c r="D547">
        <v>0</v>
      </c>
      <c r="E547">
        <v>0</v>
      </c>
      <c r="G547" t="s">
        <v>14</v>
      </c>
    </row>
    <row r="548" spans="2:7" ht="12.75">
      <c r="B548">
        <v>0</v>
      </c>
      <c r="C548">
        <v>30</v>
      </c>
      <c r="D548">
        <v>0</v>
      </c>
      <c r="E548">
        <v>0</v>
      </c>
      <c r="G548" t="s">
        <v>14</v>
      </c>
    </row>
    <row r="549" spans="2:7" ht="12.75">
      <c r="B549">
        <v>0</v>
      </c>
      <c r="C549">
        <v>45</v>
      </c>
      <c r="D549">
        <v>0</v>
      </c>
      <c r="E549">
        <v>0</v>
      </c>
      <c r="G549" t="s">
        <v>14</v>
      </c>
    </row>
    <row r="550" spans="2:7" ht="12.75">
      <c r="B550">
        <v>1</v>
      </c>
      <c r="C550">
        <v>0</v>
      </c>
      <c r="D550">
        <v>0</v>
      </c>
      <c r="E550">
        <f>ROUND((12*2)*G550*185*0.75,0)</f>
        <v>57</v>
      </c>
      <c r="G550">
        <v>0.017</v>
      </c>
    </row>
    <row r="551" spans="2:7" ht="12.75">
      <c r="B551">
        <v>1</v>
      </c>
      <c r="C551">
        <v>30</v>
      </c>
      <c r="D551">
        <v>0</v>
      </c>
      <c r="E551">
        <f aca="true" t="shared" si="4" ref="E551:E568">ROUND((12*2)*G551*185*0.75,0)</f>
        <v>83</v>
      </c>
      <c r="G551">
        <v>0.025</v>
      </c>
    </row>
    <row r="552" spans="2:7" ht="12.75">
      <c r="B552">
        <v>2</v>
      </c>
      <c r="C552">
        <v>0</v>
      </c>
      <c r="D552">
        <v>0</v>
      </c>
      <c r="E552">
        <f t="shared" si="4"/>
        <v>107</v>
      </c>
      <c r="G552">
        <v>0.032</v>
      </c>
    </row>
    <row r="553" spans="2:7" ht="12.75">
      <c r="B553">
        <v>2</v>
      </c>
      <c r="C553">
        <v>30</v>
      </c>
      <c r="D553">
        <v>0</v>
      </c>
      <c r="E553">
        <f t="shared" si="4"/>
        <v>130</v>
      </c>
      <c r="G553">
        <v>0.039</v>
      </c>
    </row>
    <row r="554" spans="2:7" ht="12.75">
      <c r="B554">
        <v>3</v>
      </c>
      <c r="C554">
        <v>0</v>
      </c>
      <c r="D554">
        <v>0</v>
      </c>
      <c r="E554">
        <f t="shared" si="4"/>
        <v>150</v>
      </c>
      <c r="G554">
        <v>0.045</v>
      </c>
    </row>
    <row r="555" spans="2:7" ht="12.75">
      <c r="B555">
        <v>3</v>
      </c>
      <c r="C555">
        <v>30</v>
      </c>
      <c r="D555">
        <v>0</v>
      </c>
      <c r="E555">
        <f t="shared" si="4"/>
        <v>167</v>
      </c>
      <c r="G555">
        <v>0.05</v>
      </c>
    </row>
    <row r="556" spans="2:7" ht="12.75">
      <c r="B556">
        <v>4</v>
      </c>
      <c r="C556">
        <v>0</v>
      </c>
      <c r="D556">
        <v>0</v>
      </c>
      <c r="E556">
        <f t="shared" si="4"/>
        <v>183</v>
      </c>
      <c r="G556">
        <v>0.055</v>
      </c>
    </row>
    <row r="557" spans="2:7" ht="12.75">
      <c r="B557">
        <v>4</v>
      </c>
      <c r="C557">
        <v>30</v>
      </c>
      <c r="D557">
        <v>0</v>
      </c>
      <c r="E557">
        <f t="shared" si="4"/>
        <v>196</v>
      </c>
      <c r="G557">
        <v>0.059</v>
      </c>
    </row>
    <row r="558" spans="2:7" ht="12.75">
      <c r="B558">
        <v>5</v>
      </c>
      <c r="C558">
        <v>0</v>
      </c>
      <c r="D558">
        <v>0</v>
      </c>
      <c r="E558">
        <f t="shared" si="4"/>
        <v>210</v>
      </c>
      <c r="G558">
        <v>0.063</v>
      </c>
    </row>
    <row r="559" spans="2:7" ht="12.75">
      <c r="B559">
        <v>5</v>
      </c>
      <c r="C559">
        <v>30</v>
      </c>
      <c r="D559">
        <v>0</v>
      </c>
      <c r="E559">
        <f t="shared" si="4"/>
        <v>220</v>
      </c>
      <c r="G559">
        <v>0.066</v>
      </c>
    </row>
    <row r="560" spans="2:7" ht="12.75">
      <c r="B560">
        <v>6</v>
      </c>
      <c r="C560">
        <v>0</v>
      </c>
      <c r="D560">
        <v>0</v>
      </c>
      <c r="E560">
        <f t="shared" si="4"/>
        <v>233</v>
      </c>
      <c r="G560">
        <v>0.07</v>
      </c>
    </row>
    <row r="561" spans="2:7" ht="12.75">
      <c r="B561">
        <v>6</v>
      </c>
      <c r="C561">
        <v>30</v>
      </c>
      <c r="D561">
        <v>0</v>
      </c>
      <c r="E561">
        <f t="shared" si="4"/>
        <v>240</v>
      </c>
      <c r="G561">
        <v>0.072</v>
      </c>
    </row>
    <row r="562" spans="2:7" ht="12.75">
      <c r="B562">
        <v>7</v>
      </c>
      <c r="C562">
        <v>0</v>
      </c>
      <c r="D562">
        <v>0</v>
      </c>
      <c r="E562">
        <f t="shared" si="4"/>
        <v>246</v>
      </c>
      <c r="G562">
        <v>0.074</v>
      </c>
    </row>
    <row r="563" spans="2:7" ht="12.75">
      <c r="B563">
        <v>7</v>
      </c>
      <c r="C563">
        <v>30</v>
      </c>
      <c r="D563">
        <v>0</v>
      </c>
      <c r="E563">
        <f t="shared" si="4"/>
        <v>253</v>
      </c>
      <c r="G563">
        <v>0.076</v>
      </c>
    </row>
    <row r="564" spans="2:7" ht="12.75">
      <c r="B564">
        <v>8</v>
      </c>
      <c r="C564">
        <v>0</v>
      </c>
      <c r="D564">
        <v>0</v>
      </c>
      <c r="E564">
        <f t="shared" si="4"/>
        <v>260</v>
      </c>
      <c r="G564">
        <v>0.078</v>
      </c>
    </row>
    <row r="565" spans="2:7" ht="12.75">
      <c r="B565">
        <v>8</v>
      </c>
      <c r="C565">
        <v>30</v>
      </c>
      <c r="D565">
        <v>0</v>
      </c>
      <c r="E565">
        <f t="shared" si="4"/>
        <v>263</v>
      </c>
      <c r="G565">
        <v>0.079</v>
      </c>
    </row>
    <row r="566" spans="2:7" ht="12.75">
      <c r="B566">
        <v>9</v>
      </c>
      <c r="C566">
        <v>0</v>
      </c>
      <c r="D566">
        <v>0</v>
      </c>
      <c r="E566">
        <f t="shared" si="4"/>
        <v>266</v>
      </c>
      <c r="G566">
        <v>0.08</v>
      </c>
    </row>
    <row r="567" spans="2:7" ht="12.75">
      <c r="B567">
        <v>9</v>
      </c>
      <c r="C567">
        <v>30</v>
      </c>
      <c r="D567">
        <v>0</v>
      </c>
      <c r="E567">
        <f t="shared" si="4"/>
        <v>266</v>
      </c>
      <c r="G567">
        <v>0.08</v>
      </c>
    </row>
    <row r="568" spans="2:7" ht="12.75">
      <c r="B568">
        <v>9</v>
      </c>
      <c r="C568">
        <v>45</v>
      </c>
      <c r="D568">
        <v>0</v>
      </c>
      <c r="E568">
        <f t="shared" si="4"/>
        <v>266</v>
      </c>
      <c r="G568">
        <v>0.08</v>
      </c>
    </row>
    <row r="570" ht="12.75">
      <c r="A570" t="s">
        <v>28</v>
      </c>
    </row>
    <row r="571" ht="12.75">
      <c r="A571" t="s">
        <v>7</v>
      </c>
    </row>
    <row r="572" spans="1:8" ht="12.75">
      <c r="A572" t="s">
        <v>8</v>
      </c>
      <c r="B572" t="s">
        <v>9</v>
      </c>
      <c r="C572" t="s">
        <v>10</v>
      </c>
      <c r="D572" t="s">
        <v>11</v>
      </c>
      <c r="E572" t="s">
        <v>12</v>
      </c>
      <c r="G572" t="s">
        <v>13</v>
      </c>
      <c r="H572" t="s">
        <v>8</v>
      </c>
    </row>
    <row r="573" ht="12.75">
      <c r="A573" t="s">
        <v>7</v>
      </c>
    </row>
    <row r="574" spans="2:7" ht="12.75">
      <c r="B574">
        <v>0</v>
      </c>
      <c r="C574">
        <v>15</v>
      </c>
      <c r="D574">
        <v>0</v>
      </c>
      <c r="E574">
        <v>0</v>
      </c>
      <c r="G574" t="s">
        <v>14</v>
      </c>
    </row>
    <row r="575" spans="2:7" ht="12.75">
      <c r="B575">
        <v>0</v>
      </c>
      <c r="C575">
        <v>30</v>
      </c>
      <c r="D575">
        <v>0</v>
      </c>
      <c r="E575">
        <v>0</v>
      </c>
      <c r="G575" t="s">
        <v>14</v>
      </c>
    </row>
    <row r="576" spans="2:7" ht="12.75">
      <c r="B576">
        <v>0</v>
      </c>
      <c r="C576">
        <v>45</v>
      </c>
      <c r="D576">
        <v>0</v>
      </c>
      <c r="E576">
        <v>0</v>
      </c>
      <c r="G576" t="s">
        <v>14</v>
      </c>
    </row>
    <row r="577" spans="2:7" ht="12.75">
      <c r="B577">
        <v>1</v>
      </c>
      <c r="C577">
        <v>0</v>
      </c>
      <c r="D577">
        <v>0</v>
      </c>
      <c r="E577">
        <f>ROUND(185*((24*G577)-(0.016*12)),0)</f>
        <v>40</v>
      </c>
      <c r="G577">
        <v>0.017</v>
      </c>
    </row>
    <row r="578" spans="2:7" ht="12.75">
      <c r="B578">
        <v>1</v>
      </c>
      <c r="C578">
        <v>30</v>
      </c>
      <c r="D578">
        <v>0</v>
      </c>
      <c r="E578">
        <f>ROUND(185*((24*G578)-(0.016*12)),0)</f>
        <v>75</v>
      </c>
      <c r="G578">
        <v>0.025</v>
      </c>
    </row>
    <row r="579" spans="2:7" ht="12.75">
      <c r="B579">
        <v>2</v>
      </c>
      <c r="C579">
        <v>0</v>
      </c>
      <c r="D579">
        <v>0</v>
      </c>
      <c r="E579">
        <f>ROUND(185*((24*G579)-(0.016*12)),0)</f>
        <v>107</v>
      </c>
      <c r="G579">
        <v>0.032</v>
      </c>
    </row>
    <row r="580" spans="2:7" ht="12.75">
      <c r="B580">
        <v>2</v>
      </c>
      <c r="C580">
        <v>30</v>
      </c>
      <c r="D580">
        <v>0</v>
      </c>
      <c r="E580">
        <f>ROUND(185*((24*G580)-(0.016*12)),0)</f>
        <v>138</v>
      </c>
      <c r="G580">
        <v>0.039</v>
      </c>
    </row>
    <row r="581" spans="2:7" ht="12.75">
      <c r="B581">
        <v>3</v>
      </c>
      <c r="C581">
        <v>0</v>
      </c>
      <c r="D581">
        <v>0</v>
      </c>
      <c r="E581">
        <f>ROUND(185*((24*G581)-(0.016*12)),0)</f>
        <v>164</v>
      </c>
      <c r="G581">
        <v>0.045</v>
      </c>
    </row>
    <row r="582" spans="2:7" ht="12.75">
      <c r="B582">
        <v>3</v>
      </c>
      <c r="C582">
        <v>30</v>
      </c>
      <c r="D582">
        <v>0</v>
      </c>
      <c r="E582">
        <f>ROUND(185*((24*G582)-(0.016*12)),0)</f>
        <v>186</v>
      </c>
      <c r="G582">
        <v>0.05</v>
      </c>
    </row>
    <row r="583" spans="2:7" ht="12.75">
      <c r="B583">
        <v>4</v>
      </c>
      <c r="C583">
        <v>0</v>
      </c>
      <c r="D583">
        <v>0</v>
      </c>
      <c r="E583">
        <f>ROUND(185*((24*G583)-(0.016*12)),0)</f>
        <v>209</v>
      </c>
      <c r="G583">
        <v>0.055</v>
      </c>
    </row>
    <row r="584" spans="2:7" ht="12.75">
      <c r="B584">
        <v>4</v>
      </c>
      <c r="C584">
        <v>30</v>
      </c>
      <c r="D584">
        <v>0</v>
      </c>
      <c r="E584">
        <f>ROUND(185*((24*G584)-(0.016*12)),0)</f>
        <v>226</v>
      </c>
      <c r="G584">
        <v>0.059</v>
      </c>
    </row>
    <row r="585" spans="2:7" ht="12.75">
      <c r="B585">
        <v>5</v>
      </c>
      <c r="C585">
        <v>0</v>
      </c>
      <c r="D585">
        <v>0</v>
      </c>
      <c r="E585">
        <f>ROUND(185*((24*G585)-(0.016*12)),0)</f>
        <v>244</v>
      </c>
      <c r="G585">
        <v>0.063</v>
      </c>
    </row>
    <row r="586" spans="2:7" ht="12.75">
      <c r="B586">
        <v>5</v>
      </c>
      <c r="C586">
        <v>30</v>
      </c>
      <c r="D586">
        <v>0</v>
      </c>
      <c r="E586">
        <f>ROUND(185*((24*G586)-(0.016*12)),0)</f>
        <v>258</v>
      </c>
      <c r="G586">
        <v>0.066</v>
      </c>
    </row>
    <row r="587" spans="2:7" ht="12.75">
      <c r="B587">
        <v>6</v>
      </c>
      <c r="C587">
        <v>0</v>
      </c>
      <c r="D587">
        <v>0</v>
      </c>
      <c r="E587">
        <f>ROUND(185*((24*G587)-(0.016*12)),0)</f>
        <v>275</v>
      </c>
      <c r="G587">
        <v>0.07</v>
      </c>
    </row>
    <row r="588" spans="2:7" ht="12.75">
      <c r="B588">
        <v>6</v>
      </c>
      <c r="C588">
        <v>30</v>
      </c>
      <c r="D588">
        <v>0</v>
      </c>
      <c r="E588">
        <f>ROUND(185*((24*G588)-(0.016*12)),0)</f>
        <v>284</v>
      </c>
      <c r="G588">
        <v>0.072</v>
      </c>
    </row>
    <row r="589" spans="2:7" ht="12.75">
      <c r="B589">
        <v>7</v>
      </c>
      <c r="C589">
        <v>0</v>
      </c>
      <c r="D589">
        <v>0</v>
      </c>
      <c r="E589">
        <f>ROUND(185*((24*G589)-(0.016*12)),0)</f>
        <v>293</v>
      </c>
      <c r="G589">
        <v>0.074</v>
      </c>
    </row>
    <row r="590" spans="2:7" ht="12.75">
      <c r="B590">
        <v>7</v>
      </c>
      <c r="C590">
        <v>30</v>
      </c>
      <c r="D590">
        <v>0</v>
      </c>
      <c r="E590">
        <f>ROUND(185*((24*G590)-(0.016*12)),0)</f>
        <v>302</v>
      </c>
      <c r="G590">
        <v>0.076</v>
      </c>
    </row>
    <row r="591" spans="2:7" ht="12.75">
      <c r="B591">
        <v>8</v>
      </c>
      <c r="C591">
        <v>0</v>
      </c>
      <c r="D591">
        <v>0</v>
      </c>
      <c r="E591">
        <f>ROUND(185*((24*G591)-(0.016*12)),0)</f>
        <v>311</v>
      </c>
      <c r="G591">
        <v>0.078</v>
      </c>
    </row>
    <row r="592" spans="2:7" ht="12.75">
      <c r="B592">
        <v>8</v>
      </c>
      <c r="C592">
        <v>30</v>
      </c>
      <c r="D592">
        <v>0</v>
      </c>
      <c r="E592">
        <f>ROUND(185*((24*G592)-(0.016*12)),0)</f>
        <v>315</v>
      </c>
      <c r="G592">
        <v>0.079</v>
      </c>
    </row>
    <row r="593" spans="2:7" ht="12.75">
      <c r="B593">
        <v>9</v>
      </c>
      <c r="C593">
        <v>0</v>
      </c>
      <c r="D593">
        <v>0</v>
      </c>
      <c r="E593">
        <f>ROUND(185*((24*G593)-(0.016*12)),0)</f>
        <v>320</v>
      </c>
      <c r="G593">
        <v>0.08</v>
      </c>
    </row>
    <row r="594" spans="2:7" ht="12.75">
      <c r="B594">
        <v>9</v>
      </c>
      <c r="C594">
        <v>30</v>
      </c>
      <c r="D594">
        <v>0</v>
      </c>
      <c r="E594">
        <f>ROUND(185*((24*G594)-(0.016*12)),0)</f>
        <v>320</v>
      </c>
      <c r="G594">
        <v>0.08</v>
      </c>
    </row>
    <row r="595" spans="2:7" ht="12.75">
      <c r="B595">
        <v>9</v>
      </c>
      <c r="C595">
        <v>45</v>
      </c>
      <c r="D595">
        <v>0</v>
      </c>
      <c r="E595">
        <f>ROUND(185*((24*G595)-(0.016*12)),0)</f>
        <v>320</v>
      </c>
      <c r="G595">
        <v>0.08</v>
      </c>
    </row>
    <row r="597" ht="12.75">
      <c r="A597" t="s">
        <v>29</v>
      </c>
    </row>
    <row r="598" ht="12.75">
      <c r="A598" t="s">
        <v>7</v>
      </c>
    </row>
    <row r="599" spans="1:8" ht="12.75">
      <c r="A599" t="s">
        <v>8</v>
      </c>
      <c r="B599" t="s">
        <v>9</v>
      </c>
      <c r="C599" t="s">
        <v>10</v>
      </c>
      <c r="D599" t="s">
        <v>11</v>
      </c>
      <c r="E599" t="s">
        <v>12</v>
      </c>
      <c r="G599" t="s">
        <v>13</v>
      </c>
      <c r="H599" t="s">
        <v>8</v>
      </c>
    </row>
    <row r="600" ht="12.75">
      <c r="A600" t="s">
        <v>7</v>
      </c>
    </row>
    <row r="601" spans="2:7" ht="12.75">
      <c r="B601">
        <v>0</v>
      </c>
      <c r="C601">
        <v>15</v>
      </c>
      <c r="D601">
        <v>0</v>
      </c>
      <c r="E601">
        <v>0</v>
      </c>
      <c r="G601" t="s">
        <v>14</v>
      </c>
    </row>
    <row r="602" spans="2:7" ht="12.75">
      <c r="B602">
        <v>0</v>
      </c>
      <c r="C602">
        <v>30</v>
      </c>
      <c r="D602">
        <v>0</v>
      </c>
      <c r="E602">
        <v>0</v>
      </c>
      <c r="G602" t="s">
        <v>14</v>
      </c>
    </row>
    <row r="603" spans="2:7" ht="12.75">
      <c r="B603">
        <v>0</v>
      </c>
      <c r="C603">
        <v>45</v>
      </c>
      <c r="D603">
        <v>0</v>
      </c>
      <c r="E603">
        <v>39</v>
      </c>
      <c r="G603">
        <v>0.016</v>
      </c>
    </row>
    <row r="604" spans="2:7" ht="12.75">
      <c r="B604">
        <v>1</v>
      </c>
      <c r="C604">
        <v>0</v>
      </c>
      <c r="D604">
        <v>0</v>
      </c>
      <c r="E604">
        <v>51</v>
      </c>
      <c r="G604">
        <v>0.021</v>
      </c>
    </row>
    <row r="605" spans="2:7" ht="12.75">
      <c r="B605">
        <v>1</v>
      </c>
      <c r="C605">
        <v>30</v>
      </c>
      <c r="D605">
        <v>0</v>
      </c>
      <c r="E605">
        <v>72</v>
      </c>
      <c r="G605">
        <v>0.03</v>
      </c>
    </row>
    <row r="606" spans="2:7" ht="12.75">
      <c r="B606">
        <v>2</v>
      </c>
      <c r="C606">
        <v>0</v>
      </c>
      <c r="D606">
        <v>0</v>
      </c>
      <c r="E606">
        <v>92</v>
      </c>
      <c r="G606">
        <v>0.039</v>
      </c>
    </row>
    <row r="607" spans="2:7" ht="12.75">
      <c r="B607">
        <v>2</v>
      </c>
      <c r="C607">
        <v>30</v>
      </c>
      <c r="D607">
        <v>0</v>
      </c>
      <c r="E607">
        <v>111</v>
      </c>
      <c r="G607">
        <v>0.046</v>
      </c>
    </row>
    <row r="608" spans="2:7" ht="12.75">
      <c r="B608">
        <v>3</v>
      </c>
      <c r="C608">
        <v>0</v>
      </c>
      <c r="D608">
        <v>0</v>
      </c>
      <c r="E608">
        <v>128</v>
      </c>
      <c r="G608">
        <v>0.053</v>
      </c>
    </row>
    <row r="609" spans="2:7" ht="12.75">
      <c r="B609">
        <v>3</v>
      </c>
      <c r="C609">
        <v>30</v>
      </c>
      <c r="D609">
        <v>0</v>
      </c>
      <c r="E609">
        <v>140</v>
      </c>
      <c r="G609">
        <v>0.058</v>
      </c>
    </row>
    <row r="610" spans="2:7" ht="12.75">
      <c r="B610">
        <v>4</v>
      </c>
      <c r="C610">
        <v>0</v>
      </c>
      <c r="D610">
        <v>0</v>
      </c>
      <c r="E610">
        <v>152</v>
      </c>
      <c r="G610">
        <v>0.063</v>
      </c>
    </row>
    <row r="611" spans="2:7" ht="12.75">
      <c r="B611">
        <v>4</v>
      </c>
      <c r="C611">
        <v>30</v>
      </c>
      <c r="D611">
        <v>0</v>
      </c>
      <c r="E611">
        <v>164</v>
      </c>
      <c r="G611">
        <v>0.068</v>
      </c>
    </row>
    <row r="612" spans="2:7" ht="12.75">
      <c r="B612">
        <v>5</v>
      </c>
      <c r="C612">
        <v>0</v>
      </c>
      <c r="D612">
        <v>0</v>
      </c>
      <c r="E612">
        <v>171</v>
      </c>
      <c r="G612">
        <v>0.071</v>
      </c>
    </row>
    <row r="613" spans="2:7" ht="12.75">
      <c r="B613">
        <v>5</v>
      </c>
      <c r="C613">
        <v>30</v>
      </c>
      <c r="D613">
        <v>0</v>
      </c>
      <c r="E613">
        <v>178</v>
      </c>
      <c r="G613">
        <v>0.074</v>
      </c>
    </row>
    <row r="614" spans="2:7" ht="12.75">
      <c r="B614">
        <v>6</v>
      </c>
      <c r="C614">
        <v>0</v>
      </c>
      <c r="D614">
        <v>0</v>
      </c>
      <c r="E614">
        <v>185</v>
      </c>
      <c r="G614">
        <v>0.077</v>
      </c>
    </row>
    <row r="615" spans="2:7" ht="12.75">
      <c r="B615">
        <v>6</v>
      </c>
      <c r="C615">
        <v>30</v>
      </c>
      <c r="D615">
        <v>0</v>
      </c>
      <c r="E615">
        <v>190</v>
      </c>
      <c r="G615">
        <v>0.079</v>
      </c>
    </row>
    <row r="616" spans="2:7" ht="12.75">
      <c r="B616">
        <v>7</v>
      </c>
      <c r="C616">
        <v>0</v>
      </c>
      <c r="D616">
        <v>0</v>
      </c>
      <c r="E616">
        <v>192</v>
      </c>
      <c r="G616">
        <v>0.08</v>
      </c>
    </row>
    <row r="617" spans="2:7" ht="12.75">
      <c r="B617">
        <v>7</v>
      </c>
      <c r="C617">
        <v>30</v>
      </c>
      <c r="D617">
        <v>0</v>
      </c>
      <c r="E617">
        <v>192</v>
      </c>
      <c r="G617">
        <v>0.08</v>
      </c>
    </row>
    <row r="618" spans="2:7" ht="12.75">
      <c r="B618">
        <v>7</v>
      </c>
      <c r="C618">
        <v>45</v>
      </c>
      <c r="D618">
        <v>0</v>
      </c>
      <c r="E618">
        <v>192</v>
      </c>
      <c r="G618">
        <v>0.08</v>
      </c>
    </row>
    <row r="620" ht="12.75">
      <c r="A620" t="s">
        <v>30</v>
      </c>
    </row>
    <row r="621" ht="12.75">
      <c r="A621" t="s">
        <v>7</v>
      </c>
    </row>
    <row r="622" spans="1:8" ht="12.75">
      <c r="A622" t="s">
        <v>8</v>
      </c>
      <c r="B622" t="s">
        <v>9</v>
      </c>
      <c r="C622" t="s">
        <v>10</v>
      </c>
      <c r="D622" t="s">
        <v>11</v>
      </c>
      <c r="E622" t="s">
        <v>12</v>
      </c>
      <c r="G622" t="s">
        <v>13</v>
      </c>
      <c r="H622" t="s">
        <v>8</v>
      </c>
    </row>
    <row r="623" ht="12.75">
      <c r="A623" t="s">
        <v>7</v>
      </c>
    </row>
    <row r="624" spans="2:7" ht="12.75">
      <c r="B624">
        <v>0</v>
      </c>
      <c r="C624">
        <v>15</v>
      </c>
      <c r="D624">
        <v>0</v>
      </c>
      <c r="E624">
        <v>0</v>
      </c>
      <c r="G624" t="s">
        <v>14</v>
      </c>
    </row>
    <row r="625" spans="2:7" ht="12.75">
      <c r="B625">
        <v>0</v>
      </c>
      <c r="C625">
        <v>30</v>
      </c>
      <c r="D625">
        <v>0</v>
      </c>
      <c r="E625">
        <v>0</v>
      </c>
      <c r="G625" t="s">
        <v>14</v>
      </c>
    </row>
    <row r="626" spans="2:7" ht="12.75">
      <c r="B626">
        <v>0</v>
      </c>
      <c r="C626">
        <v>45</v>
      </c>
      <c r="D626">
        <v>0</v>
      </c>
      <c r="E626">
        <f>ROUND((12*2)*G626*200*0.75,0)</f>
        <v>58</v>
      </c>
      <c r="G626">
        <v>0.016</v>
      </c>
    </row>
    <row r="627" spans="2:7" ht="12.75">
      <c r="B627">
        <v>1</v>
      </c>
      <c r="C627">
        <v>0</v>
      </c>
      <c r="D627">
        <v>0</v>
      </c>
      <c r="E627">
        <f aca="true" t="shared" si="5" ref="E627:E641">ROUND((12*2)*G627*200*0.75,0)</f>
        <v>76</v>
      </c>
      <c r="G627">
        <v>0.021</v>
      </c>
    </row>
    <row r="628" spans="2:7" ht="12.75">
      <c r="B628">
        <v>1</v>
      </c>
      <c r="C628">
        <v>30</v>
      </c>
      <c r="D628">
        <v>0</v>
      </c>
      <c r="E628">
        <f t="shared" si="5"/>
        <v>108</v>
      </c>
      <c r="G628">
        <v>0.03</v>
      </c>
    </row>
    <row r="629" spans="2:7" ht="12.75">
      <c r="B629">
        <v>2</v>
      </c>
      <c r="C629">
        <v>0</v>
      </c>
      <c r="D629">
        <v>0</v>
      </c>
      <c r="E629">
        <f t="shared" si="5"/>
        <v>140</v>
      </c>
      <c r="G629">
        <v>0.039</v>
      </c>
    </row>
    <row r="630" spans="2:7" ht="12.75">
      <c r="B630">
        <v>2</v>
      </c>
      <c r="C630">
        <v>30</v>
      </c>
      <c r="D630">
        <v>0</v>
      </c>
      <c r="E630">
        <f t="shared" si="5"/>
        <v>166</v>
      </c>
      <c r="G630">
        <v>0.046</v>
      </c>
    </row>
    <row r="631" spans="2:7" ht="12.75">
      <c r="B631">
        <v>3</v>
      </c>
      <c r="C631">
        <v>0</v>
      </c>
      <c r="D631">
        <v>0</v>
      </c>
      <c r="E631">
        <f t="shared" si="5"/>
        <v>191</v>
      </c>
      <c r="G631">
        <v>0.053</v>
      </c>
    </row>
    <row r="632" spans="2:7" ht="12.75">
      <c r="B632">
        <v>3</v>
      </c>
      <c r="C632">
        <v>30</v>
      </c>
      <c r="D632">
        <v>0</v>
      </c>
      <c r="E632">
        <f t="shared" si="5"/>
        <v>209</v>
      </c>
      <c r="G632">
        <v>0.058</v>
      </c>
    </row>
    <row r="633" spans="2:7" ht="12.75">
      <c r="B633">
        <v>4</v>
      </c>
      <c r="C633">
        <v>0</v>
      </c>
      <c r="D633">
        <v>0</v>
      </c>
      <c r="E633">
        <f t="shared" si="5"/>
        <v>227</v>
      </c>
      <c r="G633">
        <v>0.063</v>
      </c>
    </row>
    <row r="634" spans="2:7" ht="12.75">
      <c r="B634">
        <v>4</v>
      </c>
      <c r="C634">
        <v>30</v>
      </c>
      <c r="D634">
        <v>0</v>
      </c>
      <c r="E634">
        <f t="shared" si="5"/>
        <v>245</v>
      </c>
      <c r="G634">
        <v>0.068</v>
      </c>
    </row>
    <row r="635" spans="2:7" ht="12.75">
      <c r="B635">
        <v>5</v>
      </c>
      <c r="C635">
        <v>0</v>
      </c>
      <c r="D635">
        <v>0</v>
      </c>
      <c r="E635">
        <f t="shared" si="5"/>
        <v>256</v>
      </c>
      <c r="G635">
        <v>0.071</v>
      </c>
    </row>
    <row r="636" spans="2:7" ht="12.75">
      <c r="B636">
        <v>5</v>
      </c>
      <c r="C636">
        <v>30</v>
      </c>
      <c r="D636">
        <v>0</v>
      </c>
      <c r="E636">
        <f t="shared" si="5"/>
        <v>266</v>
      </c>
      <c r="G636">
        <v>0.074</v>
      </c>
    </row>
    <row r="637" spans="2:7" ht="12.75">
      <c r="B637">
        <v>6</v>
      </c>
      <c r="C637">
        <v>0</v>
      </c>
      <c r="D637">
        <v>0</v>
      </c>
      <c r="E637">
        <f t="shared" si="5"/>
        <v>277</v>
      </c>
      <c r="G637">
        <v>0.077</v>
      </c>
    </row>
    <row r="638" spans="2:7" ht="12.75">
      <c r="B638">
        <v>6</v>
      </c>
      <c r="C638">
        <v>30</v>
      </c>
      <c r="D638">
        <v>0</v>
      </c>
      <c r="E638">
        <f t="shared" si="5"/>
        <v>284</v>
      </c>
      <c r="G638">
        <v>0.079</v>
      </c>
    </row>
    <row r="639" spans="2:7" ht="12.75">
      <c r="B639">
        <v>7</v>
      </c>
      <c r="C639">
        <v>0</v>
      </c>
      <c r="D639">
        <v>0</v>
      </c>
      <c r="E639">
        <f t="shared" si="5"/>
        <v>288</v>
      </c>
      <c r="G639">
        <v>0.08</v>
      </c>
    </row>
    <row r="640" spans="2:7" ht="12.75">
      <c r="B640">
        <v>7</v>
      </c>
      <c r="C640">
        <v>30</v>
      </c>
      <c r="D640">
        <v>0</v>
      </c>
      <c r="E640">
        <f t="shared" si="5"/>
        <v>288</v>
      </c>
      <c r="G640">
        <v>0.08</v>
      </c>
    </row>
    <row r="641" spans="2:7" ht="12.75">
      <c r="B641">
        <v>7</v>
      </c>
      <c r="C641">
        <v>45</v>
      </c>
      <c r="D641">
        <v>0</v>
      </c>
      <c r="E641">
        <f t="shared" si="5"/>
        <v>288</v>
      </c>
      <c r="G641">
        <v>0.08</v>
      </c>
    </row>
    <row r="643" ht="12.75">
      <c r="A643" t="s">
        <v>31</v>
      </c>
    </row>
    <row r="644" ht="12.75">
      <c r="A644" t="s">
        <v>7</v>
      </c>
    </row>
    <row r="645" spans="1:8" ht="12.75">
      <c r="A645" t="s">
        <v>8</v>
      </c>
      <c r="B645" t="s">
        <v>9</v>
      </c>
      <c r="C645" t="s">
        <v>10</v>
      </c>
      <c r="D645" t="s">
        <v>11</v>
      </c>
      <c r="E645" t="s">
        <v>12</v>
      </c>
      <c r="G645" t="s">
        <v>13</v>
      </c>
      <c r="H645" t="s">
        <v>8</v>
      </c>
    </row>
    <row r="646" ht="12.75">
      <c r="A646" t="s">
        <v>7</v>
      </c>
    </row>
    <row r="647" spans="2:7" ht="12.75">
      <c r="B647">
        <v>0</v>
      </c>
      <c r="C647">
        <v>15</v>
      </c>
      <c r="D647">
        <v>0</v>
      </c>
      <c r="E647">
        <v>0</v>
      </c>
      <c r="G647" t="s">
        <v>14</v>
      </c>
    </row>
    <row r="648" spans="2:7" ht="12.75">
      <c r="B648">
        <v>0</v>
      </c>
      <c r="C648">
        <v>30</v>
      </c>
      <c r="D648">
        <v>0</v>
      </c>
      <c r="E648">
        <v>0</v>
      </c>
      <c r="G648" t="s">
        <v>14</v>
      </c>
    </row>
    <row r="649" spans="2:7" ht="12.75">
      <c r="B649">
        <v>0</v>
      </c>
      <c r="C649">
        <v>45</v>
      </c>
      <c r="D649">
        <v>0</v>
      </c>
      <c r="E649">
        <f>ROUND(200*((24*G649)-(0.016*12)),0)</f>
        <v>38</v>
      </c>
      <c r="G649">
        <v>0.016</v>
      </c>
    </row>
    <row r="650" spans="2:7" ht="12.75">
      <c r="B650">
        <v>1</v>
      </c>
      <c r="C650">
        <v>0</v>
      </c>
      <c r="D650">
        <v>0</v>
      </c>
      <c r="E650">
        <f>ROUND(200*((24*G650)-(0.016*12)),0)</f>
        <v>62</v>
      </c>
      <c r="G650">
        <v>0.021</v>
      </c>
    </row>
    <row r="651" spans="2:7" ht="12.75">
      <c r="B651">
        <v>1</v>
      </c>
      <c r="C651">
        <v>30</v>
      </c>
      <c r="D651">
        <v>0</v>
      </c>
      <c r="E651">
        <f>ROUND(200*((24*G651)-(0.016*12)),0)</f>
        <v>106</v>
      </c>
      <c r="G651">
        <v>0.03</v>
      </c>
    </row>
    <row r="652" spans="2:7" ht="12.75">
      <c r="B652">
        <v>2</v>
      </c>
      <c r="C652">
        <v>0</v>
      </c>
      <c r="D652">
        <v>0</v>
      </c>
      <c r="E652">
        <f>ROUND(200*((24*G652)-(0.016*12)),0)</f>
        <v>149</v>
      </c>
      <c r="G652">
        <v>0.039</v>
      </c>
    </row>
    <row r="653" spans="2:7" ht="12.75">
      <c r="B653">
        <v>2</v>
      </c>
      <c r="C653">
        <v>30</v>
      </c>
      <c r="D653">
        <v>0</v>
      </c>
      <c r="E653">
        <f>ROUND(200*((24*G653)-(0.016*12)),0)</f>
        <v>182</v>
      </c>
      <c r="G653">
        <v>0.046</v>
      </c>
    </row>
    <row r="654" spans="2:7" ht="12.75">
      <c r="B654">
        <v>3</v>
      </c>
      <c r="C654">
        <v>0</v>
      </c>
      <c r="D654">
        <v>0</v>
      </c>
      <c r="E654">
        <f>ROUND(200*((24*G654)-(0.016*12)),0)</f>
        <v>216</v>
      </c>
      <c r="G654">
        <v>0.053</v>
      </c>
    </row>
    <row r="655" spans="2:7" ht="12.75">
      <c r="B655">
        <v>3</v>
      </c>
      <c r="C655">
        <v>30</v>
      </c>
      <c r="D655">
        <v>0</v>
      </c>
      <c r="E655">
        <f>ROUND(200*((24*G655)-(0.016*12)),0)</f>
        <v>240</v>
      </c>
      <c r="G655">
        <v>0.058</v>
      </c>
    </row>
    <row r="656" spans="2:7" ht="12.75">
      <c r="B656">
        <v>4</v>
      </c>
      <c r="C656">
        <v>0</v>
      </c>
      <c r="D656">
        <v>0</v>
      </c>
      <c r="E656">
        <f>ROUND(200*((24*G656)-(0.016*12)),0)</f>
        <v>264</v>
      </c>
      <c r="G656">
        <v>0.063</v>
      </c>
    </row>
    <row r="657" spans="2:7" ht="12.75">
      <c r="B657">
        <v>4</v>
      </c>
      <c r="C657">
        <v>30</v>
      </c>
      <c r="D657">
        <v>0</v>
      </c>
      <c r="E657">
        <f>ROUND(200*((24*G657)-(0.016*12)),0)</f>
        <v>288</v>
      </c>
      <c r="G657">
        <v>0.068</v>
      </c>
    </row>
    <row r="658" spans="2:7" ht="12.75">
      <c r="B658">
        <v>5</v>
      </c>
      <c r="C658">
        <v>0</v>
      </c>
      <c r="D658">
        <v>0</v>
      </c>
      <c r="E658">
        <f>ROUND(200*((24*G658)-(0.016*12)),0)</f>
        <v>302</v>
      </c>
      <c r="G658">
        <v>0.071</v>
      </c>
    </row>
    <row r="659" spans="2:7" ht="12.75">
      <c r="B659">
        <v>5</v>
      </c>
      <c r="C659">
        <v>30</v>
      </c>
      <c r="D659">
        <v>0</v>
      </c>
      <c r="E659">
        <f>ROUND(200*((24*G659)-(0.016*12)),0)</f>
        <v>317</v>
      </c>
      <c r="G659">
        <v>0.074</v>
      </c>
    </row>
    <row r="660" spans="2:7" ht="12.75">
      <c r="B660">
        <v>6</v>
      </c>
      <c r="C660">
        <v>0</v>
      </c>
      <c r="D660">
        <v>0</v>
      </c>
      <c r="E660">
        <f>ROUND(200*((24*G660)-(0.016*12)),0)</f>
        <v>331</v>
      </c>
      <c r="G660">
        <v>0.077</v>
      </c>
    </row>
    <row r="661" spans="2:7" ht="12.75">
      <c r="B661">
        <v>6</v>
      </c>
      <c r="C661">
        <v>30</v>
      </c>
      <c r="D661">
        <v>0</v>
      </c>
      <c r="E661">
        <f>ROUND(200*((24*G661)-(0.016*12)),0)</f>
        <v>341</v>
      </c>
      <c r="G661">
        <v>0.079</v>
      </c>
    </row>
    <row r="662" spans="2:7" ht="12.75">
      <c r="B662">
        <v>7</v>
      </c>
      <c r="C662">
        <v>0</v>
      </c>
      <c r="D662">
        <v>0</v>
      </c>
      <c r="E662">
        <f>ROUND(200*((24*G662)-(0.016*12)),0)</f>
        <v>346</v>
      </c>
      <c r="G662">
        <v>0.08</v>
      </c>
    </row>
    <row r="663" spans="2:7" ht="12.75">
      <c r="B663">
        <v>7</v>
      </c>
      <c r="C663">
        <v>30</v>
      </c>
      <c r="D663">
        <v>0</v>
      </c>
      <c r="E663">
        <f>ROUND(200*((24*G663)-(0.016*12)),0)</f>
        <v>346</v>
      </c>
      <c r="G663">
        <v>0.08</v>
      </c>
    </row>
    <row r="664" spans="2:7" ht="12.75">
      <c r="B664">
        <v>7</v>
      </c>
      <c r="C664">
        <v>45</v>
      </c>
      <c r="D664">
        <v>0</v>
      </c>
      <c r="E664">
        <f>ROUND(200*((24*G664)-(0.016*12)),0)</f>
        <v>346</v>
      </c>
      <c r="G664">
        <v>0.08</v>
      </c>
    </row>
    <row r="666" ht="12.75">
      <c r="A666" t="s">
        <v>32</v>
      </c>
    </row>
    <row r="667" ht="12.75">
      <c r="A667" t="s">
        <v>7</v>
      </c>
    </row>
    <row r="668" spans="1:8" ht="12.75">
      <c r="A668" t="s">
        <v>8</v>
      </c>
      <c r="B668" t="s">
        <v>9</v>
      </c>
      <c r="C668" t="s">
        <v>10</v>
      </c>
      <c r="D668" t="s">
        <v>11</v>
      </c>
      <c r="E668" t="s">
        <v>12</v>
      </c>
      <c r="G668" t="s">
        <v>13</v>
      </c>
      <c r="H668" t="s">
        <v>8</v>
      </c>
    </row>
    <row r="669" ht="12.75">
      <c r="A669" t="s">
        <v>7</v>
      </c>
    </row>
    <row r="670" spans="2:7" ht="12.75">
      <c r="B670">
        <v>0</v>
      </c>
      <c r="C670">
        <v>15</v>
      </c>
      <c r="D670">
        <v>0</v>
      </c>
      <c r="E670">
        <v>0</v>
      </c>
      <c r="G670" t="s">
        <v>14</v>
      </c>
    </row>
    <row r="671" spans="2:7" ht="12.75">
      <c r="B671">
        <v>0</v>
      </c>
      <c r="C671">
        <v>30</v>
      </c>
      <c r="D671">
        <v>0</v>
      </c>
      <c r="E671">
        <v>0</v>
      </c>
      <c r="G671" t="s">
        <v>14</v>
      </c>
    </row>
    <row r="672" spans="2:7" ht="12.75">
      <c r="B672">
        <v>0</v>
      </c>
      <c r="C672">
        <v>45</v>
      </c>
      <c r="D672">
        <v>0</v>
      </c>
      <c r="E672">
        <v>49</v>
      </c>
      <c r="G672">
        <v>0.019</v>
      </c>
    </row>
    <row r="673" spans="2:7" ht="12.75">
      <c r="B673">
        <v>1</v>
      </c>
      <c r="C673">
        <v>0</v>
      </c>
      <c r="D673">
        <v>0</v>
      </c>
      <c r="E673">
        <v>64</v>
      </c>
      <c r="G673">
        <v>0.025</v>
      </c>
    </row>
    <row r="674" spans="2:7" ht="12.75">
      <c r="B674">
        <v>1</v>
      </c>
      <c r="C674">
        <v>30</v>
      </c>
      <c r="D674">
        <v>0</v>
      </c>
      <c r="E674">
        <v>90</v>
      </c>
      <c r="G674">
        <v>0.035</v>
      </c>
    </row>
    <row r="675" spans="2:7" ht="12.75">
      <c r="B675">
        <v>2</v>
      </c>
      <c r="C675">
        <v>0</v>
      </c>
      <c r="D675">
        <v>0</v>
      </c>
      <c r="E675">
        <v>116</v>
      </c>
      <c r="G675">
        <v>0.045</v>
      </c>
    </row>
    <row r="676" spans="2:7" ht="12.75">
      <c r="B676">
        <v>2</v>
      </c>
      <c r="C676">
        <v>30</v>
      </c>
      <c r="D676">
        <v>0</v>
      </c>
      <c r="E676">
        <v>136</v>
      </c>
      <c r="G676">
        <v>0.053</v>
      </c>
    </row>
    <row r="677" spans="2:7" ht="12.75">
      <c r="B677">
        <v>3</v>
      </c>
      <c r="C677">
        <v>0</v>
      </c>
      <c r="D677">
        <v>0</v>
      </c>
      <c r="E677">
        <v>154</v>
      </c>
      <c r="G677">
        <v>0.06</v>
      </c>
    </row>
    <row r="678" spans="2:7" ht="12.75">
      <c r="B678">
        <v>3</v>
      </c>
      <c r="C678">
        <v>30</v>
      </c>
      <c r="D678">
        <v>0</v>
      </c>
      <c r="E678">
        <v>169</v>
      </c>
      <c r="G678">
        <v>0.066</v>
      </c>
    </row>
    <row r="679" spans="2:7" ht="12.75">
      <c r="B679">
        <v>4</v>
      </c>
      <c r="C679">
        <v>0</v>
      </c>
      <c r="D679">
        <v>0</v>
      </c>
      <c r="E679">
        <v>182</v>
      </c>
      <c r="G679">
        <v>0.071</v>
      </c>
    </row>
    <row r="680" spans="2:7" ht="12.75">
      <c r="B680">
        <v>4</v>
      </c>
      <c r="C680">
        <v>30</v>
      </c>
      <c r="D680">
        <v>0</v>
      </c>
      <c r="E680">
        <v>192</v>
      </c>
      <c r="G680">
        <v>0.075</v>
      </c>
    </row>
    <row r="681" spans="2:7" ht="12.75">
      <c r="B681">
        <v>5</v>
      </c>
      <c r="C681">
        <v>0</v>
      </c>
      <c r="D681">
        <v>0</v>
      </c>
      <c r="E681">
        <v>200</v>
      </c>
      <c r="G681">
        <v>0.078</v>
      </c>
    </row>
    <row r="682" spans="2:7" ht="12.75">
      <c r="B682">
        <v>5</v>
      </c>
      <c r="C682">
        <v>30</v>
      </c>
      <c r="D682">
        <v>0</v>
      </c>
      <c r="E682">
        <v>205</v>
      </c>
      <c r="G682">
        <v>0.08</v>
      </c>
    </row>
    <row r="683" spans="2:7" ht="12.75">
      <c r="B683">
        <v>6</v>
      </c>
      <c r="C683">
        <v>0</v>
      </c>
      <c r="D683">
        <v>0</v>
      </c>
      <c r="E683">
        <v>205</v>
      </c>
      <c r="G683">
        <v>0.08</v>
      </c>
    </row>
    <row r="685" ht="12.75">
      <c r="A685" t="s">
        <v>33</v>
      </c>
    </row>
    <row r="686" ht="12.75">
      <c r="A686" t="s">
        <v>7</v>
      </c>
    </row>
    <row r="687" spans="1:8" ht="12.75">
      <c r="A687" t="s">
        <v>8</v>
      </c>
      <c r="B687" t="s">
        <v>9</v>
      </c>
      <c r="C687" t="s">
        <v>10</v>
      </c>
      <c r="D687" t="s">
        <v>11</v>
      </c>
      <c r="E687" t="s">
        <v>12</v>
      </c>
      <c r="G687" t="s">
        <v>13</v>
      </c>
      <c r="H687" t="s">
        <v>8</v>
      </c>
    </row>
    <row r="688" ht="12.75">
      <c r="A688" t="s">
        <v>7</v>
      </c>
    </row>
    <row r="689" spans="2:7" ht="12.75">
      <c r="B689">
        <v>0</v>
      </c>
      <c r="C689">
        <v>15</v>
      </c>
      <c r="D689">
        <v>0</v>
      </c>
      <c r="E689">
        <v>0</v>
      </c>
      <c r="G689" t="s">
        <v>14</v>
      </c>
    </row>
    <row r="690" spans="2:7" ht="12.75">
      <c r="B690">
        <v>0</v>
      </c>
      <c r="C690">
        <v>30</v>
      </c>
      <c r="D690">
        <v>0</v>
      </c>
      <c r="E690">
        <v>0</v>
      </c>
      <c r="G690" t="s">
        <v>14</v>
      </c>
    </row>
    <row r="691" spans="2:7" ht="12.75">
      <c r="B691">
        <v>0</v>
      </c>
      <c r="C691">
        <v>45</v>
      </c>
      <c r="D691">
        <v>0</v>
      </c>
      <c r="E691">
        <f>ROUND((12*2)*G691*213*0.75,0)</f>
        <v>73</v>
      </c>
      <c r="G691">
        <v>0.019</v>
      </c>
    </row>
    <row r="692" spans="2:7" ht="12.75">
      <c r="B692">
        <v>1</v>
      </c>
      <c r="C692">
        <v>0</v>
      </c>
      <c r="D692">
        <v>0</v>
      </c>
      <c r="E692">
        <f aca="true" t="shared" si="6" ref="E692:E702">ROUND((12*2)*G692*213*0.75,0)</f>
        <v>96</v>
      </c>
      <c r="G692">
        <v>0.025</v>
      </c>
    </row>
    <row r="693" spans="2:7" ht="12.75">
      <c r="B693">
        <v>1</v>
      </c>
      <c r="C693">
        <v>30</v>
      </c>
      <c r="D693">
        <v>0</v>
      </c>
      <c r="E693">
        <f t="shared" si="6"/>
        <v>134</v>
      </c>
      <c r="G693">
        <v>0.035</v>
      </c>
    </row>
    <row r="694" spans="2:7" ht="12.75">
      <c r="B694">
        <v>2</v>
      </c>
      <c r="C694">
        <v>0</v>
      </c>
      <c r="D694">
        <v>0</v>
      </c>
      <c r="E694">
        <f t="shared" si="6"/>
        <v>173</v>
      </c>
      <c r="G694">
        <v>0.045</v>
      </c>
    </row>
    <row r="695" spans="2:7" ht="12.75">
      <c r="B695">
        <v>2</v>
      </c>
      <c r="C695">
        <v>30</v>
      </c>
      <c r="D695">
        <v>0</v>
      </c>
      <c r="E695">
        <f t="shared" si="6"/>
        <v>203</v>
      </c>
      <c r="G695">
        <v>0.053</v>
      </c>
    </row>
    <row r="696" spans="2:7" ht="12.75">
      <c r="B696">
        <v>3</v>
      </c>
      <c r="C696">
        <v>0</v>
      </c>
      <c r="D696">
        <v>0</v>
      </c>
      <c r="E696">
        <f t="shared" si="6"/>
        <v>230</v>
      </c>
      <c r="G696">
        <v>0.06</v>
      </c>
    </row>
    <row r="697" spans="2:7" ht="12.75">
      <c r="B697">
        <v>3</v>
      </c>
      <c r="C697">
        <v>30</v>
      </c>
      <c r="D697">
        <v>0</v>
      </c>
      <c r="E697">
        <f t="shared" si="6"/>
        <v>253</v>
      </c>
      <c r="G697">
        <v>0.066</v>
      </c>
    </row>
    <row r="698" spans="2:7" ht="12.75">
      <c r="B698">
        <v>4</v>
      </c>
      <c r="C698">
        <v>0</v>
      </c>
      <c r="D698">
        <v>0</v>
      </c>
      <c r="E698">
        <f t="shared" si="6"/>
        <v>272</v>
      </c>
      <c r="G698">
        <v>0.071</v>
      </c>
    </row>
    <row r="699" spans="2:7" ht="12.75">
      <c r="B699">
        <v>4</v>
      </c>
      <c r="C699">
        <v>30</v>
      </c>
      <c r="D699">
        <v>0</v>
      </c>
      <c r="E699">
        <f t="shared" si="6"/>
        <v>288</v>
      </c>
      <c r="G699">
        <v>0.075</v>
      </c>
    </row>
    <row r="700" spans="2:7" ht="12.75">
      <c r="B700">
        <v>5</v>
      </c>
      <c r="C700">
        <v>0</v>
      </c>
      <c r="D700">
        <v>0</v>
      </c>
      <c r="E700">
        <f t="shared" si="6"/>
        <v>299</v>
      </c>
      <c r="G700">
        <v>0.078</v>
      </c>
    </row>
    <row r="701" spans="2:7" ht="12.75">
      <c r="B701">
        <v>5</v>
      </c>
      <c r="C701">
        <v>30</v>
      </c>
      <c r="D701">
        <v>0</v>
      </c>
      <c r="E701">
        <f t="shared" si="6"/>
        <v>307</v>
      </c>
      <c r="G701">
        <v>0.08</v>
      </c>
    </row>
    <row r="702" spans="2:7" ht="12.75">
      <c r="B702">
        <v>6</v>
      </c>
      <c r="C702">
        <v>0</v>
      </c>
      <c r="D702">
        <v>0</v>
      </c>
      <c r="E702">
        <f t="shared" si="6"/>
        <v>307</v>
      </c>
      <c r="G702">
        <v>0.08</v>
      </c>
    </row>
    <row r="704" ht="12.75">
      <c r="A704" t="s">
        <v>34</v>
      </c>
    </row>
    <row r="705" ht="12.75">
      <c r="A705" t="s">
        <v>7</v>
      </c>
    </row>
    <row r="706" spans="1:8" ht="12.75">
      <c r="A706" t="s">
        <v>8</v>
      </c>
      <c r="B706" t="s">
        <v>9</v>
      </c>
      <c r="C706" t="s">
        <v>10</v>
      </c>
      <c r="D706" t="s">
        <v>11</v>
      </c>
      <c r="E706" t="s">
        <v>12</v>
      </c>
      <c r="G706" t="s">
        <v>13</v>
      </c>
      <c r="H706" t="s">
        <v>8</v>
      </c>
    </row>
    <row r="707" ht="12.75">
      <c r="A707" t="s">
        <v>7</v>
      </c>
    </row>
    <row r="708" spans="2:7" ht="12.75">
      <c r="B708">
        <v>0</v>
      </c>
      <c r="C708">
        <v>15</v>
      </c>
      <c r="D708">
        <v>0</v>
      </c>
      <c r="E708">
        <v>0</v>
      </c>
      <c r="G708" t="s">
        <v>14</v>
      </c>
    </row>
    <row r="709" spans="2:7" ht="12.75">
      <c r="B709">
        <v>0</v>
      </c>
      <c r="C709">
        <v>30</v>
      </c>
      <c r="D709">
        <v>0</v>
      </c>
      <c r="E709">
        <v>0</v>
      </c>
      <c r="G709" t="s">
        <v>14</v>
      </c>
    </row>
    <row r="710" spans="2:7" ht="12.75">
      <c r="B710">
        <v>0</v>
      </c>
      <c r="C710">
        <v>45</v>
      </c>
      <c r="D710">
        <v>0</v>
      </c>
      <c r="E710">
        <f>ROUND(213*((24*G710)-(0.016*12)),0)</f>
        <v>56</v>
      </c>
      <c r="G710">
        <v>0.019</v>
      </c>
    </row>
    <row r="711" spans="2:7" ht="12.75">
      <c r="B711">
        <v>1</v>
      </c>
      <c r="C711">
        <v>0</v>
      </c>
      <c r="D711">
        <v>0</v>
      </c>
      <c r="E711">
        <f>ROUND(213*((24*G711)-(0.016*12)),0)</f>
        <v>87</v>
      </c>
      <c r="G711">
        <v>0.025</v>
      </c>
    </row>
    <row r="712" spans="2:7" ht="12.75">
      <c r="B712">
        <v>1</v>
      </c>
      <c r="C712">
        <v>30</v>
      </c>
      <c r="D712">
        <v>0</v>
      </c>
      <c r="E712">
        <f>ROUND(213*((24*G712)-(0.016*12)),0)</f>
        <v>138</v>
      </c>
      <c r="G712">
        <v>0.035</v>
      </c>
    </row>
    <row r="713" spans="2:7" ht="12.75">
      <c r="B713">
        <v>2</v>
      </c>
      <c r="C713">
        <v>0</v>
      </c>
      <c r="D713">
        <v>0</v>
      </c>
      <c r="E713">
        <f>ROUND(213*((24*G713)-(0.016*12)),0)</f>
        <v>189</v>
      </c>
      <c r="G713">
        <v>0.045</v>
      </c>
    </row>
    <row r="714" spans="2:7" ht="12.75">
      <c r="B714">
        <v>2</v>
      </c>
      <c r="C714">
        <v>30</v>
      </c>
      <c r="D714">
        <v>0</v>
      </c>
      <c r="E714">
        <f>ROUND(213*((24*G714)-(0.016*12)),0)</f>
        <v>230</v>
      </c>
      <c r="G714">
        <v>0.053</v>
      </c>
    </row>
    <row r="715" spans="2:7" ht="12.75">
      <c r="B715">
        <v>3</v>
      </c>
      <c r="C715">
        <v>0</v>
      </c>
      <c r="D715">
        <v>0</v>
      </c>
      <c r="E715">
        <f>ROUND(213*((24*G715)-(0.016*12)),0)</f>
        <v>266</v>
      </c>
      <c r="G715">
        <v>0.06</v>
      </c>
    </row>
    <row r="716" spans="2:7" ht="12.75">
      <c r="B716">
        <v>3</v>
      </c>
      <c r="C716">
        <v>30</v>
      </c>
      <c r="D716">
        <v>0</v>
      </c>
      <c r="E716">
        <f>ROUND(213*((24*G716)-(0.016*12)),0)</f>
        <v>296</v>
      </c>
      <c r="G716">
        <v>0.066</v>
      </c>
    </row>
    <row r="717" spans="2:7" ht="12.75">
      <c r="B717">
        <v>4</v>
      </c>
      <c r="C717">
        <v>0</v>
      </c>
      <c r="D717">
        <v>0</v>
      </c>
      <c r="E717">
        <f>ROUND(213*((24*G717)-(0.016*12)),0)</f>
        <v>322</v>
      </c>
      <c r="G717">
        <v>0.071</v>
      </c>
    </row>
    <row r="718" spans="2:7" ht="12.75">
      <c r="B718">
        <v>4</v>
      </c>
      <c r="C718">
        <v>30</v>
      </c>
      <c r="D718">
        <v>0</v>
      </c>
      <c r="E718">
        <f>ROUND(213*((24*G718)-(0.016*12)),0)</f>
        <v>343</v>
      </c>
      <c r="G718">
        <v>0.075</v>
      </c>
    </row>
    <row r="719" spans="2:7" ht="12.75">
      <c r="B719">
        <v>5</v>
      </c>
      <c r="C719">
        <v>0</v>
      </c>
      <c r="D719">
        <v>0</v>
      </c>
      <c r="E719">
        <f>ROUND(213*((24*G719)-(0.016*12)),0)</f>
        <v>358</v>
      </c>
      <c r="G719">
        <v>0.078</v>
      </c>
    </row>
    <row r="720" spans="2:7" ht="12.75">
      <c r="B720">
        <v>5</v>
      </c>
      <c r="C720">
        <v>30</v>
      </c>
      <c r="D720">
        <v>0</v>
      </c>
      <c r="E720">
        <f>ROUND(213*((24*G720)-(0.016*12)),0)</f>
        <v>368</v>
      </c>
      <c r="G720">
        <v>0.08</v>
      </c>
    </row>
    <row r="721" spans="2:7" ht="12.75">
      <c r="B721">
        <v>6</v>
      </c>
      <c r="C721">
        <v>0</v>
      </c>
      <c r="D721">
        <v>0</v>
      </c>
      <c r="E721">
        <f>ROUND(213*((24*G721)-(0.016*12)),0)</f>
        <v>368</v>
      </c>
      <c r="G721">
        <v>0.08</v>
      </c>
    </row>
    <row r="723" ht="12.75">
      <c r="A723" t="s">
        <v>35</v>
      </c>
    </row>
    <row r="724" ht="12.75">
      <c r="A724" t="s">
        <v>7</v>
      </c>
    </row>
    <row r="725" spans="1:8" ht="12.75">
      <c r="A725" t="s">
        <v>8</v>
      </c>
      <c r="B725" t="s">
        <v>9</v>
      </c>
      <c r="C725" t="s">
        <v>10</v>
      </c>
      <c r="D725" t="s">
        <v>11</v>
      </c>
      <c r="E725" t="s">
        <v>12</v>
      </c>
      <c r="G725" t="s">
        <v>13</v>
      </c>
      <c r="H725" t="s">
        <v>8</v>
      </c>
    </row>
    <row r="726" ht="12.75">
      <c r="A726" t="s">
        <v>7</v>
      </c>
    </row>
    <row r="727" spans="2:7" ht="12.75">
      <c r="B727">
        <v>0</v>
      </c>
      <c r="C727">
        <v>15</v>
      </c>
      <c r="D727">
        <v>0</v>
      </c>
      <c r="E727">
        <v>0</v>
      </c>
      <c r="G727" t="s">
        <v>14</v>
      </c>
    </row>
    <row r="728" spans="2:7" ht="12.75">
      <c r="B728">
        <v>0</v>
      </c>
      <c r="C728">
        <v>30</v>
      </c>
      <c r="D728">
        <v>0</v>
      </c>
      <c r="E728">
        <v>0</v>
      </c>
      <c r="G728" t="s">
        <v>14</v>
      </c>
    </row>
    <row r="729" spans="2:7" ht="12.75">
      <c r="B729">
        <v>0</v>
      </c>
      <c r="C729">
        <v>45</v>
      </c>
      <c r="D729">
        <v>0</v>
      </c>
      <c r="E729">
        <v>59</v>
      </c>
      <c r="G729">
        <v>0.022</v>
      </c>
    </row>
    <row r="730" spans="2:7" ht="12.75">
      <c r="B730">
        <v>1</v>
      </c>
      <c r="C730">
        <v>0</v>
      </c>
      <c r="D730">
        <v>0</v>
      </c>
      <c r="E730">
        <v>78</v>
      </c>
      <c r="G730">
        <v>0.029</v>
      </c>
    </row>
    <row r="731" spans="2:7" ht="12.75">
      <c r="B731">
        <v>1</v>
      </c>
      <c r="C731">
        <v>30</v>
      </c>
      <c r="D731">
        <v>0</v>
      </c>
      <c r="E731">
        <v>110</v>
      </c>
      <c r="G731">
        <v>0.041</v>
      </c>
    </row>
    <row r="732" spans="2:7" ht="12.75">
      <c r="B732">
        <v>2</v>
      </c>
      <c r="C732">
        <v>0</v>
      </c>
      <c r="D732">
        <v>0</v>
      </c>
      <c r="E732">
        <v>136</v>
      </c>
      <c r="G732">
        <v>0.051</v>
      </c>
    </row>
    <row r="733" spans="2:7" ht="12.75">
      <c r="B733">
        <v>2</v>
      </c>
      <c r="C733">
        <v>30</v>
      </c>
      <c r="D733">
        <v>0</v>
      </c>
      <c r="E733">
        <v>163</v>
      </c>
      <c r="G733">
        <v>0.061</v>
      </c>
    </row>
    <row r="734" spans="2:7" ht="12.75">
      <c r="B734">
        <v>3</v>
      </c>
      <c r="C734">
        <v>0</v>
      </c>
      <c r="D734">
        <v>0</v>
      </c>
      <c r="E734">
        <v>182</v>
      </c>
      <c r="G734">
        <v>0.068</v>
      </c>
    </row>
    <row r="735" spans="2:7" ht="12.75">
      <c r="B735">
        <v>3</v>
      </c>
      <c r="C735">
        <v>30</v>
      </c>
      <c r="D735">
        <v>0</v>
      </c>
      <c r="E735">
        <v>198</v>
      </c>
      <c r="G735">
        <v>0.074</v>
      </c>
    </row>
    <row r="736" spans="2:7" ht="12.75">
      <c r="B736">
        <v>4</v>
      </c>
      <c r="C736">
        <v>0</v>
      </c>
      <c r="D736">
        <v>0</v>
      </c>
      <c r="E736">
        <v>208</v>
      </c>
      <c r="G736">
        <v>0.078</v>
      </c>
    </row>
    <row r="737" spans="2:7" ht="12.75">
      <c r="B737">
        <v>4</v>
      </c>
      <c r="C737">
        <v>30</v>
      </c>
      <c r="D737">
        <v>0</v>
      </c>
      <c r="E737">
        <v>214</v>
      </c>
      <c r="G737">
        <v>0.08</v>
      </c>
    </row>
    <row r="738" spans="2:7" ht="12.75">
      <c r="B738">
        <v>4</v>
      </c>
      <c r="C738">
        <v>45</v>
      </c>
      <c r="D738">
        <v>0</v>
      </c>
      <c r="E738">
        <v>214</v>
      </c>
      <c r="G738">
        <v>0.08</v>
      </c>
    </row>
    <row r="740" ht="12.75">
      <c r="A740" t="s">
        <v>36</v>
      </c>
    </row>
    <row r="741" ht="12.75">
      <c r="A741" t="s">
        <v>7</v>
      </c>
    </row>
    <row r="742" spans="1:8" ht="12.75">
      <c r="A742" t="s">
        <v>8</v>
      </c>
      <c r="B742" t="s">
        <v>9</v>
      </c>
      <c r="C742" t="s">
        <v>10</v>
      </c>
      <c r="D742" t="s">
        <v>11</v>
      </c>
      <c r="E742" t="s">
        <v>12</v>
      </c>
      <c r="G742" t="s">
        <v>13</v>
      </c>
      <c r="H742" t="s">
        <v>8</v>
      </c>
    </row>
    <row r="743" ht="12.75">
      <c r="A743" t="s">
        <v>7</v>
      </c>
    </row>
    <row r="744" spans="2:7" ht="12.75">
      <c r="B744">
        <v>0</v>
      </c>
      <c r="C744">
        <v>15</v>
      </c>
      <c r="D744">
        <v>0</v>
      </c>
      <c r="E744">
        <v>0</v>
      </c>
      <c r="G744" t="s">
        <v>14</v>
      </c>
    </row>
    <row r="745" spans="2:7" ht="12.75">
      <c r="B745">
        <v>0</v>
      </c>
      <c r="C745">
        <v>30</v>
      </c>
      <c r="D745">
        <v>0</v>
      </c>
      <c r="E745">
        <v>0</v>
      </c>
      <c r="G745" t="s">
        <v>14</v>
      </c>
    </row>
    <row r="746" spans="2:7" ht="12.75">
      <c r="B746">
        <v>0</v>
      </c>
      <c r="C746">
        <v>45</v>
      </c>
      <c r="D746">
        <v>0</v>
      </c>
      <c r="E746">
        <f>ROUND((12*2)*G746*222*0.75,0)</f>
        <v>88</v>
      </c>
      <c r="G746">
        <v>0.022</v>
      </c>
    </row>
    <row r="747" spans="2:7" ht="12.75">
      <c r="B747">
        <v>1</v>
      </c>
      <c r="C747">
        <v>0</v>
      </c>
      <c r="D747">
        <v>0</v>
      </c>
      <c r="E747">
        <f aca="true" t="shared" si="7" ref="E747:E755">ROUND((12*2)*G747*222*0.75,0)</f>
        <v>116</v>
      </c>
      <c r="G747">
        <v>0.029</v>
      </c>
    </row>
    <row r="748" spans="2:7" ht="12.75">
      <c r="B748">
        <v>1</v>
      </c>
      <c r="C748">
        <v>30</v>
      </c>
      <c r="D748">
        <v>0</v>
      </c>
      <c r="E748">
        <f t="shared" si="7"/>
        <v>164</v>
      </c>
      <c r="G748">
        <v>0.041</v>
      </c>
    </row>
    <row r="749" spans="2:7" ht="12.75">
      <c r="B749">
        <v>2</v>
      </c>
      <c r="C749">
        <v>0</v>
      </c>
      <c r="D749">
        <v>0</v>
      </c>
      <c r="E749">
        <f t="shared" si="7"/>
        <v>204</v>
      </c>
      <c r="G749">
        <v>0.051</v>
      </c>
    </row>
    <row r="750" spans="2:7" ht="12.75">
      <c r="B750">
        <v>2</v>
      </c>
      <c r="C750">
        <v>30</v>
      </c>
      <c r="D750">
        <v>0</v>
      </c>
      <c r="E750">
        <f t="shared" si="7"/>
        <v>244</v>
      </c>
      <c r="G750">
        <v>0.061</v>
      </c>
    </row>
    <row r="751" spans="2:7" ht="12.75">
      <c r="B751">
        <v>3</v>
      </c>
      <c r="C751">
        <v>0</v>
      </c>
      <c r="D751">
        <v>0</v>
      </c>
      <c r="E751">
        <f t="shared" si="7"/>
        <v>272</v>
      </c>
      <c r="G751">
        <v>0.068</v>
      </c>
    </row>
    <row r="752" spans="2:7" ht="12.75">
      <c r="B752">
        <v>3</v>
      </c>
      <c r="C752">
        <v>30</v>
      </c>
      <c r="D752">
        <v>0</v>
      </c>
      <c r="E752">
        <f t="shared" si="7"/>
        <v>296</v>
      </c>
      <c r="G752">
        <v>0.074</v>
      </c>
    </row>
    <row r="753" spans="2:7" ht="12.75">
      <c r="B753">
        <v>4</v>
      </c>
      <c r="C753">
        <v>0</v>
      </c>
      <c r="D753">
        <v>0</v>
      </c>
      <c r="E753">
        <f t="shared" si="7"/>
        <v>312</v>
      </c>
      <c r="G753">
        <v>0.078</v>
      </c>
    </row>
    <row r="754" spans="2:7" ht="12.75">
      <c r="B754">
        <v>4</v>
      </c>
      <c r="C754">
        <v>30</v>
      </c>
      <c r="D754">
        <v>0</v>
      </c>
      <c r="E754">
        <f t="shared" si="7"/>
        <v>320</v>
      </c>
      <c r="G754">
        <v>0.08</v>
      </c>
    </row>
    <row r="755" spans="2:7" ht="12.75">
      <c r="B755">
        <v>4</v>
      </c>
      <c r="C755">
        <v>45</v>
      </c>
      <c r="D755">
        <v>0</v>
      </c>
      <c r="E755">
        <f t="shared" si="7"/>
        <v>320</v>
      </c>
      <c r="G755">
        <v>0.08</v>
      </c>
    </row>
    <row r="757" ht="12.75">
      <c r="A757" t="s">
        <v>37</v>
      </c>
    </row>
    <row r="758" ht="12.75">
      <c r="A758" t="s">
        <v>7</v>
      </c>
    </row>
    <row r="759" spans="1:8" ht="12.75">
      <c r="A759" t="s">
        <v>8</v>
      </c>
      <c r="B759" t="s">
        <v>9</v>
      </c>
      <c r="C759" t="s">
        <v>10</v>
      </c>
      <c r="D759" t="s">
        <v>11</v>
      </c>
      <c r="E759" t="s">
        <v>12</v>
      </c>
      <c r="G759" t="s">
        <v>13</v>
      </c>
      <c r="H759" t="s">
        <v>8</v>
      </c>
    </row>
    <row r="760" ht="12.75">
      <c r="A760" t="s">
        <v>7</v>
      </c>
    </row>
    <row r="761" spans="2:7" ht="12.75">
      <c r="B761">
        <v>0</v>
      </c>
      <c r="C761">
        <v>15</v>
      </c>
      <c r="D761">
        <v>0</v>
      </c>
      <c r="E761">
        <v>0</v>
      </c>
      <c r="G761" t="s">
        <v>14</v>
      </c>
    </row>
    <row r="762" spans="2:7" ht="12.75">
      <c r="B762">
        <v>0</v>
      </c>
      <c r="C762">
        <v>30</v>
      </c>
      <c r="D762">
        <v>0</v>
      </c>
      <c r="E762">
        <v>0</v>
      </c>
      <c r="G762" t="s">
        <v>14</v>
      </c>
    </row>
    <row r="763" spans="2:7" ht="12.75">
      <c r="B763">
        <v>0</v>
      </c>
      <c r="C763">
        <v>45</v>
      </c>
      <c r="D763">
        <v>0</v>
      </c>
      <c r="E763">
        <f>ROUND(222*((24*G763)-(0.016*12)),0)</f>
        <v>75</v>
      </c>
      <c r="G763">
        <v>0.022</v>
      </c>
    </row>
    <row r="764" spans="2:7" ht="12.75">
      <c r="B764">
        <v>1</v>
      </c>
      <c r="C764">
        <v>0</v>
      </c>
      <c r="D764">
        <v>0</v>
      </c>
      <c r="E764">
        <f>ROUND(222*((24*G764)-(0.016*12)),0)</f>
        <v>112</v>
      </c>
      <c r="G764">
        <v>0.029</v>
      </c>
    </row>
    <row r="765" spans="2:7" ht="12.75">
      <c r="B765">
        <v>1</v>
      </c>
      <c r="C765">
        <v>30</v>
      </c>
      <c r="D765">
        <v>0</v>
      </c>
      <c r="E765">
        <f>ROUND(222*((24*G765)-(0.016*12)),0)</f>
        <v>176</v>
      </c>
      <c r="G765">
        <v>0.041</v>
      </c>
    </row>
    <row r="766" spans="2:7" ht="12.75">
      <c r="B766">
        <v>2</v>
      </c>
      <c r="C766">
        <v>0</v>
      </c>
      <c r="D766">
        <v>0</v>
      </c>
      <c r="E766">
        <f>ROUND(222*((24*G766)-(0.016*12)),0)</f>
        <v>229</v>
      </c>
      <c r="G766">
        <v>0.051</v>
      </c>
    </row>
    <row r="767" spans="2:7" ht="12.75">
      <c r="B767">
        <v>2</v>
      </c>
      <c r="C767">
        <v>30</v>
      </c>
      <c r="D767">
        <v>0</v>
      </c>
      <c r="E767">
        <f>ROUND(222*((24*G767)-(0.016*12)),0)</f>
        <v>282</v>
      </c>
      <c r="G767">
        <v>0.061</v>
      </c>
    </row>
    <row r="768" spans="2:7" ht="12.75">
      <c r="B768">
        <v>3</v>
      </c>
      <c r="C768">
        <v>0</v>
      </c>
      <c r="D768">
        <v>0</v>
      </c>
      <c r="E768">
        <f>ROUND(222*((24*G768)-(0.016*12)),0)</f>
        <v>320</v>
      </c>
      <c r="G768">
        <v>0.068</v>
      </c>
    </row>
    <row r="769" spans="2:7" ht="12.75">
      <c r="B769">
        <v>3</v>
      </c>
      <c r="C769">
        <v>30</v>
      </c>
      <c r="D769">
        <v>0</v>
      </c>
      <c r="E769">
        <f>ROUND(222*((24*G769)-(0.016*12)),0)</f>
        <v>352</v>
      </c>
      <c r="G769">
        <v>0.074</v>
      </c>
    </row>
    <row r="770" spans="2:7" ht="12.75">
      <c r="B770">
        <v>4</v>
      </c>
      <c r="C770">
        <v>0</v>
      </c>
      <c r="D770">
        <v>0</v>
      </c>
      <c r="E770">
        <f>ROUND(222*((24*G770)-(0.016*12)),0)</f>
        <v>373</v>
      </c>
      <c r="G770">
        <v>0.078</v>
      </c>
    </row>
    <row r="771" spans="2:7" ht="12.75">
      <c r="B771">
        <v>4</v>
      </c>
      <c r="C771">
        <v>30</v>
      </c>
      <c r="D771">
        <v>0</v>
      </c>
      <c r="E771">
        <f>ROUND(222*((24*G771)-(0.016*12)),0)</f>
        <v>384</v>
      </c>
      <c r="G771">
        <v>0.08</v>
      </c>
    </row>
    <row r="772" spans="2:7" ht="12.75">
      <c r="B772">
        <v>4</v>
      </c>
      <c r="C772">
        <v>45</v>
      </c>
      <c r="D772">
        <v>0</v>
      </c>
      <c r="E772">
        <f>ROUND(222*((24*G772)-(0.016*12)),0)</f>
        <v>384</v>
      </c>
      <c r="G772">
        <v>0.08</v>
      </c>
    </row>
    <row r="774" ht="12.75">
      <c r="A774" t="s">
        <v>38</v>
      </c>
    </row>
    <row r="775" ht="12.75">
      <c r="A775" t="s">
        <v>7</v>
      </c>
    </row>
    <row r="776" spans="1:8" ht="12.75">
      <c r="A776" t="s">
        <v>8</v>
      </c>
      <c r="B776" t="s">
        <v>9</v>
      </c>
      <c r="C776" t="s">
        <v>10</v>
      </c>
      <c r="D776" t="s">
        <v>11</v>
      </c>
      <c r="E776" t="s">
        <v>12</v>
      </c>
      <c r="G776" t="s">
        <v>13</v>
      </c>
      <c r="H776" t="s">
        <v>8</v>
      </c>
    </row>
    <row r="777" ht="12.75">
      <c r="A777" t="s">
        <v>7</v>
      </c>
    </row>
    <row r="778" spans="2:7" ht="12.75">
      <c r="B778">
        <v>0</v>
      </c>
      <c r="C778">
        <v>15</v>
      </c>
      <c r="D778">
        <v>0</v>
      </c>
      <c r="E778">
        <v>0</v>
      </c>
      <c r="G778" t="s">
        <v>14</v>
      </c>
    </row>
    <row r="779" spans="2:7" ht="12.75">
      <c r="B779">
        <v>0</v>
      </c>
      <c r="C779">
        <v>30</v>
      </c>
      <c r="D779">
        <v>0</v>
      </c>
      <c r="E779">
        <v>48</v>
      </c>
      <c r="G779">
        <v>0.017</v>
      </c>
    </row>
    <row r="780" spans="2:7" ht="12.75">
      <c r="B780">
        <v>0</v>
      </c>
      <c r="C780">
        <v>45</v>
      </c>
      <c r="D780">
        <v>0</v>
      </c>
      <c r="E780">
        <v>70</v>
      </c>
      <c r="G780">
        <v>0.025</v>
      </c>
    </row>
    <row r="781" spans="2:7" ht="12.75">
      <c r="B781">
        <v>1</v>
      </c>
      <c r="C781">
        <v>0</v>
      </c>
      <c r="D781">
        <v>0</v>
      </c>
      <c r="E781">
        <v>90</v>
      </c>
      <c r="G781">
        <v>0.032</v>
      </c>
    </row>
    <row r="782" spans="2:7" ht="12.75">
      <c r="B782">
        <v>1</v>
      </c>
      <c r="C782">
        <v>15</v>
      </c>
      <c r="D782">
        <v>0</v>
      </c>
      <c r="E782">
        <v>110</v>
      </c>
      <c r="G782">
        <v>0.039</v>
      </c>
    </row>
    <row r="783" spans="2:7" ht="12.75">
      <c r="B783">
        <v>1</v>
      </c>
      <c r="C783">
        <v>30</v>
      </c>
      <c r="D783">
        <v>0</v>
      </c>
      <c r="E783">
        <v>129</v>
      </c>
      <c r="G783">
        <v>0.046</v>
      </c>
    </row>
    <row r="784" spans="2:7" ht="12.75">
      <c r="B784">
        <v>1</v>
      </c>
      <c r="C784">
        <v>45</v>
      </c>
      <c r="D784">
        <v>0</v>
      </c>
      <c r="E784">
        <v>146</v>
      </c>
      <c r="G784">
        <v>0.052</v>
      </c>
    </row>
    <row r="785" spans="2:7" ht="12.75">
      <c r="B785">
        <v>2</v>
      </c>
      <c r="C785">
        <v>0</v>
      </c>
      <c r="D785">
        <v>0</v>
      </c>
      <c r="E785">
        <v>163</v>
      </c>
      <c r="G785">
        <v>0.058</v>
      </c>
    </row>
    <row r="786" spans="2:7" ht="12.75">
      <c r="B786">
        <v>2</v>
      </c>
      <c r="C786">
        <v>15</v>
      </c>
      <c r="D786">
        <v>0</v>
      </c>
      <c r="E786">
        <v>177</v>
      </c>
      <c r="G786">
        <v>0.063</v>
      </c>
    </row>
    <row r="787" spans="2:7" ht="12.75">
      <c r="B787">
        <v>2</v>
      </c>
      <c r="C787">
        <v>30</v>
      </c>
      <c r="D787">
        <v>0</v>
      </c>
      <c r="E787">
        <v>191</v>
      </c>
      <c r="G787">
        <v>0.068</v>
      </c>
    </row>
    <row r="788" spans="2:7" ht="12.75">
      <c r="B788">
        <v>2</v>
      </c>
      <c r="C788">
        <v>45</v>
      </c>
      <c r="D788">
        <v>0</v>
      </c>
      <c r="E788">
        <v>202</v>
      </c>
      <c r="G788">
        <v>0.072</v>
      </c>
    </row>
    <row r="789" spans="2:7" ht="12.75">
      <c r="B789">
        <v>3</v>
      </c>
      <c r="C789">
        <v>0</v>
      </c>
      <c r="D789">
        <v>0</v>
      </c>
      <c r="E789">
        <v>210</v>
      </c>
      <c r="G789">
        <v>0.075</v>
      </c>
    </row>
    <row r="790" spans="2:7" ht="12.75">
      <c r="B790">
        <v>3</v>
      </c>
      <c r="C790">
        <v>15</v>
      </c>
      <c r="D790">
        <v>0</v>
      </c>
      <c r="E790">
        <v>219</v>
      </c>
      <c r="G790">
        <v>0.078</v>
      </c>
    </row>
    <row r="791" spans="2:7" ht="12.75">
      <c r="B791">
        <v>3</v>
      </c>
      <c r="C791">
        <v>30</v>
      </c>
      <c r="D791">
        <v>0</v>
      </c>
      <c r="E791">
        <v>221</v>
      </c>
      <c r="G791">
        <v>0.079</v>
      </c>
    </row>
    <row r="792" spans="2:7" ht="12.75">
      <c r="B792">
        <v>3</v>
      </c>
      <c r="C792">
        <v>45</v>
      </c>
      <c r="D792">
        <v>0</v>
      </c>
      <c r="E792">
        <v>224</v>
      </c>
      <c r="G792">
        <v>0.08</v>
      </c>
    </row>
    <row r="794" ht="12.75">
      <c r="A794" t="s">
        <v>39</v>
      </c>
    </row>
    <row r="795" ht="12.75">
      <c r="A795" t="s">
        <v>7</v>
      </c>
    </row>
    <row r="796" spans="1:8" ht="12.75">
      <c r="A796" t="s">
        <v>8</v>
      </c>
      <c r="B796" t="s">
        <v>9</v>
      </c>
      <c r="C796" t="s">
        <v>10</v>
      </c>
      <c r="D796" t="s">
        <v>11</v>
      </c>
      <c r="E796" t="s">
        <v>12</v>
      </c>
      <c r="G796" t="s">
        <v>13</v>
      </c>
      <c r="H796" t="s">
        <v>8</v>
      </c>
    </row>
    <row r="797" ht="12.75">
      <c r="A797" t="s">
        <v>7</v>
      </c>
    </row>
    <row r="798" spans="2:7" ht="12.75">
      <c r="B798">
        <v>0</v>
      </c>
      <c r="C798">
        <v>15</v>
      </c>
      <c r="D798">
        <v>0</v>
      </c>
      <c r="E798">
        <v>0</v>
      </c>
      <c r="G798" t="s">
        <v>14</v>
      </c>
    </row>
    <row r="799" spans="2:7" ht="12.75">
      <c r="B799">
        <v>0</v>
      </c>
      <c r="C799">
        <v>30</v>
      </c>
      <c r="D799">
        <v>0</v>
      </c>
      <c r="E799">
        <f>ROUND((12*2)*G799*233*0.75,0)</f>
        <v>71</v>
      </c>
      <c r="G799">
        <v>0.017</v>
      </c>
    </row>
    <row r="800" spans="2:7" ht="12.75">
      <c r="B800">
        <v>0</v>
      </c>
      <c r="C800">
        <v>45</v>
      </c>
      <c r="D800">
        <v>0</v>
      </c>
      <c r="E800">
        <f>ROUND((12*2)*G800*233*0.75,0)</f>
        <v>105</v>
      </c>
      <c r="G800">
        <v>0.025</v>
      </c>
    </row>
    <row r="801" spans="2:7" ht="12.75">
      <c r="B801">
        <v>1</v>
      </c>
      <c r="C801">
        <v>0</v>
      </c>
      <c r="D801">
        <v>0</v>
      </c>
      <c r="E801">
        <f>ROUND((12*2)*G801*233*0.75,0)</f>
        <v>134</v>
      </c>
      <c r="G801">
        <v>0.032</v>
      </c>
    </row>
    <row r="802" spans="2:7" ht="12.75">
      <c r="B802">
        <v>1</v>
      </c>
      <c r="C802">
        <v>15</v>
      </c>
      <c r="D802">
        <v>0</v>
      </c>
      <c r="E802">
        <f>ROUND((12*2)*G802*233*0.75,0)</f>
        <v>164</v>
      </c>
      <c r="G802">
        <v>0.039</v>
      </c>
    </row>
    <row r="803" spans="2:7" ht="12.75">
      <c r="B803">
        <v>1</v>
      </c>
      <c r="C803">
        <v>30</v>
      </c>
      <c r="D803">
        <v>0</v>
      </c>
      <c r="E803">
        <f>ROUND((12*2)*G803*233*0.75,0)</f>
        <v>193</v>
      </c>
      <c r="G803">
        <v>0.046</v>
      </c>
    </row>
    <row r="804" spans="2:7" ht="12.75">
      <c r="B804">
        <v>1</v>
      </c>
      <c r="C804">
        <v>45</v>
      </c>
      <c r="D804">
        <v>0</v>
      </c>
      <c r="E804">
        <f>ROUND((12*2)*G804*233*0.75,0)</f>
        <v>218</v>
      </c>
      <c r="G804">
        <v>0.052</v>
      </c>
    </row>
    <row r="805" spans="2:7" ht="12.75">
      <c r="B805">
        <v>2</v>
      </c>
      <c r="C805">
        <v>0</v>
      </c>
      <c r="D805">
        <v>0</v>
      </c>
      <c r="E805">
        <f>ROUND((12*2)*G805*233*0.75,0)</f>
        <v>243</v>
      </c>
      <c r="G805">
        <v>0.058</v>
      </c>
    </row>
    <row r="806" spans="2:7" ht="12.75">
      <c r="B806">
        <v>2</v>
      </c>
      <c r="C806">
        <v>15</v>
      </c>
      <c r="D806">
        <v>0</v>
      </c>
      <c r="E806">
        <f>ROUND((12*2)*G806*233*0.75,0)</f>
        <v>264</v>
      </c>
      <c r="G806">
        <v>0.063</v>
      </c>
    </row>
    <row r="807" spans="2:7" ht="12.75">
      <c r="B807">
        <v>2</v>
      </c>
      <c r="C807">
        <v>30</v>
      </c>
      <c r="D807">
        <v>0</v>
      </c>
      <c r="E807">
        <f>ROUND((12*2)*G807*233*0.75,0)</f>
        <v>285</v>
      </c>
      <c r="G807">
        <v>0.068</v>
      </c>
    </row>
    <row r="808" spans="2:7" ht="12.75">
      <c r="B808">
        <v>2</v>
      </c>
      <c r="C808">
        <v>45</v>
      </c>
      <c r="D808">
        <v>0</v>
      </c>
      <c r="E808">
        <f>ROUND((12*2)*G808*233*0.75,0)</f>
        <v>302</v>
      </c>
      <c r="G808">
        <v>0.072</v>
      </c>
    </row>
    <row r="809" spans="2:7" ht="12.75">
      <c r="B809">
        <v>3</v>
      </c>
      <c r="C809">
        <v>0</v>
      </c>
      <c r="D809">
        <v>0</v>
      </c>
      <c r="E809">
        <f>ROUND((12*2)*G809*233*0.75,0)</f>
        <v>315</v>
      </c>
      <c r="G809">
        <v>0.075</v>
      </c>
    </row>
    <row r="810" spans="2:7" ht="12.75">
      <c r="B810">
        <v>3</v>
      </c>
      <c r="C810">
        <v>15</v>
      </c>
      <c r="D810">
        <v>0</v>
      </c>
      <c r="E810">
        <f>ROUND((12*2)*G810*233*0.75,0)</f>
        <v>327</v>
      </c>
      <c r="G810">
        <v>0.078</v>
      </c>
    </row>
    <row r="811" spans="2:7" ht="12.75">
      <c r="B811">
        <v>3</v>
      </c>
      <c r="C811">
        <v>30</v>
      </c>
      <c r="D811">
        <v>0</v>
      </c>
      <c r="E811">
        <f>ROUND((12*2)*G811*233*0.75,0)</f>
        <v>331</v>
      </c>
      <c r="G811">
        <v>0.079</v>
      </c>
    </row>
    <row r="812" spans="2:7" ht="12.75">
      <c r="B812">
        <v>3</v>
      </c>
      <c r="C812">
        <v>45</v>
      </c>
      <c r="D812">
        <v>0</v>
      </c>
      <c r="E812">
        <f>ROUND((12*2)*G812*233*0.75,0)</f>
        <v>336</v>
      </c>
      <c r="G812">
        <v>0.08</v>
      </c>
    </row>
    <row r="814" ht="12.75">
      <c r="A814" t="s">
        <v>40</v>
      </c>
    </row>
    <row r="815" ht="12.75">
      <c r="A815" t="s">
        <v>7</v>
      </c>
    </row>
    <row r="816" spans="1:8" ht="12.75">
      <c r="A816" t="s">
        <v>8</v>
      </c>
      <c r="B816" t="s">
        <v>9</v>
      </c>
      <c r="C816" t="s">
        <v>10</v>
      </c>
      <c r="D816" t="s">
        <v>11</v>
      </c>
      <c r="E816" t="s">
        <v>12</v>
      </c>
      <c r="G816" t="s">
        <v>13</v>
      </c>
      <c r="H816" t="s">
        <v>8</v>
      </c>
    </row>
    <row r="817" ht="12.75">
      <c r="A817" t="s">
        <v>7</v>
      </c>
    </row>
    <row r="818" spans="2:7" ht="12.75">
      <c r="B818">
        <v>0</v>
      </c>
      <c r="C818">
        <v>15</v>
      </c>
      <c r="D818">
        <v>0</v>
      </c>
      <c r="E818">
        <v>0</v>
      </c>
      <c r="G818" t="s">
        <v>14</v>
      </c>
    </row>
    <row r="819" spans="2:7" ht="12.75">
      <c r="B819">
        <v>0</v>
      </c>
      <c r="C819">
        <v>30</v>
      </c>
      <c r="D819">
        <v>0</v>
      </c>
      <c r="E819">
        <f>ROUND(233*((24*G819)-(0.016*12)),0)</f>
        <v>50</v>
      </c>
      <c r="G819">
        <v>0.017</v>
      </c>
    </row>
    <row r="820" spans="2:7" ht="12.75">
      <c r="B820">
        <v>0</v>
      </c>
      <c r="C820">
        <v>45</v>
      </c>
      <c r="D820">
        <v>0</v>
      </c>
      <c r="E820">
        <f>ROUND(233*((24*G820)-(0.016*12)),0)</f>
        <v>95</v>
      </c>
      <c r="G820">
        <v>0.025</v>
      </c>
    </row>
    <row r="821" spans="2:7" ht="12.75">
      <c r="B821">
        <v>1</v>
      </c>
      <c r="C821">
        <v>0</v>
      </c>
      <c r="D821">
        <v>0</v>
      </c>
      <c r="E821">
        <f>ROUND(233*((24*G821)-(0.016*12)),0)</f>
        <v>134</v>
      </c>
      <c r="G821">
        <v>0.032</v>
      </c>
    </row>
    <row r="822" spans="2:7" ht="12.75">
      <c r="B822">
        <v>1</v>
      </c>
      <c r="C822">
        <v>15</v>
      </c>
      <c r="D822">
        <v>0</v>
      </c>
      <c r="E822">
        <f>ROUND(233*((24*G822)-(0.016*12)),0)</f>
        <v>173</v>
      </c>
      <c r="G822">
        <v>0.039</v>
      </c>
    </row>
    <row r="823" spans="2:7" ht="12.75">
      <c r="B823">
        <v>1</v>
      </c>
      <c r="C823">
        <v>30</v>
      </c>
      <c r="D823">
        <v>0</v>
      </c>
      <c r="E823">
        <f>ROUND(233*((24*G823)-(0.016*12)),0)</f>
        <v>212</v>
      </c>
      <c r="G823">
        <v>0.046</v>
      </c>
    </row>
    <row r="824" spans="2:7" ht="12.75">
      <c r="B824">
        <v>1</v>
      </c>
      <c r="C824">
        <v>45</v>
      </c>
      <c r="D824">
        <v>0</v>
      </c>
      <c r="E824">
        <f>ROUND(233*((24*G824)-(0.016*12)),0)</f>
        <v>246</v>
      </c>
      <c r="G824">
        <v>0.052</v>
      </c>
    </row>
    <row r="825" spans="2:7" ht="12.75">
      <c r="B825">
        <v>2</v>
      </c>
      <c r="C825">
        <v>0</v>
      </c>
      <c r="D825">
        <v>0</v>
      </c>
      <c r="E825">
        <f>ROUND(233*((24*G825)-(0.016*12)),0)</f>
        <v>280</v>
      </c>
      <c r="G825">
        <v>0.058</v>
      </c>
    </row>
    <row r="826" spans="2:7" ht="12.75">
      <c r="B826">
        <v>2</v>
      </c>
      <c r="C826">
        <v>15</v>
      </c>
      <c r="D826">
        <v>0</v>
      </c>
      <c r="E826">
        <f>ROUND(233*((24*G826)-(0.016*12)),0)</f>
        <v>308</v>
      </c>
      <c r="G826">
        <v>0.063</v>
      </c>
    </row>
    <row r="827" spans="2:7" ht="12.75">
      <c r="B827">
        <v>2</v>
      </c>
      <c r="C827">
        <v>30</v>
      </c>
      <c r="D827">
        <v>0</v>
      </c>
      <c r="E827">
        <f>ROUND(233*((24*G827)-(0.016*12)),0)</f>
        <v>336</v>
      </c>
      <c r="G827">
        <v>0.068</v>
      </c>
    </row>
    <row r="828" spans="2:7" ht="12.75">
      <c r="B828">
        <v>2</v>
      </c>
      <c r="C828">
        <v>45</v>
      </c>
      <c r="D828">
        <v>0</v>
      </c>
      <c r="E828">
        <f>ROUND(233*((24*G828)-(0.016*12)),0)</f>
        <v>358</v>
      </c>
      <c r="G828">
        <v>0.072</v>
      </c>
    </row>
    <row r="829" spans="2:7" ht="12.75">
      <c r="B829">
        <v>3</v>
      </c>
      <c r="C829">
        <v>0</v>
      </c>
      <c r="D829">
        <v>0</v>
      </c>
      <c r="E829">
        <f>ROUND(233*((24*G829)-(0.016*12)),0)</f>
        <v>375</v>
      </c>
      <c r="G829">
        <v>0.075</v>
      </c>
    </row>
    <row r="830" spans="2:7" ht="12.75">
      <c r="B830">
        <v>3</v>
      </c>
      <c r="C830">
        <v>15</v>
      </c>
      <c r="D830">
        <v>0</v>
      </c>
      <c r="E830">
        <f>ROUND(233*((24*G830)-(0.016*12)),0)</f>
        <v>391</v>
      </c>
      <c r="G830">
        <v>0.078</v>
      </c>
    </row>
    <row r="831" spans="2:7" ht="12.75">
      <c r="B831">
        <v>3</v>
      </c>
      <c r="C831">
        <v>30</v>
      </c>
      <c r="D831">
        <v>0</v>
      </c>
      <c r="E831">
        <f>ROUND(233*((24*G831)-(0.016*12)),0)</f>
        <v>397</v>
      </c>
      <c r="G831">
        <v>0.079</v>
      </c>
    </row>
    <row r="832" spans="2:7" ht="12.75">
      <c r="B832">
        <v>3</v>
      </c>
      <c r="C832">
        <v>45</v>
      </c>
      <c r="D832">
        <v>0</v>
      </c>
      <c r="E832">
        <f>ROUND(233*((24*G832)-(0.016*12)),0)</f>
        <v>403</v>
      </c>
      <c r="G832">
        <v>0.08</v>
      </c>
    </row>
    <row r="834" ht="12.75">
      <c r="A834" t="s">
        <v>41</v>
      </c>
    </row>
    <row r="835" ht="12.75">
      <c r="A835" t="s">
        <v>7</v>
      </c>
    </row>
    <row r="836" spans="1:8" ht="12.75">
      <c r="A836" t="s">
        <v>8</v>
      </c>
      <c r="B836" t="s">
        <v>9</v>
      </c>
      <c r="C836" t="s">
        <v>10</v>
      </c>
      <c r="D836" t="s">
        <v>11</v>
      </c>
      <c r="E836" t="s">
        <v>12</v>
      </c>
      <c r="G836" t="s">
        <v>13</v>
      </c>
      <c r="H836" t="s">
        <v>8</v>
      </c>
    </row>
    <row r="837" ht="12.75">
      <c r="A837" t="s">
        <v>7</v>
      </c>
    </row>
    <row r="838" spans="2:7" ht="12.75">
      <c r="B838">
        <v>0</v>
      </c>
      <c r="C838">
        <v>15</v>
      </c>
      <c r="D838">
        <v>0</v>
      </c>
      <c r="E838">
        <v>0</v>
      </c>
      <c r="G838" t="s">
        <v>14</v>
      </c>
    </row>
    <row r="839" spans="2:7" ht="12.75">
      <c r="B839">
        <v>0</v>
      </c>
      <c r="C839">
        <v>30</v>
      </c>
      <c r="D839">
        <v>0</v>
      </c>
      <c r="E839">
        <v>57</v>
      </c>
      <c r="G839">
        <v>0.019</v>
      </c>
    </row>
    <row r="840" spans="2:7" ht="12.75">
      <c r="B840">
        <v>0</v>
      </c>
      <c r="C840">
        <v>45</v>
      </c>
      <c r="D840">
        <v>0</v>
      </c>
      <c r="E840">
        <v>84</v>
      </c>
      <c r="G840">
        <v>0.028</v>
      </c>
    </row>
    <row r="841" spans="2:7" ht="12.75">
      <c r="B841">
        <v>1</v>
      </c>
      <c r="C841">
        <v>0</v>
      </c>
      <c r="D841">
        <v>0</v>
      </c>
      <c r="E841">
        <v>108</v>
      </c>
      <c r="G841">
        <v>0.036</v>
      </c>
    </row>
    <row r="842" spans="2:7" ht="12.75">
      <c r="B842">
        <v>1</v>
      </c>
      <c r="C842">
        <v>15</v>
      </c>
      <c r="D842">
        <v>0</v>
      </c>
      <c r="E842">
        <v>132</v>
      </c>
      <c r="G842">
        <v>0.044</v>
      </c>
    </row>
    <row r="843" spans="2:7" ht="12.75">
      <c r="B843">
        <v>1</v>
      </c>
      <c r="C843">
        <v>30</v>
      </c>
      <c r="D843">
        <v>0</v>
      </c>
      <c r="E843">
        <v>153</v>
      </c>
      <c r="G843">
        <v>0.051</v>
      </c>
    </row>
    <row r="844" spans="2:7" ht="12.75">
      <c r="B844">
        <v>1</v>
      </c>
      <c r="C844">
        <v>45</v>
      </c>
      <c r="D844">
        <v>0</v>
      </c>
      <c r="E844">
        <v>174</v>
      </c>
      <c r="G844">
        <v>0.058</v>
      </c>
    </row>
    <row r="845" spans="2:7" ht="12.75">
      <c r="B845">
        <v>2</v>
      </c>
      <c r="C845">
        <v>0</v>
      </c>
      <c r="D845">
        <v>0</v>
      </c>
      <c r="E845">
        <v>195</v>
      </c>
      <c r="G845">
        <v>0.065</v>
      </c>
    </row>
    <row r="846" spans="2:7" ht="12.75">
      <c r="B846">
        <v>2</v>
      </c>
      <c r="C846">
        <v>15</v>
      </c>
      <c r="D846">
        <v>0</v>
      </c>
      <c r="E846">
        <v>213</v>
      </c>
      <c r="G846">
        <v>0.071</v>
      </c>
    </row>
    <row r="847" spans="2:7" ht="12.75">
      <c r="B847">
        <v>2</v>
      </c>
      <c r="C847">
        <v>30</v>
      </c>
      <c r="D847">
        <v>0</v>
      </c>
      <c r="E847">
        <v>225</v>
      </c>
      <c r="G847">
        <v>0.075</v>
      </c>
    </row>
    <row r="848" spans="2:7" ht="12.75">
      <c r="B848">
        <v>2</v>
      </c>
      <c r="C848">
        <v>45</v>
      </c>
      <c r="D848">
        <v>0</v>
      </c>
      <c r="E848">
        <v>234</v>
      </c>
      <c r="G848">
        <v>0.078</v>
      </c>
    </row>
    <row r="849" spans="2:7" ht="12.75">
      <c r="B849">
        <v>3</v>
      </c>
      <c r="C849">
        <v>0</v>
      </c>
      <c r="D849">
        <v>0</v>
      </c>
      <c r="E849">
        <v>240</v>
      </c>
      <c r="G849">
        <v>0.08</v>
      </c>
    </row>
    <row r="850" spans="2:7" ht="12.75">
      <c r="B850">
        <v>3</v>
      </c>
      <c r="C850">
        <v>15</v>
      </c>
      <c r="D850">
        <v>0</v>
      </c>
      <c r="E850">
        <v>240</v>
      </c>
      <c r="G850">
        <v>0.08</v>
      </c>
    </row>
    <row r="852" ht="12.75">
      <c r="A852" t="s">
        <v>42</v>
      </c>
    </row>
    <row r="853" ht="12.75">
      <c r="A853" t="s">
        <v>7</v>
      </c>
    </row>
    <row r="854" spans="1:8" ht="12.75">
      <c r="A854" t="s">
        <v>8</v>
      </c>
      <c r="B854" t="s">
        <v>9</v>
      </c>
      <c r="C854" t="s">
        <v>10</v>
      </c>
      <c r="D854" t="s">
        <v>11</v>
      </c>
      <c r="E854" t="s">
        <v>12</v>
      </c>
      <c r="G854" t="s">
        <v>13</v>
      </c>
      <c r="H854" t="s">
        <v>8</v>
      </c>
    </row>
    <row r="855" ht="12.75">
      <c r="A855" t="s">
        <v>7</v>
      </c>
    </row>
    <row r="856" spans="2:7" ht="12.75">
      <c r="B856">
        <v>0</v>
      </c>
      <c r="C856">
        <v>15</v>
      </c>
      <c r="D856">
        <v>0</v>
      </c>
      <c r="E856">
        <v>0</v>
      </c>
      <c r="G856" t="s">
        <v>14</v>
      </c>
    </row>
    <row r="857" spans="2:7" ht="12.75">
      <c r="B857">
        <v>0</v>
      </c>
      <c r="C857">
        <v>30</v>
      </c>
      <c r="D857">
        <v>0</v>
      </c>
      <c r="E857">
        <f>ROUND((12*2)*G857*250*0.75,0)</f>
        <v>86</v>
      </c>
      <c r="G857">
        <v>0.019</v>
      </c>
    </row>
    <row r="858" spans="2:7" ht="12.75">
      <c r="B858">
        <v>0</v>
      </c>
      <c r="C858">
        <v>45</v>
      </c>
      <c r="D858">
        <v>0</v>
      </c>
      <c r="E858">
        <f aca="true" t="shared" si="8" ref="E858:E868">ROUND((12*2)*G858*250*0.75,0)</f>
        <v>126</v>
      </c>
      <c r="G858">
        <v>0.028</v>
      </c>
    </row>
    <row r="859" spans="2:7" ht="12.75">
      <c r="B859">
        <v>1</v>
      </c>
      <c r="C859">
        <v>0</v>
      </c>
      <c r="D859">
        <v>0</v>
      </c>
      <c r="E859">
        <f t="shared" si="8"/>
        <v>162</v>
      </c>
      <c r="G859">
        <v>0.036</v>
      </c>
    </row>
    <row r="860" spans="2:7" ht="12.75">
      <c r="B860">
        <v>1</v>
      </c>
      <c r="C860">
        <v>15</v>
      </c>
      <c r="D860">
        <v>0</v>
      </c>
      <c r="E860">
        <f t="shared" si="8"/>
        <v>198</v>
      </c>
      <c r="G860">
        <v>0.044</v>
      </c>
    </row>
    <row r="861" spans="2:7" ht="12.75">
      <c r="B861">
        <v>1</v>
      </c>
      <c r="C861">
        <v>30</v>
      </c>
      <c r="D861">
        <v>0</v>
      </c>
      <c r="E861">
        <f t="shared" si="8"/>
        <v>230</v>
      </c>
      <c r="G861">
        <v>0.051</v>
      </c>
    </row>
    <row r="862" spans="2:7" ht="12.75">
      <c r="B862">
        <v>1</v>
      </c>
      <c r="C862">
        <v>45</v>
      </c>
      <c r="D862">
        <v>0</v>
      </c>
      <c r="E862">
        <f t="shared" si="8"/>
        <v>261</v>
      </c>
      <c r="G862">
        <v>0.058</v>
      </c>
    </row>
    <row r="863" spans="2:7" ht="12.75">
      <c r="B863">
        <v>2</v>
      </c>
      <c r="C863">
        <v>0</v>
      </c>
      <c r="D863">
        <v>0</v>
      </c>
      <c r="E863">
        <f t="shared" si="8"/>
        <v>293</v>
      </c>
      <c r="G863">
        <v>0.065</v>
      </c>
    </row>
    <row r="864" spans="2:7" ht="12.75">
      <c r="B864">
        <v>2</v>
      </c>
      <c r="C864">
        <v>15</v>
      </c>
      <c r="D864">
        <v>0</v>
      </c>
      <c r="E864">
        <f t="shared" si="8"/>
        <v>320</v>
      </c>
      <c r="G864">
        <v>0.071</v>
      </c>
    </row>
    <row r="865" spans="2:7" ht="12.75">
      <c r="B865">
        <v>2</v>
      </c>
      <c r="C865">
        <v>30</v>
      </c>
      <c r="D865">
        <v>0</v>
      </c>
      <c r="E865">
        <f t="shared" si="8"/>
        <v>338</v>
      </c>
      <c r="G865">
        <v>0.075</v>
      </c>
    </row>
    <row r="866" spans="2:7" ht="12.75">
      <c r="B866">
        <v>2</v>
      </c>
      <c r="C866">
        <v>45</v>
      </c>
      <c r="D866">
        <v>0</v>
      </c>
      <c r="E866">
        <f t="shared" si="8"/>
        <v>351</v>
      </c>
      <c r="G866">
        <v>0.078</v>
      </c>
    </row>
    <row r="867" spans="2:7" ht="12.75">
      <c r="B867">
        <v>3</v>
      </c>
      <c r="C867">
        <v>0</v>
      </c>
      <c r="D867">
        <v>0</v>
      </c>
      <c r="E867">
        <f t="shared" si="8"/>
        <v>360</v>
      </c>
      <c r="G867">
        <v>0.08</v>
      </c>
    </row>
    <row r="868" spans="2:7" ht="12.75">
      <c r="B868">
        <v>3</v>
      </c>
      <c r="C868">
        <v>15</v>
      </c>
      <c r="D868">
        <v>0</v>
      </c>
      <c r="E868">
        <f t="shared" si="8"/>
        <v>360</v>
      </c>
      <c r="G868">
        <v>0.08</v>
      </c>
    </row>
    <row r="870" ht="12.75">
      <c r="A870" t="s">
        <v>43</v>
      </c>
    </row>
    <row r="871" ht="12.75">
      <c r="A871" t="s">
        <v>7</v>
      </c>
    </row>
    <row r="872" spans="1:8" ht="12.75">
      <c r="A872" t="s">
        <v>8</v>
      </c>
      <c r="B872" t="s">
        <v>9</v>
      </c>
      <c r="C872" t="s">
        <v>10</v>
      </c>
      <c r="D872" t="s">
        <v>11</v>
      </c>
      <c r="E872" t="s">
        <v>12</v>
      </c>
      <c r="G872" t="s">
        <v>13</v>
      </c>
      <c r="H872" t="s">
        <v>8</v>
      </c>
    </row>
    <row r="873" ht="12.75">
      <c r="A873" t="s">
        <v>7</v>
      </c>
    </row>
    <row r="874" spans="2:7" ht="12.75">
      <c r="B874">
        <v>0</v>
      </c>
      <c r="C874">
        <v>15</v>
      </c>
      <c r="D874">
        <v>0</v>
      </c>
      <c r="E874">
        <v>0</v>
      </c>
      <c r="G874" t="s">
        <v>14</v>
      </c>
    </row>
    <row r="875" spans="2:7" ht="12.75">
      <c r="B875">
        <v>0</v>
      </c>
      <c r="C875">
        <v>30</v>
      </c>
      <c r="D875">
        <v>0</v>
      </c>
      <c r="E875">
        <f>ROUND(250*((24*G875)-(0.016*12)),0)</f>
        <v>66</v>
      </c>
      <c r="G875">
        <v>0.019</v>
      </c>
    </row>
    <row r="876" spans="2:7" ht="12.75">
      <c r="B876">
        <v>0</v>
      </c>
      <c r="C876">
        <v>45</v>
      </c>
      <c r="D876">
        <v>0</v>
      </c>
      <c r="E876">
        <f>ROUND(250*((24*G876)-(0.016*12)),0)</f>
        <v>120</v>
      </c>
      <c r="G876">
        <v>0.028</v>
      </c>
    </row>
    <row r="877" spans="2:7" ht="12.75">
      <c r="B877">
        <v>1</v>
      </c>
      <c r="C877">
        <v>0</v>
      </c>
      <c r="D877">
        <v>0</v>
      </c>
      <c r="E877">
        <f>ROUND(250*((24*G877)-(0.016*12)),0)</f>
        <v>168</v>
      </c>
      <c r="G877">
        <v>0.036</v>
      </c>
    </row>
    <row r="878" spans="2:7" ht="12.75">
      <c r="B878">
        <v>1</v>
      </c>
      <c r="C878">
        <v>15</v>
      </c>
      <c r="D878">
        <v>0</v>
      </c>
      <c r="E878">
        <f>ROUND(250*((24*G878)-(0.016*12)),0)</f>
        <v>216</v>
      </c>
      <c r="G878">
        <v>0.044</v>
      </c>
    </row>
    <row r="879" spans="2:7" ht="12.75">
      <c r="B879">
        <v>1</v>
      </c>
      <c r="C879">
        <v>30</v>
      </c>
      <c r="D879">
        <v>0</v>
      </c>
      <c r="E879">
        <f>ROUND(250*((24*G879)-(0.016*12)),0)</f>
        <v>258</v>
      </c>
      <c r="G879">
        <v>0.051</v>
      </c>
    </row>
    <row r="880" spans="2:7" ht="12.75">
      <c r="B880">
        <v>1</v>
      </c>
      <c r="C880">
        <v>45</v>
      </c>
      <c r="D880">
        <v>0</v>
      </c>
      <c r="E880">
        <f>ROUND(250*((24*G880)-(0.016*12)),0)</f>
        <v>300</v>
      </c>
      <c r="G880">
        <v>0.058</v>
      </c>
    </row>
    <row r="881" spans="2:7" ht="12.75">
      <c r="B881">
        <v>2</v>
      </c>
      <c r="C881">
        <v>0</v>
      </c>
      <c r="D881">
        <v>0</v>
      </c>
      <c r="E881">
        <f>ROUND(250*((24*G881)-(0.016*12)),0)</f>
        <v>342</v>
      </c>
      <c r="G881">
        <v>0.065</v>
      </c>
    </row>
    <row r="882" spans="2:7" ht="12.75">
      <c r="B882">
        <v>2</v>
      </c>
      <c r="C882">
        <v>15</v>
      </c>
      <c r="D882">
        <v>0</v>
      </c>
      <c r="E882">
        <f>ROUND(250*((24*G882)-(0.016*12)),0)</f>
        <v>378</v>
      </c>
      <c r="G882">
        <v>0.071</v>
      </c>
    </row>
    <row r="883" spans="2:7" ht="12.75">
      <c r="B883">
        <v>2</v>
      </c>
      <c r="C883">
        <v>30</v>
      </c>
      <c r="D883">
        <v>0</v>
      </c>
      <c r="E883">
        <f>ROUND(250*((24*G883)-(0.016*12)),0)</f>
        <v>402</v>
      </c>
      <c r="G883">
        <v>0.075</v>
      </c>
    </row>
    <row r="884" spans="2:7" ht="12.75">
      <c r="B884">
        <v>2</v>
      </c>
      <c r="C884">
        <v>45</v>
      </c>
      <c r="D884">
        <v>0</v>
      </c>
      <c r="E884">
        <f>ROUND(250*((24*G884)-(0.016*12)),0)</f>
        <v>420</v>
      </c>
      <c r="G884">
        <v>0.078</v>
      </c>
    </row>
    <row r="885" spans="2:7" ht="12.75">
      <c r="B885">
        <v>3</v>
      </c>
      <c r="C885">
        <v>0</v>
      </c>
      <c r="D885">
        <v>0</v>
      </c>
      <c r="E885">
        <f>ROUND(250*((24*G885)-(0.016*12)),0)</f>
        <v>432</v>
      </c>
      <c r="G885">
        <v>0.08</v>
      </c>
    </row>
    <row r="886" spans="2:7" ht="12.75">
      <c r="B886">
        <v>3</v>
      </c>
      <c r="C886">
        <v>15</v>
      </c>
      <c r="D886">
        <v>0</v>
      </c>
      <c r="E886">
        <f>ROUND(250*((24*G886)-(0.016*12)),0)</f>
        <v>432</v>
      </c>
      <c r="G886">
        <v>0.08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Thomas</cp:lastModifiedBy>
  <dcterms:modified xsi:type="dcterms:W3CDTF">2007-07-24T16:31:23Z</dcterms:modified>
  <cp:category/>
  <cp:version/>
  <cp:contentType/>
  <cp:contentStatus/>
</cp:coreProperties>
</file>