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I:\Projectdata\88830\ProjAdmin\PlanPackage\Reference Only\"/>
    </mc:Choice>
  </mc:AlternateContent>
  <xr:revisionPtr revIDLastSave="0" documentId="8_{D577132F-1F1F-47A9-8DF8-B705E6790A62}" xr6:coauthVersionLast="41" xr6:coauthVersionMax="41" xr10:uidLastSave="{00000000-0000-0000-0000-000000000000}"/>
  <bookViews>
    <workbookView xWindow="28680" yWindow="-120" windowWidth="29040" windowHeight="16440" xr2:uid="{00000000-000D-0000-FFFF-FFFF00000000}"/>
  </bookViews>
  <sheets>
    <sheet name="Patching Pla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2" l="1"/>
  <c r="I42" i="2" s="1"/>
  <c r="J42" i="2" s="1"/>
  <c r="G41" i="2"/>
  <c r="I41" i="2" s="1"/>
  <c r="J41" i="2" s="1"/>
  <c r="G40" i="2"/>
  <c r="I40" i="2" s="1"/>
  <c r="J40" i="2" s="1"/>
  <c r="G39" i="2"/>
  <c r="I39" i="2" s="1"/>
  <c r="J39" i="2" s="1"/>
  <c r="G38" i="2"/>
  <c r="I38" i="2" s="1"/>
  <c r="J38" i="2" s="1"/>
  <c r="G37" i="2"/>
  <c r="I37" i="2" s="1"/>
  <c r="J37" i="2" s="1"/>
  <c r="G36" i="2"/>
  <c r="I36" i="2" s="1"/>
  <c r="J36" i="2" s="1"/>
  <c r="G35" i="2"/>
  <c r="I35" i="2" s="1"/>
  <c r="J35" i="2" s="1"/>
  <c r="G34" i="2"/>
  <c r="I34" i="2" s="1"/>
  <c r="J34" i="2" s="1"/>
  <c r="G33" i="2"/>
  <c r="I33" i="2" s="1"/>
  <c r="J33" i="2" s="1"/>
  <c r="G32" i="2"/>
  <c r="I32" i="2" s="1"/>
  <c r="J32" i="2" s="1"/>
  <c r="G31" i="2"/>
  <c r="I31" i="2" s="1"/>
  <c r="J31" i="2" s="1"/>
  <c r="G30" i="2"/>
  <c r="I30" i="2" s="1"/>
  <c r="J30" i="2" s="1"/>
  <c r="G29" i="2"/>
  <c r="I29" i="2" s="1"/>
  <c r="J29" i="2" s="1"/>
  <c r="G28" i="2"/>
  <c r="I28" i="2" s="1"/>
  <c r="J28" i="2" s="1"/>
  <c r="G10" i="2"/>
  <c r="I10" i="2" s="1"/>
  <c r="J10" i="2" s="1"/>
  <c r="G11" i="2"/>
  <c r="I11" i="2" s="1"/>
  <c r="J11" i="2" s="1"/>
  <c r="G12" i="2"/>
  <c r="I12" i="2" s="1"/>
  <c r="J12" i="2" s="1"/>
  <c r="G13" i="2"/>
  <c r="I13" i="2" s="1"/>
  <c r="J13" i="2" s="1"/>
  <c r="G14" i="2"/>
  <c r="I14" i="2" s="1"/>
  <c r="J14" i="2" s="1"/>
  <c r="G15" i="2"/>
  <c r="I15" i="2" s="1"/>
  <c r="J15" i="2" s="1"/>
  <c r="G16" i="2"/>
  <c r="I16" i="2" s="1"/>
  <c r="J16" i="2" s="1"/>
  <c r="G17" i="2"/>
  <c r="I17" i="2" s="1"/>
  <c r="J17" i="2" s="1"/>
  <c r="G18" i="2"/>
  <c r="I18" i="2" s="1"/>
  <c r="J18" i="2" s="1"/>
  <c r="G19" i="2"/>
  <c r="I19" i="2" s="1"/>
  <c r="J19" i="2" s="1"/>
  <c r="G20" i="2"/>
  <c r="I20" i="2" s="1"/>
  <c r="J20" i="2" s="1"/>
  <c r="G21" i="2"/>
  <c r="I21" i="2" s="1"/>
  <c r="J21" i="2" s="1"/>
  <c r="G22" i="2"/>
  <c r="I22" i="2" s="1"/>
  <c r="J22" i="2" s="1"/>
  <c r="G23" i="2"/>
  <c r="I23" i="2" s="1"/>
  <c r="J23" i="2" s="1"/>
  <c r="G27" i="2"/>
  <c r="I27" i="2" s="1"/>
  <c r="J27" i="2" s="1"/>
  <c r="G26" i="2"/>
  <c r="I26" i="2" s="1"/>
  <c r="J26" i="2" s="1"/>
  <c r="G25" i="2"/>
  <c r="I25" i="2" s="1"/>
  <c r="J25" i="2" s="1"/>
  <c r="G24" i="2"/>
  <c r="I24" i="2" s="1"/>
  <c r="J24" i="2" s="1"/>
  <c r="G9" i="2"/>
  <c r="I9" i="2" s="1"/>
  <c r="J9" i="2" s="1"/>
  <c r="G8" i="2"/>
  <c r="I8" i="2" s="1"/>
  <c r="J8" i="2" s="1"/>
  <c r="J43" i="2" l="1"/>
</calcChain>
</file>

<file path=xl/sharedStrings.xml><?xml version="1.0" encoding="utf-8"?>
<sst xmlns="http://schemas.openxmlformats.org/spreadsheetml/2006/main" count="156" uniqueCount="28">
  <si>
    <t>SLM</t>
  </si>
  <si>
    <t>Route</t>
  </si>
  <si>
    <t>Patching Plan</t>
  </si>
  <si>
    <t>Begin SLM</t>
  </si>
  <si>
    <t>End  SLM</t>
  </si>
  <si>
    <t>Direction</t>
  </si>
  <si>
    <t>Location</t>
  </si>
  <si>
    <t>Length (FT)</t>
  </si>
  <si>
    <t>Width   (FT)</t>
  </si>
  <si>
    <t>Area (SY)</t>
  </si>
  <si>
    <r>
      <t xml:space="preserve">PID: </t>
    </r>
    <r>
      <rPr>
        <sz val="12"/>
        <color theme="1"/>
        <rFont val="Calibri"/>
        <family val="2"/>
        <scheme val="minor"/>
      </rPr>
      <t xml:space="preserve"> 88830</t>
    </r>
  </si>
  <si>
    <r>
      <t>CRS:</t>
    </r>
    <r>
      <rPr>
        <sz val="12"/>
        <color theme="1"/>
        <rFont val="Calibri"/>
        <family val="2"/>
        <scheme val="minor"/>
      </rPr>
      <t xml:space="preserve"> ALL 30 - 1.13</t>
    </r>
  </si>
  <si>
    <t>US30</t>
  </si>
  <si>
    <t>EB</t>
  </si>
  <si>
    <t>Driving</t>
  </si>
  <si>
    <t>both</t>
  </si>
  <si>
    <t>Lane</t>
  </si>
  <si>
    <t>JOINTS</t>
  </si>
  <si>
    <t>Shoulder</t>
  </si>
  <si>
    <t>driving</t>
  </si>
  <si>
    <t>Passing</t>
  </si>
  <si>
    <t>WB</t>
  </si>
  <si>
    <t>TOTAL</t>
  </si>
  <si>
    <t>passing</t>
  </si>
  <si>
    <t>27 joints</t>
  </si>
  <si>
    <t>USE: 35 Joints</t>
  </si>
  <si>
    <t>Longitudinal Asphalt Repair 6" (CY)</t>
  </si>
  <si>
    <t>*These pavement repair quantities were determined on a planning level field review. They are available for 
reference and to be used for estimating purposes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</si>
</sst>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auto="1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thin">
        <color theme="0" tint="-0.499984740745262"/>
      </top>
      <bottom style="medium">
        <color auto="1"/>
      </bottom>
      <diagonal/>
    </border>
    <border>
      <left style="medium">
        <color auto="1"/>
      </left>
      <right/>
      <top/>
      <bottom style="thin">
        <color theme="0" tint="-0.499984740745262"/>
      </bottom>
      <diagonal/>
    </border>
  </borders>
  <cellStyleXfs count="5">
    <xf numFmtId="0" fontId="0" fillId="0" borderId="0"/>
    <xf numFmtId="164" fontId="3" fillId="0" borderId="0"/>
    <xf numFmtId="164" fontId="3" fillId="0" borderId="0"/>
    <xf numFmtId="164" fontId="3" fillId="0" borderId="0"/>
    <xf numFmtId="164" fontId="3" fillId="0" borderId="0"/>
  </cellStyleXfs>
  <cellXfs count="67">
    <xf numFmtId="0" fontId="0" fillId="0" borderId="0" xfId="0"/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0" xfId="0" applyFont="1"/>
    <xf numFmtId="0" fontId="0" fillId="5" borderId="18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2" fontId="1" fillId="2" borderId="41" xfId="0" applyNumberFormat="1" applyFont="1" applyFill="1" applyBorder="1" applyAlignment="1">
      <alignment horizontal="center" vertical="center" wrapText="1"/>
    </xf>
    <xf numFmtId="2" fontId="0" fillId="5" borderId="42" xfId="0" applyNumberFormat="1" applyFill="1" applyBorder="1" applyAlignment="1">
      <alignment horizontal="center"/>
    </xf>
    <xf numFmtId="2" fontId="0" fillId="5" borderId="43" xfId="0" applyNumberFormat="1" applyFill="1" applyBorder="1" applyAlignment="1">
      <alignment horizontal="center"/>
    </xf>
    <xf numFmtId="2" fontId="0" fillId="5" borderId="44" xfId="0" applyNumberFormat="1" applyFill="1" applyBorder="1" applyAlignment="1">
      <alignment horizontal="center"/>
    </xf>
    <xf numFmtId="2" fontId="0" fillId="5" borderId="45" xfId="0" applyNumberFormat="1" applyFill="1" applyBorder="1" applyAlignment="1">
      <alignment horizontal="center"/>
    </xf>
    <xf numFmtId="2" fontId="0" fillId="5" borderId="46" xfId="0" applyNumberFormat="1" applyFill="1" applyBorder="1" applyAlignment="1">
      <alignment horizontal="center"/>
    </xf>
    <xf numFmtId="0" fontId="2" fillId="3" borderId="21" xfId="0" applyFont="1" applyFill="1" applyBorder="1" applyAlignment="1"/>
    <xf numFmtId="0" fontId="2" fillId="3" borderId="22" xfId="0" applyFont="1" applyFill="1" applyBorder="1" applyAlignment="1"/>
    <xf numFmtId="14" fontId="1" fillId="3" borderId="40" xfId="0" applyNumberFormat="1" applyFont="1" applyFill="1" applyBorder="1" applyAlignment="1"/>
    <xf numFmtId="0" fontId="2" fillId="3" borderId="47" xfId="0" applyFont="1" applyFill="1" applyBorder="1" applyAlignment="1"/>
    <xf numFmtId="0" fontId="2" fillId="3" borderId="1" xfId="0" applyFont="1" applyFill="1" applyBorder="1" applyAlignment="1"/>
    <xf numFmtId="0" fontId="0" fillId="3" borderId="48" xfId="0" applyFill="1" applyBorder="1"/>
    <xf numFmtId="2" fontId="1" fillId="7" borderId="7" xfId="0" applyNumberFormat="1" applyFont="1" applyFill="1" applyBorder="1" applyAlignment="1">
      <alignment horizontal="center" vertical="center" wrapText="1"/>
    </xf>
    <xf numFmtId="2" fontId="0" fillId="6" borderId="2" xfId="0" applyNumberFormat="1" applyFill="1" applyBorder="1" applyAlignment="1">
      <alignment horizontal="center"/>
    </xf>
    <xf numFmtId="2" fontId="0" fillId="6" borderId="49" xfId="0" applyNumberFormat="1" applyFill="1" applyBorder="1" applyAlignment="1">
      <alignment horizontal="center"/>
    </xf>
    <xf numFmtId="2" fontId="0" fillId="6" borderId="50" xfId="0" applyNumberFormat="1" applyFill="1" applyBorder="1" applyAlignment="1">
      <alignment horizontal="center"/>
    </xf>
    <xf numFmtId="2" fontId="0" fillId="6" borderId="51" xfId="0" applyNumberFormat="1" applyFill="1" applyBorder="1" applyAlignment="1">
      <alignment horizontal="center"/>
    </xf>
    <xf numFmtId="0" fontId="0" fillId="0" borderId="9" xfId="0" applyBorder="1"/>
    <xf numFmtId="0" fontId="0" fillId="9" borderId="23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2" fontId="0" fillId="9" borderId="25" xfId="0" applyNumberFormat="1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2" fontId="0" fillId="9" borderId="38" xfId="0" applyNumberFormat="1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6" fillId="3" borderId="7" xfId="0" applyFont="1" applyFill="1" applyBorder="1"/>
    <xf numFmtId="0" fontId="6" fillId="3" borderId="3" xfId="0" applyFont="1" applyFill="1" applyBorder="1"/>
    <xf numFmtId="0" fontId="7" fillId="4" borderId="7" xfId="0" applyFont="1" applyFill="1" applyBorder="1"/>
    <xf numFmtId="0" fontId="7" fillId="4" borderId="3" xfId="0" applyFont="1" applyFill="1" applyBorder="1"/>
    <xf numFmtId="0" fontId="5" fillId="4" borderId="3" xfId="0" applyFont="1" applyFill="1" applyBorder="1" applyAlignment="1">
      <alignment horizontal="center"/>
    </xf>
    <xf numFmtId="2" fontId="5" fillId="11" borderId="8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</cellXfs>
  <cellStyles count="5">
    <cellStyle name="Normal" xfId="0" builtinId="0"/>
    <cellStyle name="Normal 10 2" xfId="1" xr:uid="{00000000-0005-0000-0000-000001000000}"/>
    <cellStyle name="Normal 21 2" xfId="2" xr:uid="{00000000-0005-0000-0000-000002000000}"/>
    <cellStyle name="Normal 6 2" xfId="3" xr:uid="{00000000-0005-0000-0000-000003000000}"/>
    <cellStyle name="Normal 9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K64"/>
  <sheetViews>
    <sheetView tabSelected="1" workbookViewId="0">
      <selection activeCell="K17" sqref="K17"/>
    </sheetView>
  </sheetViews>
  <sheetFormatPr defaultRowHeight="15" x14ac:dyDescent="0.25"/>
  <cols>
    <col min="10" max="10" width="17.28515625" customWidth="1"/>
    <col min="11" max="11" width="15.5703125" customWidth="1"/>
    <col min="12" max="12" width="9.7109375" bestFit="1" customWidth="1"/>
  </cols>
  <sheetData>
    <row r="2" spans="2:11" ht="33.75" customHeight="1" x14ac:dyDescent="0.25">
      <c r="B2" s="62" t="s">
        <v>27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.75" thickBot="1" x14ac:dyDescent="0.3"/>
    <row r="4" spans="2:11" ht="18.75" x14ac:dyDescent="0.3">
      <c r="B4" s="64" t="s">
        <v>2</v>
      </c>
      <c r="C4" s="65"/>
      <c r="D4" s="65"/>
      <c r="E4" s="65"/>
      <c r="F4" s="65"/>
      <c r="G4" s="65"/>
      <c r="H4" s="65"/>
      <c r="I4" s="65"/>
      <c r="J4" s="66"/>
    </row>
    <row r="5" spans="2:11" ht="15.75" x14ac:dyDescent="0.25">
      <c r="B5" s="21" t="s">
        <v>11</v>
      </c>
      <c r="C5" s="22"/>
      <c r="D5" s="22"/>
      <c r="E5" s="22"/>
      <c r="F5" s="22"/>
      <c r="G5" s="22"/>
      <c r="H5" s="22"/>
      <c r="I5" s="22"/>
      <c r="J5" s="23">
        <v>43802</v>
      </c>
    </row>
    <row r="6" spans="2:11" ht="16.5" thickBot="1" x14ac:dyDescent="0.3">
      <c r="B6" s="24" t="s">
        <v>10</v>
      </c>
      <c r="C6" s="25"/>
      <c r="D6" s="25"/>
      <c r="E6" s="25"/>
      <c r="F6" s="25"/>
      <c r="G6" s="25"/>
      <c r="H6" s="25"/>
      <c r="I6" s="25"/>
      <c r="J6" s="26"/>
      <c r="K6" s="32"/>
    </row>
    <row r="7" spans="2:11" ht="45.75" thickBot="1" x14ac:dyDescent="0.3">
      <c r="B7" s="1" t="s">
        <v>1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15" t="s">
        <v>9</v>
      </c>
      <c r="J7" s="27" t="s">
        <v>26</v>
      </c>
      <c r="K7" s="32"/>
    </row>
    <row r="8" spans="2:11" x14ac:dyDescent="0.25">
      <c r="B8" s="4" t="s">
        <v>12</v>
      </c>
      <c r="C8" s="5">
        <v>1.26</v>
      </c>
      <c r="D8" s="5">
        <v>1.27</v>
      </c>
      <c r="E8" s="5" t="s">
        <v>13</v>
      </c>
      <c r="F8" s="5" t="s">
        <v>14</v>
      </c>
      <c r="G8" s="5">
        <f>(D8-C8)*5280</f>
        <v>52.800000000000047</v>
      </c>
      <c r="H8" s="5">
        <v>4</v>
      </c>
      <c r="I8" s="16">
        <f>G8*H8/9</f>
        <v>23.466666666666686</v>
      </c>
      <c r="J8" s="28">
        <f>I8*(6/36)</f>
        <v>3.9111111111111141</v>
      </c>
      <c r="K8" s="32"/>
    </row>
    <row r="9" spans="2:11" x14ac:dyDescent="0.25">
      <c r="B9" s="6" t="s">
        <v>12</v>
      </c>
      <c r="C9" s="7">
        <v>2.1800000000000002</v>
      </c>
      <c r="D9" s="7">
        <v>2.19</v>
      </c>
      <c r="E9" s="7" t="s">
        <v>13</v>
      </c>
      <c r="F9" s="7" t="s">
        <v>14</v>
      </c>
      <c r="G9" s="7">
        <f>(D9-C9)*5280</f>
        <v>52.799999999998875</v>
      </c>
      <c r="H9" s="7">
        <v>4</v>
      </c>
      <c r="I9" s="17">
        <f>G9*H9/9</f>
        <v>23.466666666666168</v>
      </c>
      <c r="J9" s="29">
        <f>I9*(6/36)</f>
        <v>3.9111111111110279</v>
      </c>
      <c r="K9" s="32"/>
    </row>
    <row r="10" spans="2:11" x14ac:dyDescent="0.25">
      <c r="B10" s="8" t="s">
        <v>12</v>
      </c>
      <c r="C10" s="9">
        <v>2.37</v>
      </c>
      <c r="D10" s="9">
        <v>2.38</v>
      </c>
      <c r="E10" s="9" t="s">
        <v>13</v>
      </c>
      <c r="F10" s="9" t="s">
        <v>14</v>
      </c>
      <c r="G10" s="7">
        <f t="shared" ref="G10:G23" si="0">(D10-C10)*5280</f>
        <v>52.799999999998875</v>
      </c>
      <c r="H10" s="9">
        <v>6</v>
      </c>
      <c r="I10" s="17">
        <f t="shared" ref="I10:I23" si="1">G10*H10/9</f>
        <v>35.19999999999925</v>
      </c>
      <c r="J10" s="29">
        <f t="shared" ref="J10:J23" si="2">I10*(6/36)</f>
        <v>5.866666666666541</v>
      </c>
      <c r="K10" s="32"/>
    </row>
    <row r="11" spans="2:11" x14ac:dyDescent="0.25">
      <c r="B11" s="8" t="s">
        <v>12</v>
      </c>
      <c r="C11" s="10">
        <v>2.4</v>
      </c>
      <c r="D11" s="9">
        <v>2.42</v>
      </c>
      <c r="E11" s="9" t="s">
        <v>13</v>
      </c>
      <c r="F11" s="9" t="s">
        <v>14</v>
      </c>
      <c r="G11" s="7">
        <f t="shared" si="0"/>
        <v>105.60000000000009</v>
      </c>
      <c r="H11" s="9">
        <v>12</v>
      </c>
      <c r="I11" s="17">
        <f t="shared" si="1"/>
        <v>140.80000000000013</v>
      </c>
      <c r="J11" s="29">
        <f t="shared" si="2"/>
        <v>23.466666666666686</v>
      </c>
      <c r="K11" s="32"/>
    </row>
    <row r="12" spans="2:11" x14ac:dyDescent="0.25">
      <c r="B12" s="8" t="s">
        <v>12</v>
      </c>
      <c r="C12" s="9">
        <v>2.48</v>
      </c>
      <c r="D12" s="9">
        <v>2.4900000000000002</v>
      </c>
      <c r="E12" s="9" t="s">
        <v>13</v>
      </c>
      <c r="F12" s="9" t="s">
        <v>14</v>
      </c>
      <c r="G12" s="7">
        <f t="shared" si="0"/>
        <v>52.800000000001219</v>
      </c>
      <c r="H12" s="9">
        <v>6</v>
      </c>
      <c r="I12" s="17">
        <f t="shared" si="1"/>
        <v>35.200000000000813</v>
      </c>
      <c r="J12" s="29">
        <f t="shared" si="2"/>
        <v>5.8666666666668021</v>
      </c>
      <c r="K12" s="32"/>
    </row>
    <row r="13" spans="2:11" x14ac:dyDescent="0.25">
      <c r="B13" s="8" t="s">
        <v>12</v>
      </c>
      <c r="C13" s="9">
        <v>3.07</v>
      </c>
      <c r="D13" s="9">
        <v>3.08</v>
      </c>
      <c r="E13" s="9" t="s">
        <v>13</v>
      </c>
      <c r="F13" s="9" t="s">
        <v>14</v>
      </c>
      <c r="G13" s="7">
        <f t="shared" si="0"/>
        <v>52.800000000001219</v>
      </c>
      <c r="H13" s="9">
        <v>4</v>
      </c>
      <c r="I13" s="17">
        <f t="shared" si="1"/>
        <v>23.466666666667209</v>
      </c>
      <c r="J13" s="29">
        <f t="shared" si="2"/>
        <v>3.9111111111112011</v>
      </c>
      <c r="K13" s="32"/>
    </row>
    <row r="14" spans="2:11" x14ac:dyDescent="0.25">
      <c r="B14" s="8" t="s">
        <v>12</v>
      </c>
      <c r="C14" s="9">
        <v>4.41</v>
      </c>
      <c r="D14" s="9">
        <v>4.42</v>
      </c>
      <c r="E14" s="9" t="s">
        <v>13</v>
      </c>
      <c r="F14" s="9" t="s">
        <v>18</v>
      </c>
      <c r="G14" s="7">
        <f t="shared" si="0"/>
        <v>52.799999999998875</v>
      </c>
      <c r="H14" s="9">
        <v>4</v>
      </c>
      <c r="I14" s="17">
        <f t="shared" si="1"/>
        <v>23.466666666666168</v>
      </c>
      <c r="J14" s="29">
        <f t="shared" si="2"/>
        <v>3.9111111111110279</v>
      </c>
      <c r="K14" s="32"/>
    </row>
    <row r="15" spans="2:11" x14ac:dyDescent="0.25">
      <c r="B15" s="8" t="s">
        <v>12</v>
      </c>
      <c r="C15" s="9">
        <v>4.78</v>
      </c>
      <c r="D15" s="9">
        <v>4.82</v>
      </c>
      <c r="E15" s="9" t="s">
        <v>13</v>
      </c>
      <c r="F15" s="9" t="s">
        <v>18</v>
      </c>
      <c r="G15" s="7">
        <f t="shared" si="0"/>
        <v>211.20000000000019</v>
      </c>
      <c r="H15" s="9">
        <v>4</v>
      </c>
      <c r="I15" s="17">
        <f t="shared" si="1"/>
        <v>93.866666666666745</v>
      </c>
      <c r="J15" s="29">
        <f t="shared" si="2"/>
        <v>15.644444444444456</v>
      </c>
      <c r="K15" s="32"/>
    </row>
    <row r="16" spans="2:11" x14ac:dyDescent="0.25">
      <c r="B16" s="8" t="s">
        <v>12</v>
      </c>
      <c r="C16" s="9">
        <v>5.43</v>
      </c>
      <c r="D16" s="9">
        <v>5.44</v>
      </c>
      <c r="E16" s="9" t="s">
        <v>13</v>
      </c>
      <c r="F16" s="9" t="s">
        <v>20</v>
      </c>
      <c r="G16" s="7">
        <f t="shared" si="0"/>
        <v>52.800000000003564</v>
      </c>
      <c r="H16" s="9">
        <v>4</v>
      </c>
      <c r="I16" s="17">
        <f t="shared" si="1"/>
        <v>23.46666666666825</v>
      </c>
      <c r="J16" s="29">
        <f t="shared" si="2"/>
        <v>3.9111111111113748</v>
      </c>
      <c r="K16" s="32"/>
    </row>
    <row r="17" spans="2:11" x14ac:dyDescent="0.25">
      <c r="B17" s="8" t="s">
        <v>12</v>
      </c>
      <c r="C17" s="9">
        <v>5.49</v>
      </c>
      <c r="D17" s="10">
        <v>5.5</v>
      </c>
      <c r="E17" s="9" t="s">
        <v>13</v>
      </c>
      <c r="F17" s="9" t="s">
        <v>14</v>
      </c>
      <c r="G17" s="7">
        <f t="shared" si="0"/>
        <v>52.799999999998875</v>
      </c>
      <c r="H17" s="9">
        <v>6</v>
      </c>
      <c r="I17" s="17">
        <f t="shared" si="1"/>
        <v>35.19999999999925</v>
      </c>
      <c r="J17" s="29">
        <f t="shared" si="2"/>
        <v>5.866666666666541</v>
      </c>
      <c r="K17" s="32"/>
    </row>
    <row r="18" spans="2:11" x14ac:dyDescent="0.25">
      <c r="B18" s="8" t="s">
        <v>12</v>
      </c>
      <c r="C18" s="7">
        <v>5.53</v>
      </c>
      <c r="D18" s="7">
        <v>5.54</v>
      </c>
      <c r="E18" s="7" t="s">
        <v>13</v>
      </c>
      <c r="F18" s="7" t="s">
        <v>20</v>
      </c>
      <c r="G18" s="7">
        <f t="shared" si="0"/>
        <v>52.799999999998875</v>
      </c>
      <c r="H18" s="7">
        <v>4</v>
      </c>
      <c r="I18" s="17">
        <f t="shared" si="1"/>
        <v>23.466666666666168</v>
      </c>
      <c r="J18" s="29">
        <f t="shared" si="2"/>
        <v>3.9111111111110279</v>
      </c>
      <c r="K18" s="32"/>
    </row>
    <row r="19" spans="2:11" x14ac:dyDescent="0.25">
      <c r="B19" s="8" t="s">
        <v>12</v>
      </c>
      <c r="C19" s="9">
        <v>6.64</v>
      </c>
      <c r="D19" s="9">
        <v>6.65</v>
      </c>
      <c r="E19" s="9" t="s">
        <v>13</v>
      </c>
      <c r="F19" s="9" t="s">
        <v>14</v>
      </c>
      <c r="G19" s="7">
        <f t="shared" si="0"/>
        <v>52.800000000003564</v>
      </c>
      <c r="H19" s="9">
        <v>4</v>
      </c>
      <c r="I19" s="17">
        <f t="shared" si="1"/>
        <v>23.46666666666825</v>
      </c>
      <c r="J19" s="29">
        <f t="shared" si="2"/>
        <v>3.9111111111113748</v>
      </c>
      <c r="K19" s="32"/>
    </row>
    <row r="20" spans="2:11" x14ac:dyDescent="0.25">
      <c r="B20" s="8" t="s">
        <v>12</v>
      </c>
      <c r="C20" s="9">
        <v>6.88</v>
      </c>
      <c r="D20" s="10">
        <v>6.9</v>
      </c>
      <c r="E20" s="9" t="s">
        <v>13</v>
      </c>
      <c r="F20" s="9" t="s">
        <v>14</v>
      </c>
      <c r="G20" s="7">
        <f t="shared" si="0"/>
        <v>105.60000000000244</v>
      </c>
      <c r="H20" s="9">
        <v>4</v>
      </c>
      <c r="I20" s="17">
        <f t="shared" si="1"/>
        <v>46.933333333334417</v>
      </c>
      <c r="J20" s="29">
        <f t="shared" si="2"/>
        <v>7.8222222222224023</v>
      </c>
      <c r="K20" s="32"/>
    </row>
    <row r="21" spans="2:11" x14ac:dyDescent="0.25">
      <c r="B21" s="8" t="s">
        <v>12</v>
      </c>
      <c r="C21" s="9">
        <v>7.91</v>
      </c>
      <c r="D21" s="9">
        <v>7.92</v>
      </c>
      <c r="E21" s="9" t="s">
        <v>13</v>
      </c>
      <c r="F21" s="9" t="s">
        <v>14</v>
      </c>
      <c r="G21" s="7">
        <f t="shared" si="0"/>
        <v>52.799999999998875</v>
      </c>
      <c r="H21" s="9">
        <v>4</v>
      </c>
      <c r="I21" s="17">
        <f t="shared" si="1"/>
        <v>23.466666666666168</v>
      </c>
      <c r="J21" s="29">
        <f t="shared" si="2"/>
        <v>3.9111111111110279</v>
      </c>
      <c r="K21" s="32"/>
    </row>
    <row r="22" spans="2:11" x14ac:dyDescent="0.25">
      <c r="B22" s="8" t="s">
        <v>12</v>
      </c>
      <c r="C22" s="9">
        <v>8.5500000000000007</v>
      </c>
      <c r="D22" s="9">
        <v>8.58</v>
      </c>
      <c r="E22" s="9" t="s">
        <v>13</v>
      </c>
      <c r="F22" s="9" t="s">
        <v>18</v>
      </c>
      <c r="G22" s="7">
        <f t="shared" si="0"/>
        <v>158.39999999999662</v>
      </c>
      <c r="H22" s="9">
        <v>4</v>
      </c>
      <c r="I22" s="17">
        <f t="shared" si="1"/>
        <v>70.399999999998499</v>
      </c>
      <c r="J22" s="29">
        <f t="shared" si="2"/>
        <v>11.733333333333082</v>
      </c>
      <c r="K22" s="32"/>
    </row>
    <row r="23" spans="2:11" x14ac:dyDescent="0.25">
      <c r="B23" s="8" t="s">
        <v>12</v>
      </c>
      <c r="C23" s="10">
        <v>8.8000000000000007</v>
      </c>
      <c r="D23" s="9">
        <v>8.81</v>
      </c>
      <c r="E23" s="9" t="s">
        <v>13</v>
      </c>
      <c r="F23" s="9" t="s">
        <v>20</v>
      </c>
      <c r="G23" s="7">
        <f t="shared" si="0"/>
        <v>52.799999999998875</v>
      </c>
      <c r="H23" s="9">
        <v>4</v>
      </c>
      <c r="I23" s="17">
        <f t="shared" si="1"/>
        <v>23.466666666666168</v>
      </c>
      <c r="J23" s="29">
        <f t="shared" si="2"/>
        <v>3.9111111111110279</v>
      </c>
      <c r="K23" s="32"/>
    </row>
    <row r="24" spans="2:11" ht="15.75" thickBot="1" x14ac:dyDescent="0.3">
      <c r="B24" s="11" t="s">
        <v>12</v>
      </c>
      <c r="C24" s="12">
        <v>10.51</v>
      </c>
      <c r="D24" s="12">
        <v>10.52</v>
      </c>
      <c r="E24" s="12" t="s">
        <v>13</v>
      </c>
      <c r="F24" s="12" t="s">
        <v>20</v>
      </c>
      <c r="G24" s="12">
        <f>(D24-C24)*5280</f>
        <v>52.799999999998875</v>
      </c>
      <c r="H24" s="12">
        <v>4</v>
      </c>
      <c r="I24" s="18">
        <f t="shared" ref="I24:I42" si="3">G24*H24/9</f>
        <v>23.466666666666168</v>
      </c>
      <c r="J24" s="30">
        <f>I24*(6/36)</f>
        <v>3.9111111111110279</v>
      </c>
      <c r="K24" s="32"/>
    </row>
    <row r="25" spans="2:11" x14ac:dyDescent="0.25">
      <c r="B25" s="13" t="s">
        <v>12</v>
      </c>
      <c r="C25" s="14">
        <v>12.41</v>
      </c>
      <c r="D25" s="14">
        <v>12.35</v>
      </c>
      <c r="E25" s="14" t="s">
        <v>21</v>
      </c>
      <c r="F25" s="14" t="s">
        <v>14</v>
      </c>
      <c r="G25" s="14">
        <f t="shared" ref="G25:G42" si="4">(C25-D25)*5280</f>
        <v>316.80000000000263</v>
      </c>
      <c r="H25" s="14">
        <v>4</v>
      </c>
      <c r="I25" s="19">
        <f t="shared" si="3"/>
        <v>140.80000000000118</v>
      </c>
      <c r="J25" s="31">
        <f>I25*(6/36)</f>
        <v>23.46666666666686</v>
      </c>
      <c r="K25" s="32"/>
    </row>
    <row r="26" spans="2:11" x14ac:dyDescent="0.25">
      <c r="B26" s="8" t="s">
        <v>12</v>
      </c>
      <c r="C26" s="9">
        <v>10.76</v>
      </c>
      <c r="D26" s="9">
        <v>10.75</v>
      </c>
      <c r="E26" s="9" t="s">
        <v>21</v>
      </c>
      <c r="F26" s="9" t="s">
        <v>14</v>
      </c>
      <c r="G26" s="9">
        <f t="shared" si="4"/>
        <v>52.799999999998875</v>
      </c>
      <c r="H26" s="9">
        <v>6</v>
      </c>
      <c r="I26" s="20">
        <f t="shared" si="3"/>
        <v>35.19999999999925</v>
      </c>
      <c r="J26" s="29">
        <f>I26*(6/36)</f>
        <v>5.866666666666541</v>
      </c>
      <c r="K26" s="32"/>
    </row>
    <row r="27" spans="2:11" x14ac:dyDescent="0.25">
      <c r="B27" s="8" t="s">
        <v>12</v>
      </c>
      <c r="C27" s="9">
        <v>10.72</v>
      </c>
      <c r="D27" s="9">
        <v>10.71</v>
      </c>
      <c r="E27" s="9" t="s">
        <v>21</v>
      </c>
      <c r="F27" s="9" t="s">
        <v>14</v>
      </c>
      <c r="G27" s="9">
        <f t="shared" si="4"/>
        <v>52.799999999998875</v>
      </c>
      <c r="H27" s="9">
        <v>6</v>
      </c>
      <c r="I27" s="20">
        <f t="shared" si="3"/>
        <v>35.19999999999925</v>
      </c>
      <c r="J27" s="29">
        <f t="shared" ref="J27:J41" si="5">I27*(6/36)</f>
        <v>5.866666666666541</v>
      </c>
      <c r="K27" s="32"/>
    </row>
    <row r="28" spans="2:11" x14ac:dyDescent="0.25">
      <c r="B28" s="8" t="s">
        <v>12</v>
      </c>
      <c r="C28" s="9">
        <v>8.75</v>
      </c>
      <c r="D28" s="9">
        <v>8.7200000000000006</v>
      </c>
      <c r="E28" s="9" t="s">
        <v>21</v>
      </c>
      <c r="F28" s="9" t="s">
        <v>18</v>
      </c>
      <c r="G28" s="9">
        <f t="shared" si="4"/>
        <v>158.39999999999662</v>
      </c>
      <c r="H28" s="9">
        <v>4</v>
      </c>
      <c r="I28" s="20">
        <f t="shared" si="3"/>
        <v>70.399999999998499</v>
      </c>
      <c r="J28" s="29">
        <f t="shared" si="5"/>
        <v>11.733333333333082</v>
      </c>
      <c r="K28" s="32"/>
    </row>
    <row r="29" spans="2:11" x14ac:dyDescent="0.25">
      <c r="B29" s="8" t="s">
        <v>12</v>
      </c>
      <c r="C29" s="10">
        <v>8.5</v>
      </c>
      <c r="D29" s="9">
        <v>8.4700000000000006</v>
      </c>
      <c r="E29" s="9" t="s">
        <v>21</v>
      </c>
      <c r="F29" s="9" t="s">
        <v>18</v>
      </c>
      <c r="G29" s="9">
        <f t="shared" si="4"/>
        <v>158.39999999999662</v>
      </c>
      <c r="H29" s="9">
        <v>4</v>
      </c>
      <c r="I29" s="20">
        <f t="shared" si="3"/>
        <v>70.399999999998499</v>
      </c>
      <c r="J29" s="29">
        <f t="shared" si="5"/>
        <v>11.733333333333082</v>
      </c>
      <c r="K29" s="32"/>
    </row>
    <row r="30" spans="2:11" x14ac:dyDescent="0.25">
      <c r="B30" s="8" t="s">
        <v>12</v>
      </c>
      <c r="C30" s="9">
        <v>8.34</v>
      </c>
      <c r="D30" s="9">
        <v>8.33</v>
      </c>
      <c r="E30" s="9" t="s">
        <v>21</v>
      </c>
      <c r="F30" s="9" t="s">
        <v>14</v>
      </c>
      <c r="G30" s="9">
        <f t="shared" si="4"/>
        <v>52.799999999998875</v>
      </c>
      <c r="H30" s="9">
        <v>4</v>
      </c>
      <c r="I30" s="20">
        <f t="shared" si="3"/>
        <v>23.466666666666168</v>
      </c>
      <c r="J30" s="29">
        <f t="shared" si="5"/>
        <v>3.9111111111110279</v>
      </c>
      <c r="K30" s="32"/>
    </row>
    <row r="31" spans="2:11" x14ac:dyDescent="0.25">
      <c r="B31" s="8" t="s">
        <v>12</v>
      </c>
      <c r="C31" s="9">
        <v>6.89</v>
      </c>
      <c r="D31" s="9">
        <v>6.87</v>
      </c>
      <c r="E31" s="9" t="s">
        <v>21</v>
      </c>
      <c r="F31" s="9" t="s">
        <v>14</v>
      </c>
      <c r="G31" s="9">
        <f t="shared" si="4"/>
        <v>105.59999999999775</v>
      </c>
      <c r="H31" s="9">
        <v>4</v>
      </c>
      <c r="I31" s="20">
        <f t="shared" si="3"/>
        <v>46.933333333332335</v>
      </c>
      <c r="J31" s="29">
        <f t="shared" si="5"/>
        <v>7.8222222222220559</v>
      </c>
      <c r="K31" s="32"/>
    </row>
    <row r="32" spans="2:11" x14ac:dyDescent="0.25">
      <c r="B32" s="8" t="s">
        <v>12</v>
      </c>
      <c r="C32" s="9">
        <v>6.88</v>
      </c>
      <c r="D32" s="9">
        <v>6.87</v>
      </c>
      <c r="E32" s="9" t="s">
        <v>21</v>
      </c>
      <c r="F32" s="9" t="s">
        <v>20</v>
      </c>
      <c r="G32" s="9">
        <f t="shared" si="4"/>
        <v>52.799999999998875</v>
      </c>
      <c r="H32" s="9">
        <v>4</v>
      </c>
      <c r="I32" s="20">
        <f t="shared" si="3"/>
        <v>23.466666666666168</v>
      </c>
      <c r="J32" s="29">
        <f t="shared" si="5"/>
        <v>3.9111111111110279</v>
      </c>
      <c r="K32" s="32"/>
    </row>
    <row r="33" spans="2:11" x14ac:dyDescent="0.25">
      <c r="B33" s="8" t="s">
        <v>12</v>
      </c>
      <c r="C33" s="9">
        <v>6.58</v>
      </c>
      <c r="D33" s="9">
        <v>6.57</v>
      </c>
      <c r="E33" s="9" t="s">
        <v>21</v>
      </c>
      <c r="F33" s="9" t="s">
        <v>14</v>
      </c>
      <c r="G33" s="9">
        <f t="shared" si="4"/>
        <v>52.799999999998875</v>
      </c>
      <c r="H33" s="9">
        <v>4</v>
      </c>
      <c r="I33" s="20">
        <f t="shared" si="3"/>
        <v>23.466666666666168</v>
      </c>
      <c r="J33" s="29">
        <f t="shared" si="5"/>
        <v>3.9111111111110279</v>
      </c>
      <c r="K33" s="32"/>
    </row>
    <row r="34" spans="2:11" x14ac:dyDescent="0.25">
      <c r="B34" s="8" t="s">
        <v>12</v>
      </c>
      <c r="C34" s="9">
        <v>5.49</v>
      </c>
      <c r="D34" s="9">
        <v>5.48</v>
      </c>
      <c r="E34" s="9" t="s">
        <v>21</v>
      </c>
      <c r="F34" s="9" t="s">
        <v>14</v>
      </c>
      <c r="G34" s="9">
        <f t="shared" si="4"/>
        <v>52.799999999998875</v>
      </c>
      <c r="H34" s="9">
        <v>4</v>
      </c>
      <c r="I34" s="20">
        <f t="shared" si="3"/>
        <v>23.466666666666168</v>
      </c>
      <c r="J34" s="29">
        <f t="shared" si="5"/>
        <v>3.9111111111110279</v>
      </c>
      <c r="K34" s="32"/>
    </row>
    <row r="35" spans="2:11" x14ac:dyDescent="0.25">
      <c r="B35" s="8" t="s">
        <v>12</v>
      </c>
      <c r="C35" s="9">
        <v>5.33</v>
      </c>
      <c r="D35" s="9">
        <v>5.32</v>
      </c>
      <c r="E35" s="9" t="s">
        <v>21</v>
      </c>
      <c r="F35" s="9" t="s">
        <v>14</v>
      </c>
      <c r="G35" s="9">
        <f t="shared" si="4"/>
        <v>52.799999999998875</v>
      </c>
      <c r="H35" s="9">
        <v>4</v>
      </c>
      <c r="I35" s="20">
        <f t="shared" si="3"/>
        <v>23.466666666666168</v>
      </c>
      <c r="J35" s="29">
        <f t="shared" si="5"/>
        <v>3.9111111111110279</v>
      </c>
      <c r="K35" s="32"/>
    </row>
    <row r="36" spans="2:11" x14ac:dyDescent="0.25">
      <c r="B36" s="8" t="s">
        <v>12</v>
      </c>
      <c r="C36" s="9">
        <v>2.42</v>
      </c>
      <c r="D36" s="9">
        <v>2.41</v>
      </c>
      <c r="E36" s="9" t="s">
        <v>21</v>
      </c>
      <c r="F36" s="9" t="s">
        <v>14</v>
      </c>
      <c r="G36" s="9">
        <f t="shared" si="4"/>
        <v>52.799999999998875</v>
      </c>
      <c r="H36" s="9">
        <v>6</v>
      </c>
      <c r="I36" s="20">
        <f t="shared" si="3"/>
        <v>35.19999999999925</v>
      </c>
      <c r="J36" s="29">
        <f t="shared" si="5"/>
        <v>5.866666666666541</v>
      </c>
      <c r="K36" s="32"/>
    </row>
    <row r="37" spans="2:11" x14ac:dyDescent="0.25">
      <c r="B37" s="8" t="s">
        <v>12</v>
      </c>
      <c r="C37" s="9">
        <v>2.17</v>
      </c>
      <c r="D37" s="9">
        <v>2.15</v>
      </c>
      <c r="E37" s="9" t="s">
        <v>21</v>
      </c>
      <c r="F37" s="9" t="s">
        <v>20</v>
      </c>
      <c r="G37" s="9">
        <f t="shared" si="4"/>
        <v>105.60000000000009</v>
      </c>
      <c r="H37" s="9">
        <v>4</v>
      </c>
      <c r="I37" s="20">
        <f t="shared" si="3"/>
        <v>46.933333333333373</v>
      </c>
      <c r="J37" s="29">
        <f t="shared" si="5"/>
        <v>7.8222222222222282</v>
      </c>
      <c r="K37" s="32"/>
    </row>
    <row r="38" spans="2:11" x14ac:dyDescent="0.25">
      <c r="B38" s="8" t="s">
        <v>12</v>
      </c>
      <c r="C38" s="9">
        <v>1.96</v>
      </c>
      <c r="D38" s="9">
        <v>1.95</v>
      </c>
      <c r="E38" s="9" t="s">
        <v>21</v>
      </c>
      <c r="F38" s="9" t="s">
        <v>14</v>
      </c>
      <c r="G38" s="9">
        <f t="shared" si="4"/>
        <v>52.800000000000047</v>
      </c>
      <c r="H38" s="9">
        <v>4</v>
      </c>
      <c r="I38" s="20">
        <f t="shared" si="3"/>
        <v>23.466666666666686</v>
      </c>
      <c r="J38" s="29">
        <f t="shared" si="5"/>
        <v>3.9111111111111141</v>
      </c>
      <c r="K38" s="32"/>
    </row>
    <row r="39" spans="2:11" x14ac:dyDescent="0.25">
      <c r="B39" s="8" t="s">
        <v>12</v>
      </c>
      <c r="C39" s="9">
        <v>1.88</v>
      </c>
      <c r="D39" s="9">
        <v>1.82</v>
      </c>
      <c r="E39" s="9" t="s">
        <v>21</v>
      </c>
      <c r="F39" s="9" t="s">
        <v>14</v>
      </c>
      <c r="G39" s="9">
        <f t="shared" si="4"/>
        <v>316.7999999999991</v>
      </c>
      <c r="H39" s="9">
        <v>4</v>
      </c>
      <c r="I39" s="20">
        <f t="shared" si="3"/>
        <v>140.79999999999961</v>
      </c>
      <c r="J39" s="29">
        <f t="shared" si="5"/>
        <v>23.466666666666601</v>
      </c>
      <c r="K39" s="32"/>
    </row>
    <row r="40" spans="2:11" x14ac:dyDescent="0.25">
      <c r="B40" s="8" t="s">
        <v>12</v>
      </c>
      <c r="C40" s="9">
        <v>1.74</v>
      </c>
      <c r="D40" s="9">
        <v>1.73</v>
      </c>
      <c r="E40" s="9" t="s">
        <v>21</v>
      </c>
      <c r="F40" s="9" t="s">
        <v>14</v>
      </c>
      <c r="G40" s="9">
        <f t="shared" si="4"/>
        <v>52.800000000000047</v>
      </c>
      <c r="H40" s="9">
        <v>4</v>
      </c>
      <c r="I40" s="20">
        <f t="shared" si="3"/>
        <v>23.466666666666686</v>
      </c>
      <c r="J40" s="29">
        <f t="shared" si="5"/>
        <v>3.9111111111111141</v>
      </c>
      <c r="K40" s="32"/>
    </row>
    <row r="41" spans="2:11" x14ac:dyDescent="0.25">
      <c r="B41" s="8" t="s">
        <v>12</v>
      </c>
      <c r="C41" s="9">
        <v>1.67</v>
      </c>
      <c r="D41" s="9">
        <v>1.66</v>
      </c>
      <c r="E41" s="9" t="s">
        <v>21</v>
      </c>
      <c r="F41" s="9" t="s">
        <v>14</v>
      </c>
      <c r="G41" s="9">
        <f t="shared" si="4"/>
        <v>52.800000000000047</v>
      </c>
      <c r="H41" s="9">
        <v>4</v>
      </c>
      <c r="I41" s="20">
        <f t="shared" si="3"/>
        <v>23.466666666666686</v>
      </c>
      <c r="J41" s="29">
        <f t="shared" si="5"/>
        <v>3.9111111111111141</v>
      </c>
      <c r="K41" s="32"/>
    </row>
    <row r="42" spans="2:11" ht="15.75" thickBot="1" x14ac:dyDescent="0.3">
      <c r="B42" s="8" t="s">
        <v>12</v>
      </c>
      <c r="C42" s="9">
        <v>1.45</v>
      </c>
      <c r="D42" s="9">
        <v>1.44</v>
      </c>
      <c r="E42" s="9" t="s">
        <v>21</v>
      </c>
      <c r="F42" s="9" t="s">
        <v>14</v>
      </c>
      <c r="G42" s="9">
        <f t="shared" si="4"/>
        <v>52.800000000000047</v>
      </c>
      <c r="H42" s="9">
        <v>4</v>
      </c>
      <c r="I42" s="20">
        <f t="shared" si="3"/>
        <v>23.466666666666686</v>
      </c>
      <c r="J42" s="29">
        <f>I42*(6/36)</f>
        <v>3.9111111111111141</v>
      </c>
      <c r="K42" s="32"/>
    </row>
    <row r="43" spans="2:11" ht="16.5" thickBot="1" x14ac:dyDescent="0.3">
      <c r="B43" s="51"/>
      <c r="C43" s="52"/>
      <c r="D43" s="52"/>
      <c r="E43" s="52"/>
      <c r="F43" s="52"/>
      <c r="G43" s="52"/>
      <c r="H43" s="52"/>
      <c r="I43" s="57" t="s">
        <v>22</v>
      </c>
      <c r="J43" s="58">
        <f>SUM(J8:J42)</f>
        <v>254.22222222222098</v>
      </c>
      <c r="K43" s="32"/>
    </row>
    <row r="44" spans="2:11" ht="19.5" thickBot="1" x14ac:dyDescent="0.35">
      <c r="B44" s="53"/>
      <c r="C44" s="54"/>
      <c r="D44" s="54"/>
      <c r="E44" s="54"/>
      <c r="F44" s="54"/>
      <c r="G44" s="54"/>
      <c r="H44" s="54"/>
      <c r="I44" s="55" t="s">
        <v>22</v>
      </c>
      <c r="J44" s="56">
        <v>300</v>
      </c>
    </row>
    <row r="45" spans="2:11" ht="15.75" thickBot="1" x14ac:dyDescent="0.3"/>
    <row r="46" spans="2:11" ht="15.75" thickBot="1" x14ac:dyDescent="0.3">
      <c r="B46" s="59" t="s">
        <v>17</v>
      </c>
      <c r="C46" s="60"/>
      <c r="D46" s="61"/>
    </row>
    <row r="47" spans="2:11" ht="15.75" thickBot="1" x14ac:dyDescent="0.3">
      <c r="B47" s="48" t="s">
        <v>0</v>
      </c>
      <c r="C47" s="49" t="s">
        <v>5</v>
      </c>
      <c r="D47" s="50" t="s">
        <v>16</v>
      </c>
    </row>
    <row r="48" spans="2:11" x14ac:dyDescent="0.25">
      <c r="B48" s="33">
        <v>3.76</v>
      </c>
      <c r="C48" s="34" t="s">
        <v>13</v>
      </c>
      <c r="D48" s="35" t="s">
        <v>15</v>
      </c>
    </row>
    <row r="49" spans="2:4" x14ac:dyDescent="0.25">
      <c r="B49" s="36">
        <v>4.2699999999999996</v>
      </c>
      <c r="C49" s="37" t="s">
        <v>13</v>
      </c>
      <c r="D49" s="38" t="s">
        <v>15</v>
      </c>
    </row>
    <row r="50" spans="2:4" x14ac:dyDescent="0.25">
      <c r="B50" s="36">
        <v>4.53</v>
      </c>
      <c r="C50" s="37" t="s">
        <v>13</v>
      </c>
      <c r="D50" s="38" t="s">
        <v>15</v>
      </c>
    </row>
    <row r="51" spans="2:4" x14ac:dyDescent="0.25">
      <c r="B51" s="36">
        <v>4.78</v>
      </c>
      <c r="C51" s="37" t="s">
        <v>13</v>
      </c>
      <c r="D51" s="38" t="s">
        <v>15</v>
      </c>
    </row>
    <row r="52" spans="2:4" x14ac:dyDescent="0.25">
      <c r="B52" s="36">
        <v>4.83</v>
      </c>
      <c r="C52" s="37" t="s">
        <v>13</v>
      </c>
      <c r="D52" s="38" t="s">
        <v>19</v>
      </c>
    </row>
    <row r="53" spans="2:4" x14ac:dyDescent="0.25">
      <c r="B53" s="39">
        <v>5.2</v>
      </c>
      <c r="C53" s="37" t="s">
        <v>13</v>
      </c>
      <c r="D53" s="38" t="s">
        <v>15</v>
      </c>
    </row>
    <row r="54" spans="2:4" x14ac:dyDescent="0.25">
      <c r="B54" s="36">
        <v>5.87</v>
      </c>
      <c r="C54" s="37" t="s">
        <v>13</v>
      </c>
      <c r="D54" s="38" t="s">
        <v>19</v>
      </c>
    </row>
    <row r="55" spans="2:4" x14ac:dyDescent="0.25">
      <c r="B55" s="36">
        <v>9.65</v>
      </c>
      <c r="C55" s="37" t="s">
        <v>13</v>
      </c>
      <c r="D55" s="38" t="s">
        <v>15</v>
      </c>
    </row>
    <row r="56" spans="2:4" x14ac:dyDescent="0.25">
      <c r="B56" s="36">
        <v>11.29</v>
      </c>
      <c r="C56" s="37" t="s">
        <v>13</v>
      </c>
      <c r="D56" s="38" t="s">
        <v>15</v>
      </c>
    </row>
    <row r="57" spans="2:4" ht="15.75" thickBot="1" x14ac:dyDescent="0.3">
      <c r="B57" s="40">
        <v>12.47</v>
      </c>
      <c r="C57" s="41" t="s">
        <v>13</v>
      </c>
      <c r="D57" s="42" t="s">
        <v>15</v>
      </c>
    </row>
    <row r="58" spans="2:4" x14ac:dyDescent="0.25">
      <c r="B58" s="43">
        <v>9.76</v>
      </c>
      <c r="C58" s="44" t="s">
        <v>21</v>
      </c>
      <c r="D58" s="45" t="s">
        <v>15</v>
      </c>
    </row>
    <row r="59" spans="2:4" x14ac:dyDescent="0.25">
      <c r="B59" s="40">
        <v>5.61</v>
      </c>
      <c r="C59" s="37" t="s">
        <v>21</v>
      </c>
      <c r="D59" s="42" t="s">
        <v>15</v>
      </c>
    </row>
    <row r="60" spans="2:4" x14ac:dyDescent="0.25">
      <c r="B60" s="36">
        <v>3.38</v>
      </c>
      <c r="C60" s="37" t="s">
        <v>21</v>
      </c>
      <c r="D60" s="38" t="s">
        <v>23</v>
      </c>
    </row>
    <row r="61" spans="2:4" x14ac:dyDescent="0.25">
      <c r="B61" s="40">
        <v>3.22</v>
      </c>
      <c r="C61" s="37" t="s">
        <v>21</v>
      </c>
      <c r="D61" s="42" t="s">
        <v>15</v>
      </c>
    </row>
    <row r="62" spans="2:4" ht="15.75" thickBot="1" x14ac:dyDescent="0.3">
      <c r="B62" s="46">
        <v>3</v>
      </c>
      <c r="C62" s="41" t="s">
        <v>21</v>
      </c>
      <c r="D62" s="47" t="s">
        <v>15</v>
      </c>
    </row>
    <row r="63" spans="2:4" x14ac:dyDescent="0.25">
      <c r="B63" t="s">
        <v>24</v>
      </c>
    </row>
    <row r="64" spans="2:4" x14ac:dyDescent="0.25">
      <c r="B64" s="3" t="s">
        <v>25</v>
      </c>
    </row>
  </sheetData>
  <mergeCells count="3">
    <mergeCell ref="B46:D46"/>
    <mergeCell ref="B2:K2"/>
    <mergeCell ref="B4:J4"/>
  </mergeCells>
  <pageMargins left="0.7" right="0.7" top="0.75" bottom="0.75" header="0.3" footer="0.3"/>
  <pageSetup paperSize="1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Patching Plan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Brickner</dc:creator>
  <cp:lastModifiedBy>Jennifer Gasser</cp:lastModifiedBy>
  <cp:lastPrinted>2019-12-03T17:47:59Z</cp:lastPrinted>
  <dcterms:created xsi:type="dcterms:W3CDTF">2017-05-23T13:00:29Z</dcterms:created>
  <dcterms:modified xsi:type="dcterms:W3CDTF">2020-02-18T13:39:35Z</dcterms:modified>
</cp:coreProperties>
</file>