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N:\01\60\08406-00\117666\Task-11-C_PID118153-COL-644-8.00\118153\400-Engineering\Roadway\EngData\"/>
    </mc:Choice>
  </mc:AlternateContent>
  <xr:revisionPtr revIDLastSave="0" documentId="13_ncr:1_{18CBE288-9A24-428D-83D2-5D0D474A3A7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age 1" sheetId="1" r:id="rId1"/>
    <sheet name="Stag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J12" i="2"/>
  <c r="A6" i="2"/>
  <c r="C6" i="2"/>
  <c r="C18" i="2"/>
  <c r="J18" i="2"/>
  <c r="J5" i="2"/>
  <c r="C5" i="2"/>
  <c r="C7" i="2"/>
  <c r="C8" i="2"/>
  <c r="C9" i="2"/>
  <c r="C10" i="2"/>
  <c r="C11" i="2"/>
  <c r="C12" i="2"/>
  <c r="C14" i="2"/>
  <c r="C15" i="2"/>
  <c r="C16" i="2"/>
  <c r="C17" i="2"/>
  <c r="J17" i="2"/>
  <c r="L17" i="2" s="1"/>
  <c r="J16" i="2"/>
  <c r="L16" i="2" s="1"/>
  <c r="J15" i="2"/>
  <c r="L15" i="2" s="1"/>
  <c r="J14" i="2"/>
  <c r="L14" i="2" s="1"/>
  <c r="J13" i="2"/>
  <c r="L13" i="2" s="1"/>
  <c r="L12" i="2"/>
  <c r="J11" i="2"/>
  <c r="L11" i="2" s="1"/>
  <c r="J10" i="2"/>
  <c r="L10" i="2" s="1"/>
  <c r="J9" i="2"/>
  <c r="L9" i="2" s="1"/>
  <c r="J8" i="2"/>
  <c r="L8" i="2" s="1"/>
  <c r="J7" i="2"/>
  <c r="L7" i="2" s="1"/>
  <c r="J6" i="2"/>
  <c r="L6" i="2" s="1"/>
  <c r="J6" i="1" l="1"/>
  <c r="L6" i="1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J5" i="1"/>
  <c r="C6" i="1"/>
  <c r="A6" i="1" s="1"/>
  <c r="C7" i="1"/>
  <c r="A7" i="1" s="1"/>
  <c r="C8" i="1"/>
  <c r="A8" i="1" s="1"/>
  <c r="C9" i="1"/>
  <c r="A9" i="1" s="1"/>
  <c r="C10" i="1"/>
  <c r="A10" i="1" s="1"/>
  <c r="C11" i="1"/>
  <c r="A11" i="1" s="1"/>
  <c r="C12" i="1"/>
  <c r="A12" i="1" s="1"/>
  <c r="C13" i="1"/>
  <c r="A13" i="1" s="1"/>
  <c r="C14" i="1"/>
  <c r="A14" i="1" s="1"/>
  <c r="C15" i="1"/>
  <c r="A15" i="1" s="1"/>
  <c r="C16" i="1"/>
  <c r="A16" i="1" s="1"/>
  <c r="C17" i="1"/>
  <c r="A17" i="1" s="1"/>
  <c r="C18" i="1"/>
  <c r="C5" i="1"/>
  <c r="A7" i="2"/>
  <c r="A8" i="2"/>
  <c r="A16" i="2"/>
  <c r="A10" i="2"/>
  <c r="A17" i="2"/>
  <c r="A13" i="2"/>
  <c r="A14" i="2"/>
  <c r="A11" i="2"/>
  <c r="A12" i="2"/>
  <c r="A15" i="2"/>
  <c r="A9" i="2"/>
</calcChain>
</file>

<file path=xl/sharedStrings.xml><?xml version="1.0" encoding="utf-8"?>
<sst xmlns="http://schemas.openxmlformats.org/spreadsheetml/2006/main" count="70" uniqueCount="44">
  <si>
    <t>LEFT SIDE</t>
  </si>
  <si>
    <t>CENTERLINE CONTROL</t>
  </si>
  <si>
    <t>RIGHT SIDE</t>
  </si>
  <si>
    <t>REMARKS</t>
  </si>
  <si>
    <t>EDGE ELEVATION</t>
  </si>
  <si>
    <t>TRANSITION RATE</t>
  </si>
  <si>
    <t>ELEVATION CORRECTION</t>
  </si>
  <si>
    <t>CROSS SLOPE</t>
  </si>
  <si>
    <t>WIDTH</t>
  </si>
  <si>
    <t>STATION</t>
  </si>
  <si>
    <t>PROFILE GRADE</t>
  </si>
  <si>
    <t>421+14.93</t>
  </si>
  <si>
    <t>421+25.00</t>
  </si>
  <si>
    <t>421+50.00</t>
  </si>
  <si>
    <t>421+75.00</t>
  </si>
  <si>
    <t>422+00.00</t>
  </si>
  <si>
    <t>422+25.00</t>
  </si>
  <si>
    <t>422+50.00</t>
  </si>
  <si>
    <t>422+75.00</t>
  </si>
  <si>
    <t>423+00.00</t>
  </si>
  <si>
    <t>423+25.00</t>
  </si>
  <si>
    <t>423.50.00</t>
  </si>
  <si>
    <t>423+75.00</t>
  </si>
  <si>
    <t>424+00.00</t>
  </si>
  <si>
    <t>424+17.93</t>
  </si>
  <si>
    <t>SUPERELEVATION TABLE</t>
  </si>
  <si>
    <t>Dc = 4° 10'</t>
  </si>
  <si>
    <t>MATCH EX.</t>
  </si>
  <si>
    <t>P.I. STATION - STA. 423+32.18</t>
  </si>
  <si>
    <t>427+08.55</t>
  </si>
  <si>
    <t>427+50.00</t>
  </si>
  <si>
    <t>427+25.00</t>
  </si>
  <si>
    <t>427+75.00</t>
  </si>
  <si>
    <t>428+00.00</t>
  </si>
  <si>
    <t>428+25.00</t>
  </si>
  <si>
    <t>428+50.00</t>
  </si>
  <si>
    <t>428+75.00</t>
  </si>
  <si>
    <t>429+00.00</t>
  </si>
  <si>
    <t>429+25.00</t>
  </si>
  <si>
    <t>429+50.00</t>
  </si>
  <si>
    <t>429+75.00</t>
  </si>
  <si>
    <t>430+00.00</t>
  </si>
  <si>
    <t>430+11.47</t>
  </si>
  <si>
    <t>P.I. STATION - STA. 427+86.49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</si>
</sst>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380999</xdr:colOff>
      <xdr:row>5</xdr:row>
      <xdr:rowOff>106866</xdr:rowOff>
    </xdr:from>
    <xdr:to>
      <xdr:col>12</xdr:col>
      <xdr:colOff>380999</xdr:colOff>
      <xdr:row>16</xdr:row>
      <xdr:rowOff>106866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AA48206-4B50-8D2A-04FB-8E99ECB8FC73}"/>
            </a:ext>
          </a:extLst>
        </xdr:cNvPr>
        <xdr:cNvCxnSpPr/>
      </xdr:nvCxnSpPr>
      <xdr:spPr>
        <a:xfrm>
          <a:off x="7819792" y="1658744"/>
          <a:ext cx="0" cy="209550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opLeftCell="A3" workbookViewId="0">
      <selection activeCell="D34" sqref="D34"/>
    </sheetView>
  </sheetViews>
  <sheetFormatPr defaultRowHeight="15" x14ac:dyDescent="0.25"/>
  <cols>
    <col min="1" max="6" width="9.140625" style="1"/>
    <col min="7" max="7" width="11.140625" style="1" customWidth="1"/>
    <col min="8" max="12" width="9.140625" style="1"/>
    <col min="13" max="13" width="11.42578125" style="1" customWidth="1"/>
  </cols>
  <sheetData>
    <row r="1" spans="1:16" ht="15.75" thickBot="1" x14ac:dyDescent="0.3">
      <c r="A1" s="20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6" x14ac:dyDescent="0.25">
      <c r="A2" s="23" t="s">
        <v>28</v>
      </c>
      <c r="B2" s="24"/>
      <c r="C2" s="24"/>
      <c r="D2" s="24"/>
      <c r="E2" s="24"/>
      <c r="F2" s="24"/>
      <c r="G2" s="24" t="s">
        <v>26</v>
      </c>
      <c r="H2" s="24"/>
      <c r="I2" s="24"/>
      <c r="J2" s="24"/>
      <c r="K2" s="24"/>
      <c r="L2" s="24"/>
      <c r="M2" s="25"/>
    </row>
    <row r="3" spans="1:16" x14ac:dyDescent="0.25">
      <c r="A3" s="17" t="s">
        <v>0</v>
      </c>
      <c r="B3" s="18"/>
      <c r="C3" s="18"/>
      <c r="D3" s="18"/>
      <c r="E3" s="18"/>
      <c r="F3" s="18" t="s">
        <v>1</v>
      </c>
      <c r="G3" s="18"/>
      <c r="H3" s="18" t="s">
        <v>2</v>
      </c>
      <c r="I3" s="18"/>
      <c r="J3" s="18"/>
      <c r="K3" s="18"/>
      <c r="L3" s="18"/>
      <c r="M3" s="19" t="s">
        <v>3</v>
      </c>
    </row>
    <row r="4" spans="1:16" ht="61.5" x14ac:dyDescent="0.25">
      <c r="A4" s="7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7</v>
      </c>
      <c r="J4" s="3" t="s">
        <v>6</v>
      </c>
      <c r="K4" s="3" t="s">
        <v>5</v>
      </c>
      <c r="L4" s="3" t="s">
        <v>4</v>
      </c>
      <c r="M4" s="19"/>
    </row>
    <row r="5" spans="1:16" x14ac:dyDescent="0.25">
      <c r="A5" s="8">
        <v>1132.1400000000001</v>
      </c>
      <c r="B5" s="8"/>
      <c r="C5" s="5">
        <f>D5*E5</f>
        <v>-0.61</v>
      </c>
      <c r="D5" s="6">
        <v>-6.0999999999999999E-2</v>
      </c>
      <c r="E5" s="5">
        <v>10</v>
      </c>
      <c r="F5" s="4" t="s">
        <v>11</v>
      </c>
      <c r="G5" s="5">
        <v>1132.75</v>
      </c>
      <c r="H5" s="5">
        <v>10</v>
      </c>
      <c r="I5" s="6">
        <v>3.1E-2</v>
      </c>
      <c r="J5" s="5">
        <f>H5*I5</f>
        <v>0.31</v>
      </c>
      <c r="K5" s="4"/>
      <c r="L5" s="4">
        <v>1133.06</v>
      </c>
      <c r="M5" s="9" t="s">
        <v>27</v>
      </c>
    </row>
    <row r="6" spans="1:16" x14ac:dyDescent="0.25">
      <c r="A6" s="10">
        <f t="shared" ref="A6:A16" si="0">G6+C6</f>
        <v>1132.1299999999999</v>
      </c>
      <c r="B6" s="10"/>
      <c r="C6" s="5">
        <f t="shared" ref="C6:C18" si="1">D6*E6</f>
        <v>-0.71</v>
      </c>
      <c r="D6" s="6">
        <v>-7.0999999999999994E-2</v>
      </c>
      <c r="E6" s="5">
        <v>10</v>
      </c>
      <c r="F6" s="4" t="s">
        <v>12</v>
      </c>
      <c r="G6" s="5">
        <v>1132.8399999999999</v>
      </c>
      <c r="H6" s="5">
        <v>10</v>
      </c>
      <c r="I6" s="6">
        <v>2.1000000000000001E-2</v>
      </c>
      <c r="J6" s="5">
        <f t="shared" ref="J6:J18" si="2">H6*I6</f>
        <v>0.21000000000000002</v>
      </c>
      <c r="K6" s="4"/>
      <c r="L6" s="5">
        <f>G6+J6</f>
        <v>1133.05</v>
      </c>
      <c r="M6" s="11"/>
    </row>
    <row r="7" spans="1:16" x14ac:dyDescent="0.25">
      <c r="A7" s="10">
        <f t="shared" si="0"/>
        <v>1132.1099999999999</v>
      </c>
      <c r="B7" s="10"/>
      <c r="C7" s="5">
        <f t="shared" si="1"/>
        <v>-0.94</v>
      </c>
      <c r="D7" s="6">
        <v>-9.4E-2</v>
      </c>
      <c r="E7" s="5">
        <v>10</v>
      </c>
      <c r="F7" s="4" t="s">
        <v>13</v>
      </c>
      <c r="G7" s="5">
        <v>1133.05</v>
      </c>
      <c r="H7" s="5">
        <v>10</v>
      </c>
      <c r="I7" s="6">
        <v>1E-3</v>
      </c>
      <c r="J7" s="5">
        <f t="shared" si="2"/>
        <v>0.01</v>
      </c>
      <c r="K7" s="4"/>
      <c r="L7" s="5">
        <f t="shared" ref="L7:L17" si="3">G7+J7</f>
        <v>1133.06</v>
      </c>
      <c r="M7" s="11"/>
      <c r="P7" s="2"/>
    </row>
    <row r="8" spans="1:16" x14ac:dyDescent="0.25">
      <c r="A8" s="10">
        <f t="shared" si="0"/>
        <v>1132.1299999999999</v>
      </c>
      <c r="B8" s="10"/>
      <c r="C8" s="5">
        <f t="shared" si="1"/>
        <v>-0.87999999999999989</v>
      </c>
      <c r="D8" s="6">
        <v>-8.7999999999999995E-2</v>
      </c>
      <c r="E8" s="5">
        <v>10</v>
      </c>
      <c r="F8" s="4" t="s">
        <v>14</v>
      </c>
      <c r="G8" s="5">
        <v>1133.01</v>
      </c>
      <c r="H8" s="5">
        <v>10</v>
      </c>
      <c r="I8" s="6">
        <v>7.0000000000000001E-3</v>
      </c>
      <c r="J8" s="5">
        <f t="shared" si="2"/>
        <v>7.0000000000000007E-2</v>
      </c>
      <c r="K8" s="4"/>
      <c r="L8" s="5">
        <f t="shared" si="3"/>
        <v>1133.08</v>
      </c>
      <c r="M8" s="11"/>
    </row>
    <row r="9" spans="1:16" x14ac:dyDescent="0.25">
      <c r="A9" s="10">
        <f t="shared" si="0"/>
        <v>1132.1600000000001</v>
      </c>
      <c r="B9" s="10"/>
      <c r="C9" s="5">
        <f t="shared" si="1"/>
        <v>-0.73</v>
      </c>
      <c r="D9" s="6">
        <v>-7.2999999999999995E-2</v>
      </c>
      <c r="E9" s="5">
        <v>10</v>
      </c>
      <c r="F9" s="4" t="s">
        <v>15</v>
      </c>
      <c r="G9" s="5">
        <v>1132.8900000000001</v>
      </c>
      <c r="H9" s="5">
        <v>10</v>
      </c>
      <c r="I9" s="6">
        <v>2E-3</v>
      </c>
      <c r="J9" s="5">
        <f t="shared" si="2"/>
        <v>0.02</v>
      </c>
      <c r="K9" s="4"/>
      <c r="L9" s="5">
        <f t="shared" si="3"/>
        <v>1132.9100000000001</v>
      </c>
      <c r="M9" s="11"/>
    </row>
    <row r="10" spans="1:16" x14ac:dyDescent="0.25">
      <c r="A10" s="10">
        <f t="shared" si="0"/>
        <v>1132.22</v>
      </c>
      <c r="B10" s="10"/>
      <c r="C10" s="5">
        <f t="shared" si="1"/>
        <v>-0.67</v>
      </c>
      <c r="D10" s="6">
        <v>-6.7000000000000004E-2</v>
      </c>
      <c r="E10" s="5">
        <v>10</v>
      </c>
      <c r="F10" s="4" t="s">
        <v>16</v>
      </c>
      <c r="G10" s="5">
        <v>1132.8900000000001</v>
      </c>
      <c r="H10" s="5">
        <v>10</v>
      </c>
      <c r="I10" s="6">
        <v>5.0000000000000001E-3</v>
      </c>
      <c r="J10" s="5">
        <f t="shared" si="2"/>
        <v>0.05</v>
      </c>
      <c r="K10" s="4"/>
      <c r="L10" s="5">
        <f t="shared" si="3"/>
        <v>1132.94</v>
      </c>
      <c r="M10" s="11"/>
    </row>
    <row r="11" spans="1:16" x14ac:dyDescent="0.25">
      <c r="A11" s="10">
        <f t="shared" si="0"/>
        <v>1132.3100000000002</v>
      </c>
      <c r="B11" s="10"/>
      <c r="C11" s="5">
        <f t="shared" si="1"/>
        <v>-0.6</v>
      </c>
      <c r="D11" s="6">
        <v>-0.06</v>
      </c>
      <c r="E11" s="5">
        <v>10</v>
      </c>
      <c r="F11" s="4" t="s">
        <v>17</v>
      </c>
      <c r="G11" s="5">
        <v>1132.9100000000001</v>
      </c>
      <c r="H11" s="5">
        <v>10</v>
      </c>
      <c r="I11" s="6">
        <v>1.2E-2</v>
      </c>
      <c r="J11" s="5">
        <f t="shared" si="2"/>
        <v>0.12</v>
      </c>
      <c r="K11" s="4"/>
      <c r="L11" s="5">
        <f t="shared" si="3"/>
        <v>1133.03</v>
      </c>
      <c r="M11" s="11"/>
    </row>
    <row r="12" spans="1:16" x14ac:dyDescent="0.25">
      <c r="A12" s="10">
        <f t="shared" si="0"/>
        <v>1132.43</v>
      </c>
      <c r="B12" s="10"/>
      <c r="C12" s="5">
        <f t="shared" si="1"/>
        <v>-0.54</v>
      </c>
      <c r="D12" s="6">
        <v>-5.3999999999999999E-2</v>
      </c>
      <c r="E12" s="5">
        <v>10</v>
      </c>
      <c r="F12" s="4" t="s">
        <v>18</v>
      </c>
      <c r="G12" s="5">
        <v>1132.97</v>
      </c>
      <c r="H12" s="5">
        <v>10</v>
      </c>
      <c r="I12" s="6">
        <v>1.7999999999999999E-2</v>
      </c>
      <c r="J12" s="5">
        <f t="shared" si="2"/>
        <v>0.18</v>
      </c>
      <c r="K12" s="4"/>
      <c r="L12" s="5">
        <f t="shared" si="3"/>
        <v>1133.1500000000001</v>
      </c>
      <c r="M12" s="11"/>
    </row>
    <row r="13" spans="1:16" x14ac:dyDescent="0.25">
      <c r="A13" s="10">
        <f t="shared" si="0"/>
        <v>1132.44</v>
      </c>
      <c r="B13" s="10"/>
      <c r="C13" s="5">
        <f t="shared" si="1"/>
        <v>-0.56000000000000005</v>
      </c>
      <c r="D13" s="6">
        <v>-5.6000000000000001E-2</v>
      </c>
      <c r="E13" s="5">
        <v>10</v>
      </c>
      <c r="F13" s="4" t="s">
        <v>19</v>
      </c>
      <c r="G13" s="5">
        <v>1133</v>
      </c>
      <c r="H13" s="5">
        <v>10</v>
      </c>
      <c r="I13" s="6">
        <v>0.02</v>
      </c>
      <c r="J13" s="5">
        <f t="shared" si="2"/>
        <v>0.2</v>
      </c>
      <c r="K13" s="4"/>
      <c r="L13" s="5">
        <f t="shared" si="3"/>
        <v>1133.2</v>
      </c>
      <c r="M13" s="11"/>
    </row>
    <row r="14" spans="1:16" x14ac:dyDescent="0.25">
      <c r="A14" s="10">
        <f t="shared" si="0"/>
        <v>1132.3599999999999</v>
      </c>
      <c r="B14" s="10"/>
      <c r="C14" s="5">
        <f t="shared" si="1"/>
        <v>-0.65</v>
      </c>
      <c r="D14" s="6">
        <v>-6.5000000000000002E-2</v>
      </c>
      <c r="E14" s="5">
        <v>10</v>
      </c>
      <c r="F14" s="4" t="s">
        <v>20</v>
      </c>
      <c r="G14" s="5">
        <v>1133.01</v>
      </c>
      <c r="H14" s="5">
        <v>10</v>
      </c>
      <c r="I14" s="6">
        <v>1.7999999999999999E-2</v>
      </c>
      <c r="J14" s="5">
        <f t="shared" si="2"/>
        <v>0.18</v>
      </c>
      <c r="K14" s="4"/>
      <c r="L14" s="5">
        <f t="shared" si="3"/>
        <v>1133.19</v>
      </c>
      <c r="M14" s="11"/>
    </row>
    <row r="15" spans="1:16" x14ac:dyDescent="0.25">
      <c r="A15" s="10">
        <f t="shared" si="0"/>
        <v>1132.31</v>
      </c>
      <c r="B15" s="10"/>
      <c r="C15" s="5">
        <f t="shared" si="1"/>
        <v>-0.68</v>
      </c>
      <c r="D15" s="6">
        <v>-6.8000000000000005E-2</v>
      </c>
      <c r="E15" s="5">
        <v>10</v>
      </c>
      <c r="F15" s="4" t="s">
        <v>21</v>
      </c>
      <c r="G15" s="5">
        <v>1132.99</v>
      </c>
      <c r="H15" s="5">
        <v>10</v>
      </c>
      <c r="I15" s="6">
        <v>3.0000000000000001E-3</v>
      </c>
      <c r="J15" s="5">
        <f t="shared" si="2"/>
        <v>0.03</v>
      </c>
      <c r="K15" s="4"/>
      <c r="L15" s="5">
        <f t="shared" si="3"/>
        <v>1133.02</v>
      </c>
      <c r="M15" s="11"/>
    </row>
    <row r="16" spans="1:16" x14ac:dyDescent="0.25">
      <c r="A16" s="10">
        <f t="shared" si="0"/>
        <v>1132.29</v>
      </c>
      <c r="B16" s="10"/>
      <c r="C16" s="5">
        <f t="shared" si="1"/>
        <v>-0.69000000000000006</v>
      </c>
      <c r="D16" s="6">
        <v>-6.9000000000000006E-2</v>
      </c>
      <c r="E16" s="5">
        <v>10</v>
      </c>
      <c r="F16" s="4" t="s">
        <v>22</v>
      </c>
      <c r="G16" s="5">
        <v>1132.98</v>
      </c>
      <c r="H16" s="5">
        <v>10</v>
      </c>
      <c r="I16" s="6">
        <v>1.2999999999999999E-2</v>
      </c>
      <c r="J16" s="5">
        <f t="shared" si="2"/>
        <v>0.13</v>
      </c>
      <c r="K16" s="4"/>
      <c r="L16" s="5">
        <f t="shared" si="3"/>
        <v>1133.1100000000001</v>
      </c>
      <c r="M16" s="11"/>
    </row>
    <row r="17" spans="1:13" x14ac:dyDescent="0.25">
      <c r="A17" s="10">
        <f>G17+C17</f>
        <v>1132.3700000000001</v>
      </c>
      <c r="B17" s="10"/>
      <c r="C17" s="5">
        <f t="shared" si="1"/>
        <v>-0.62</v>
      </c>
      <c r="D17" s="6">
        <v>-6.2E-2</v>
      </c>
      <c r="E17" s="5">
        <v>10</v>
      </c>
      <c r="F17" s="4" t="s">
        <v>23</v>
      </c>
      <c r="G17" s="5">
        <v>1132.99</v>
      </c>
      <c r="H17" s="5">
        <v>10</v>
      </c>
      <c r="I17" s="6">
        <v>2.9000000000000001E-2</v>
      </c>
      <c r="J17" s="5">
        <f t="shared" si="2"/>
        <v>0.29000000000000004</v>
      </c>
      <c r="K17" s="4"/>
      <c r="L17" s="5">
        <f t="shared" si="3"/>
        <v>1133.28</v>
      </c>
      <c r="M17" s="11"/>
    </row>
    <row r="18" spans="1:13" ht="15.75" thickBot="1" x14ac:dyDescent="0.3">
      <c r="A18" s="12">
        <v>1132.43</v>
      </c>
      <c r="B18" s="12"/>
      <c r="C18" s="14">
        <f t="shared" si="1"/>
        <v>-0.57000000000000006</v>
      </c>
      <c r="D18" s="15">
        <v>-5.7000000000000002E-2</v>
      </c>
      <c r="E18" s="14">
        <v>10</v>
      </c>
      <c r="F18" s="13" t="s">
        <v>24</v>
      </c>
      <c r="G18" s="14">
        <v>1133</v>
      </c>
      <c r="H18" s="14">
        <v>10</v>
      </c>
      <c r="I18" s="15">
        <v>2.1999999999999999E-2</v>
      </c>
      <c r="J18" s="14">
        <f t="shared" si="2"/>
        <v>0.21999999999999997</v>
      </c>
      <c r="K18" s="13"/>
      <c r="L18" s="13">
        <v>1133.22</v>
      </c>
      <c r="M18" s="16" t="s">
        <v>27</v>
      </c>
    </row>
  </sheetData>
  <mergeCells count="7">
    <mergeCell ref="A3:E3"/>
    <mergeCell ref="F3:G3"/>
    <mergeCell ref="H3:L3"/>
    <mergeCell ref="M3:M4"/>
    <mergeCell ref="A1:M1"/>
    <mergeCell ref="A2:F2"/>
    <mergeCell ref="G2: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FE024-F065-4177-891C-D8C6DD32590B}">
  <dimension ref="A1:P18"/>
  <sheetViews>
    <sheetView tabSelected="1" zoomScale="115" zoomScaleNormal="115" workbookViewId="0">
      <selection activeCell="L5" sqref="L5"/>
    </sheetView>
  </sheetViews>
  <sheetFormatPr defaultRowHeight="15" x14ac:dyDescent="0.25"/>
  <cols>
    <col min="1" max="6" width="9.140625" style="1"/>
    <col min="7" max="7" width="11.140625" style="1" customWidth="1"/>
    <col min="8" max="12" width="9.140625" style="1"/>
    <col min="13" max="13" width="11.42578125" style="1" customWidth="1"/>
  </cols>
  <sheetData>
    <row r="1" spans="1:16" ht="15.75" thickBot="1" x14ac:dyDescent="0.3">
      <c r="A1" s="20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6" x14ac:dyDescent="0.25">
      <c r="A2" s="23" t="s">
        <v>43</v>
      </c>
      <c r="B2" s="24"/>
      <c r="C2" s="24"/>
      <c r="D2" s="24"/>
      <c r="E2" s="24"/>
      <c r="F2" s="24"/>
      <c r="G2" s="24" t="s">
        <v>26</v>
      </c>
      <c r="H2" s="24"/>
      <c r="I2" s="24"/>
      <c r="J2" s="24"/>
      <c r="K2" s="24"/>
      <c r="L2" s="24"/>
      <c r="M2" s="25"/>
    </row>
    <row r="3" spans="1:16" x14ac:dyDescent="0.25">
      <c r="A3" s="17" t="s">
        <v>0</v>
      </c>
      <c r="B3" s="18"/>
      <c r="C3" s="18"/>
      <c r="D3" s="18"/>
      <c r="E3" s="18"/>
      <c r="F3" s="18" t="s">
        <v>1</v>
      </c>
      <c r="G3" s="18"/>
      <c r="H3" s="18" t="s">
        <v>2</v>
      </c>
      <c r="I3" s="18"/>
      <c r="J3" s="18"/>
      <c r="K3" s="18"/>
      <c r="L3" s="18"/>
      <c r="M3" s="19" t="s">
        <v>3</v>
      </c>
    </row>
    <row r="4" spans="1:16" ht="61.5" x14ac:dyDescent="0.25">
      <c r="A4" s="7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7</v>
      </c>
      <c r="J4" s="3" t="s">
        <v>6</v>
      </c>
      <c r="K4" s="3" t="s">
        <v>5</v>
      </c>
      <c r="L4" s="3" t="s">
        <v>4</v>
      </c>
      <c r="M4" s="19"/>
    </row>
    <row r="5" spans="1:16" x14ac:dyDescent="0.25">
      <c r="A5" s="26">
        <v>1133.22</v>
      </c>
      <c r="B5" s="4"/>
      <c r="C5" s="5">
        <f>A5-G5</f>
        <v>0.25</v>
      </c>
      <c r="D5" s="6">
        <v>2.5000000000000001E-2</v>
      </c>
      <c r="E5" s="5">
        <v>10</v>
      </c>
      <c r="F5" s="4" t="s">
        <v>29</v>
      </c>
      <c r="G5" s="5">
        <v>1132.97</v>
      </c>
      <c r="H5" s="5">
        <v>10</v>
      </c>
      <c r="I5" s="6">
        <v>-5.8999999999999997E-2</v>
      </c>
      <c r="J5" s="5">
        <f>L5-G5</f>
        <v>-0.57999999999992724</v>
      </c>
      <c r="K5" s="29"/>
      <c r="L5" s="4">
        <v>1132.3900000000001</v>
      </c>
      <c r="M5" s="9" t="s">
        <v>27</v>
      </c>
    </row>
    <row r="6" spans="1:16" x14ac:dyDescent="0.25">
      <c r="A6" s="27">
        <f>G6+C6</f>
        <v>1133.18</v>
      </c>
      <c r="B6" s="5"/>
      <c r="C6" s="5">
        <f>D6*E6</f>
        <v>0.21999999999999997</v>
      </c>
      <c r="D6" s="6">
        <v>2.1999999999999999E-2</v>
      </c>
      <c r="E6" s="5">
        <v>10</v>
      </c>
      <c r="F6" s="4" t="s">
        <v>31</v>
      </c>
      <c r="G6" s="5">
        <v>1132.96</v>
      </c>
      <c r="H6" s="5">
        <v>10</v>
      </c>
      <c r="I6" s="6">
        <v>-6.3E-2</v>
      </c>
      <c r="J6" s="5">
        <f t="shared" ref="J6:J17" si="0">H6*I6</f>
        <v>-0.63</v>
      </c>
      <c r="K6" s="4"/>
      <c r="L6" s="5">
        <f>G6+J6</f>
        <v>1132.33</v>
      </c>
      <c r="M6" s="11"/>
    </row>
    <row r="7" spans="1:16" x14ac:dyDescent="0.25">
      <c r="A7" s="27">
        <f t="shared" ref="A7:A16" si="1">G7+C7</f>
        <v>1133.1200000000001</v>
      </c>
      <c r="B7" s="5"/>
      <c r="C7" s="5">
        <f t="shared" ref="C7:C17" si="2">D7*E7</f>
        <v>0.2</v>
      </c>
      <c r="D7" s="6">
        <v>0.02</v>
      </c>
      <c r="E7" s="5">
        <v>10</v>
      </c>
      <c r="F7" s="4" t="s">
        <v>30</v>
      </c>
      <c r="G7" s="5">
        <v>1132.92</v>
      </c>
      <c r="H7" s="5">
        <v>10</v>
      </c>
      <c r="I7" s="6">
        <v>-7.0000000000000007E-2</v>
      </c>
      <c r="J7" s="5">
        <f t="shared" si="0"/>
        <v>-0.70000000000000007</v>
      </c>
      <c r="K7" s="4"/>
      <c r="L7" s="5">
        <f t="shared" ref="L7:L17" si="3">G7+J7</f>
        <v>1132.22</v>
      </c>
      <c r="M7" s="11"/>
      <c r="P7" s="2"/>
    </row>
    <row r="8" spans="1:16" x14ac:dyDescent="0.25">
      <c r="A8" s="27">
        <f t="shared" si="1"/>
        <v>1132.99</v>
      </c>
      <c r="B8" s="5"/>
      <c r="C8" s="5">
        <f t="shared" si="2"/>
        <v>0.04</v>
      </c>
      <c r="D8" s="6">
        <v>4.0000000000000001E-3</v>
      </c>
      <c r="E8" s="5">
        <v>10</v>
      </c>
      <c r="F8" s="4" t="s">
        <v>32</v>
      </c>
      <c r="G8" s="5">
        <v>1132.95</v>
      </c>
      <c r="H8" s="5">
        <v>10</v>
      </c>
      <c r="I8" s="6">
        <v>-6.8000000000000005E-2</v>
      </c>
      <c r="J8" s="5">
        <f t="shared" si="0"/>
        <v>-0.68</v>
      </c>
      <c r="K8" s="4"/>
      <c r="L8" s="5">
        <f t="shared" si="3"/>
        <v>1132.27</v>
      </c>
      <c r="M8" s="11"/>
    </row>
    <row r="9" spans="1:16" x14ac:dyDescent="0.25">
      <c r="A9" s="27">
        <f t="shared" si="1"/>
        <v>1132.8600000000001</v>
      </c>
      <c r="B9" s="5"/>
      <c r="C9" s="5">
        <f t="shared" si="2"/>
        <v>-0.1</v>
      </c>
      <c r="D9" s="6">
        <v>-0.01</v>
      </c>
      <c r="E9" s="5">
        <v>10</v>
      </c>
      <c r="F9" s="4" t="s">
        <v>33</v>
      </c>
      <c r="G9" s="5">
        <v>1132.96</v>
      </c>
      <c r="H9" s="5">
        <v>10</v>
      </c>
      <c r="I9" s="6">
        <v>-6.8000000000000005E-2</v>
      </c>
      <c r="J9" s="5">
        <f t="shared" si="0"/>
        <v>-0.68</v>
      </c>
      <c r="K9" s="4"/>
      <c r="L9" s="5">
        <f t="shared" si="3"/>
        <v>1132.28</v>
      </c>
      <c r="M9" s="11"/>
    </row>
    <row r="10" spans="1:16" x14ac:dyDescent="0.25">
      <c r="A10" s="27">
        <f t="shared" si="1"/>
        <v>1132.83</v>
      </c>
      <c r="B10" s="5"/>
      <c r="C10" s="5">
        <f t="shared" si="2"/>
        <v>-0.13</v>
      </c>
      <c r="D10" s="6">
        <v>-1.2999999999999999E-2</v>
      </c>
      <c r="E10" s="5">
        <v>10</v>
      </c>
      <c r="F10" s="4" t="s">
        <v>34</v>
      </c>
      <c r="G10" s="5">
        <v>1132.96</v>
      </c>
      <c r="H10" s="5">
        <v>10</v>
      </c>
      <c r="I10" s="6">
        <v>-5.8999999999999997E-2</v>
      </c>
      <c r="J10" s="5">
        <f t="shared" si="0"/>
        <v>-0.59</v>
      </c>
      <c r="K10" s="4"/>
      <c r="L10" s="5">
        <f t="shared" si="3"/>
        <v>1132.3700000000001</v>
      </c>
      <c r="M10" s="11"/>
    </row>
    <row r="11" spans="1:16" x14ac:dyDescent="0.25">
      <c r="A11" s="27">
        <f t="shared" si="1"/>
        <v>1132.8</v>
      </c>
      <c r="B11" s="5"/>
      <c r="C11" s="5">
        <f t="shared" si="2"/>
        <v>-0.13</v>
      </c>
      <c r="D11" s="6">
        <v>-1.2999999999999999E-2</v>
      </c>
      <c r="E11" s="5">
        <v>10</v>
      </c>
      <c r="F11" s="4" t="s">
        <v>35</v>
      </c>
      <c r="G11" s="5">
        <v>1132.93</v>
      </c>
      <c r="H11" s="5">
        <v>10</v>
      </c>
      <c r="I11" s="6">
        <v>-5.6000000000000001E-2</v>
      </c>
      <c r="J11" s="5">
        <f t="shared" si="0"/>
        <v>-0.56000000000000005</v>
      </c>
      <c r="K11" s="4"/>
      <c r="L11" s="5">
        <f t="shared" si="3"/>
        <v>1132.3700000000001</v>
      </c>
      <c r="M11" s="11"/>
    </row>
    <row r="12" spans="1:16" x14ac:dyDescent="0.25">
      <c r="A12" s="27">
        <f t="shared" si="1"/>
        <v>1132.8200000000002</v>
      </c>
      <c r="B12" s="5"/>
      <c r="C12" s="5">
        <f t="shared" si="2"/>
        <v>-7.0000000000000007E-2</v>
      </c>
      <c r="D12" s="6">
        <v>-7.0000000000000001E-3</v>
      </c>
      <c r="E12" s="5">
        <v>10</v>
      </c>
      <c r="F12" s="4" t="s">
        <v>36</v>
      </c>
      <c r="G12" s="5">
        <v>1132.8900000000001</v>
      </c>
      <c r="H12" s="5">
        <v>10</v>
      </c>
      <c r="I12" s="6">
        <v>-6.2E-2</v>
      </c>
      <c r="J12" s="5">
        <f>H12*I12</f>
        <v>-0.62</v>
      </c>
      <c r="K12" s="4"/>
      <c r="L12" s="5">
        <f t="shared" si="3"/>
        <v>1132.2700000000002</v>
      </c>
      <c r="M12" s="11"/>
    </row>
    <row r="13" spans="1:16" x14ac:dyDescent="0.25">
      <c r="A13" s="27">
        <f t="shared" si="1"/>
        <v>1132.8399999999999</v>
      </c>
      <c r="B13" s="5"/>
      <c r="C13" s="5">
        <f>D13*E13</f>
        <v>-0.03</v>
      </c>
      <c r="D13" s="6">
        <v>-3.0000000000000001E-3</v>
      </c>
      <c r="E13" s="5">
        <v>10</v>
      </c>
      <c r="F13" s="4" t="s">
        <v>37</v>
      </c>
      <c r="G13" s="5">
        <v>1132.8699999999999</v>
      </c>
      <c r="H13" s="5">
        <v>10</v>
      </c>
      <c r="I13" s="6">
        <v>-6.8000000000000005E-2</v>
      </c>
      <c r="J13" s="5">
        <f t="shared" si="0"/>
        <v>-0.68</v>
      </c>
      <c r="K13" s="4"/>
      <c r="L13" s="5">
        <f t="shared" si="3"/>
        <v>1132.1899999999998</v>
      </c>
      <c r="M13" s="11"/>
    </row>
    <row r="14" spans="1:16" x14ac:dyDescent="0.25">
      <c r="A14" s="27">
        <f t="shared" si="1"/>
        <v>1132.8699999999999</v>
      </c>
      <c r="B14" s="5"/>
      <c r="C14" s="5">
        <f t="shared" si="2"/>
        <v>0</v>
      </c>
      <c r="D14" s="6">
        <v>0</v>
      </c>
      <c r="E14" s="5">
        <v>10</v>
      </c>
      <c r="F14" s="4" t="s">
        <v>38</v>
      </c>
      <c r="G14" s="5">
        <v>1132.8699999999999</v>
      </c>
      <c r="H14" s="5">
        <v>10</v>
      </c>
      <c r="I14" s="6">
        <v>-7.3999999999999996E-2</v>
      </c>
      <c r="J14" s="5">
        <f t="shared" si="0"/>
        <v>-0.74</v>
      </c>
      <c r="K14" s="4"/>
      <c r="L14" s="5">
        <f t="shared" si="3"/>
        <v>1132.1299999999999</v>
      </c>
      <c r="M14" s="11"/>
    </row>
    <row r="15" spans="1:16" x14ac:dyDescent="0.25">
      <c r="A15" s="27">
        <f t="shared" si="1"/>
        <v>1132.94</v>
      </c>
      <c r="B15" s="5"/>
      <c r="C15" s="5">
        <f t="shared" si="2"/>
        <v>-0.05</v>
      </c>
      <c r="D15" s="6">
        <v>-5.0000000000000001E-3</v>
      </c>
      <c r="E15" s="5">
        <v>10</v>
      </c>
      <c r="F15" s="4" t="s">
        <v>39</v>
      </c>
      <c r="G15" s="5">
        <v>1132.99</v>
      </c>
      <c r="H15" s="5">
        <v>10</v>
      </c>
      <c r="I15" s="6">
        <v>-8.6999999999999994E-2</v>
      </c>
      <c r="J15" s="5">
        <f t="shared" si="0"/>
        <v>-0.86999999999999988</v>
      </c>
      <c r="K15" s="4"/>
      <c r="L15" s="5">
        <f t="shared" si="3"/>
        <v>1132.1200000000001</v>
      </c>
      <c r="M15" s="11"/>
    </row>
    <row r="16" spans="1:16" x14ac:dyDescent="0.25">
      <c r="A16" s="27">
        <f t="shared" si="1"/>
        <v>1133.04</v>
      </c>
      <c r="B16" s="5"/>
      <c r="C16" s="5">
        <f t="shared" si="2"/>
        <v>0</v>
      </c>
      <c r="D16" s="6">
        <v>0</v>
      </c>
      <c r="E16" s="5">
        <v>10</v>
      </c>
      <c r="F16" s="4" t="s">
        <v>40</v>
      </c>
      <c r="G16" s="5">
        <v>1133.04</v>
      </c>
      <c r="H16" s="5">
        <v>10</v>
      </c>
      <c r="I16" s="6">
        <v>-9.5000000000000001E-2</v>
      </c>
      <c r="J16" s="5">
        <f t="shared" si="0"/>
        <v>-0.95</v>
      </c>
      <c r="K16" s="4"/>
      <c r="L16" s="5">
        <f t="shared" si="3"/>
        <v>1132.0899999999999</v>
      </c>
      <c r="M16" s="11"/>
    </row>
    <row r="17" spans="1:13" x14ac:dyDescent="0.25">
      <c r="A17" s="27">
        <f>G17+C17</f>
        <v>1133.06</v>
      </c>
      <c r="B17" s="5"/>
      <c r="C17" s="5">
        <f t="shared" si="2"/>
        <v>0.24</v>
      </c>
      <c r="D17" s="6">
        <v>2.4E-2</v>
      </c>
      <c r="E17" s="5">
        <v>10</v>
      </c>
      <c r="F17" s="4" t="s">
        <v>41</v>
      </c>
      <c r="G17" s="5">
        <v>1132.82</v>
      </c>
      <c r="H17" s="5">
        <v>10</v>
      </c>
      <c r="I17" s="6">
        <v>-7.0999999999999994E-2</v>
      </c>
      <c r="J17" s="5">
        <f t="shared" si="0"/>
        <v>-0.71</v>
      </c>
      <c r="K17" s="4"/>
      <c r="L17" s="5">
        <f t="shared" si="3"/>
        <v>1132.1099999999999</v>
      </c>
      <c r="M17" s="11"/>
    </row>
    <row r="18" spans="1:13" ht="15.75" thickBot="1" x14ac:dyDescent="0.3">
      <c r="A18" s="28">
        <v>1133.07</v>
      </c>
      <c r="B18" s="13"/>
      <c r="C18" s="14">
        <f>A18-G18</f>
        <v>0.35999999999989996</v>
      </c>
      <c r="D18" s="15">
        <v>3.5999999999999997E-2</v>
      </c>
      <c r="E18" s="14">
        <v>10</v>
      </c>
      <c r="F18" s="13" t="s">
        <v>42</v>
      </c>
      <c r="G18" s="14">
        <v>1132.71</v>
      </c>
      <c r="H18" s="14">
        <v>10</v>
      </c>
      <c r="I18" s="15">
        <v>-5.8999999999999997E-2</v>
      </c>
      <c r="J18" s="14">
        <f>L18-G18</f>
        <v>-0.59000000000014552</v>
      </c>
      <c r="K18" s="13"/>
      <c r="L18" s="13">
        <v>1132.1199999999999</v>
      </c>
      <c r="M18" s="16" t="s">
        <v>27</v>
      </c>
    </row>
  </sheetData>
  <mergeCells count="7">
    <mergeCell ref="A1:M1"/>
    <mergeCell ref="A2:F2"/>
    <mergeCell ref="G2:M2"/>
    <mergeCell ref="A3:E3"/>
    <mergeCell ref="F3:G3"/>
    <mergeCell ref="H3:L3"/>
    <mergeCell ref="M3:M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Stage 1</vt:lpstr>
      <vt:lpstr>Stage 2</vt:lpstr>
    </vt:vector>
  </TitlesOfParts>
  <Company>ms consultants,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Tout, Diana</dc:creator>
  <cp:lastModifiedBy>Tout, Diana</cp:lastModifiedBy>
  <dcterms:created xsi:type="dcterms:W3CDTF">2023-11-06T13:06:48Z</dcterms:created>
  <dcterms:modified xsi:type="dcterms:W3CDTF">2024-12-17T19:53:01Z</dcterms:modified>
</cp:coreProperties>
</file>