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2814\Design\Roadway\EngData\"/>
    </mc:Choice>
  </mc:AlternateContent>
  <xr:revisionPtr revIDLastSave="0" documentId="13_ncr:1_{600EC3B5-F0F1-46F7-A51C-7B293B126764}" xr6:coauthVersionLast="47" xr6:coauthVersionMax="47" xr10:uidLastSave="{00000000-0000-0000-0000-000000000000}"/>
  <bookViews>
    <workbookView xWindow="-120" yWindow="-120" windowWidth="29040" windowHeight="15840" xr2:uid="{B48AFF38-8CFD-4CA6-AD67-FD2E67917A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25" i="1" s="1"/>
  <c r="K9" i="1"/>
  <c r="K24" i="1"/>
  <c r="K21" i="1"/>
  <c r="K17" i="1"/>
  <c r="K15" i="1"/>
  <c r="K11" i="1"/>
  <c r="J24" i="1"/>
  <c r="J21" i="1"/>
  <c r="J17" i="1"/>
  <c r="J15" i="1"/>
  <c r="J11" i="1"/>
  <c r="J9" i="1"/>
  <c r="K23" i="1"/>
  <c r="J23" i="1"/>
  <c r="K16" i="1"/>
  <c r="J16" i="1"/>
  <c r="K10" i="1"/>
  <c r="J10" i="1"/>
  <c r="J8" i="1"/>
  <c r="K20" i="1"/>
  <c r="J20" i="1"/>
  <c r="K14" i="1"/>
  <c r="J14" i="1"/>
  <c r="K26" i="1" l="1"/>
  <c r="J25" i="1"/>
</calcChain>
</file>

<file path=xl/sharedStrings.xml><?xml version="1.0" encoding="utf-8"?>
<sst xmlns="http://schemas.openxmlformats.org/spreadsheetml/2006/main" count="44" uniqueCount="20">
  <si>
    <t>PAVEMENT REPAIR QUANTITIES</t>
  </si>
  <si>
    <t xml:space="preserve">PID </t>
  </si>
  <si>
    <t>D01-BM-FY22</t>
  </si>
  <si>
    <t>APPR. SLAB LENGTH</t>
  </si>
  <si>
    <t>BRIDGE NO./LOCATION</t>
  </si>
  <si>
    <t>FT</t>
  </si>
  <si>
    <t>ALL</t>
  </si>
  <si>
    <t>VAN</t>
  </si>
  <si>
    <t>TOTALS:</t>
  </si>
  <si>
    <t>APPR. REPAIR LENGTH</t>
  </si>
  <si>
    <t xml:space="preserve">INSIDE SHOULDER </t>
  </si>
  <si>
    <t xml:space="preserve">OUTSIDE SHOULDER </t>
  </si>
  <si>
    <t>FULL REPAIR</t>
  </si>
  <si>
    <t>PARTIAL REPAIR</t>
  </si>
  <si>
    <t>SQ YD</t>
  </si>
  <si>
    <t>LANES WIDTH</t>
  </si>
  <si>
    <t>SIDE</t>
  </si>
  <si>
    <t>LT</t>
  </si>
  <si>
    <t>RT</t>
  </si>
  <si>
    <t>ALL (alt)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</si>
</sst>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" fontId="0" fillId="0" borderId="0" xfId="0" applyNumberFormat="1"/>
    <xf numFmtId="0" fontId="1" fillId="0" borderId="3" xfId="0" applyFont="1" applyBorder="1"/>
    <xf numFmtId="2" fontId="1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2271-9B82-4476-8B53-9FD0BA1801D5}">
  <dimension ref="A1:K26"/>
  <sheetViews>
    <sheetView tabSelected="1" topLeftCell="A4" workbookViewId="0">
      <selection activeCell="H31" sqref="H31"/>
    </sheetView>
  </sheetViews>
  <sheetFormatPr defaultRowHeight="15" x14ac:dyDescent="0.25"/>
  <cols>
    <col min="5" max="6" width="14" customWidth="1"/>
    <col min="7" max="8" width="11.42578125" customWidth="1"/>
  </cols>
  <sheetData>
    <row r="1" spans="1:11" x14ac:dyDescent="0.25">
      <c r="A1" s="1" t="s">
        <v>0</v>
      </c>
      <c r="E1" s="1" t="s">
        <v>2</v>
      </c>
    </row>
    <row r="2" spans="1:11" x14ac:dyDescent="0.25">
      <c r="A2" s="1" t="s">
        <v>1</v>
      </c>
      <c r="B2" s="1">
        <v>102814</v>
      </c>
    </row>
    <row r="4" spans="1:11" x14ac:dyDescent="0.25">
      <c r="A4" s="1"/>
      <c r="B4" s="1"/>
      <c r="C4" s="1"/>
      <c r="D4" s="1"/>
      <c r="E4" s="2"/>
      <c r="F4" s="2"/>
      <c r="G4" s="2"/>
      <c r="H4" s="2"/>
      <c r="I4" s="2"/>
      <c r="J4" s="2">
        <v>251</v>
      </c>
      <c r="K4" s="2">
        <v>253</v>
      </c>
    </row>
    <row r="5" spans="1:11" x14ac:dyDescent="0.25">
      <c r="C5" s="1"/>
      <c r="D5" s="1"/>
      <c r="E5" s="9" t="s">
        <v>9</v>
      </c>
      <c r="F5" s="9" t="s">
        <v>3</v>
      </c>
      <c r="G5" s="9" t="s">
        <v>10</v>
      </c>
      <c r="H5" s="9" t="s">
        <v>11</v>
      </c>
      <c r="I5" s="9" t="s">
        <v>15</v>
      </c>
      <c r="J5" s="9" t="s">
        <v>13</v>
      </c>
      <c r="K5" s="9" t="s">
        <v>12</v>
      </c>
    </row>
    <row r="6" spans="1:11" x14ac:dyDescent="0.25">
      <c r="A6" s="1"/>
      <c r="B6" s="1"/>
      <c r="C6" s="1"/>
      <c r="D6" s="1"/>
      <c r="E6" s="9"/>
      <c r="F6" s="9"/>
      <c r="G6" s="9"/>
      <c r="H6" s="9"/>
      <c r="I6" s="9"/>
      <c r="J6" s="9"/>
      <c r="K6" s="9"/>
    </row>
    <row r="7" spans="1:11" x14ac:dyDescent="0.25">
      <c r="A7" s="10" t="s">
        <v>4</v>
      </c>
      <c r="B7" s="10"/>
      <c r="C7" s="10"/>
      <c r="D7" s="7" t="s">
        <v>16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3" t="s">
        <v>14</v>
      </c>
      <c r="K7" s="3" t="s">
        <v>14</v>
      </c>
    </row>
    <row r="8" spans="1:11" x14ac:dyDescent="0.25">
      <c r="A8" t="s">
        <v>6</v>
      </c>
      <c r="B8">
        <v>30</v>
      </c>
      <c r="C8">
        <v>2.42</v>
      </c>
      <c r="D8" t="s">
        <v>17</v>
      </c>
      <c r="E8">
        <v>20</v>
      </c>
      <c r="F8">
        <v>25</v>
      </c>
      <c r="G8">
        <v>4</v>
      </c>
      <c r="H8">
        <v>10</v>
      </c>
      <c r="I8">
        <v>24</v>
      </c>
      <c r="J8" s="4">
        <f>(2*((I8+G8+H8)*E8+F8*(G8+H8))/9)</f>
        <v>246.66666666666666</v>
      </c>
      <c r="K8" s="4">
        <f>2*((I8+G8+H8)*5+F8*(I8+H8))/9</f>
        <v>231.11111111111111</v>
      </c>
    </row>
    <row r="9" spans="1:11" x14ac:dyDescent="0.25">
      <c r="A9" t="s">
        <v>19</v>
      </c>
      <c r="B9">
        <v>30</v>
      </c>
      <c r="C9">
        <v>2.42</v>
      </c>
      <c r="D9" t="s">
        <v>17</v>
      </c>
      <c r="E9">
        <v>20</v>
      </c>
      <c r="F9">
        <v>25</v>
      </c>
      <c r="G9">
        <v>4</v>
      </c>
      <c r="H9">
        <v>10</v>
      </c>
      <c r="I9">
        <v>24</v>
      </c>
      <c r="J9" s="4">
        <f>(2*((I9+G9+H9)*E9+F9*(G9+H9))/9)</f>
        <v>246.66666666666666</v>
      </c>
      <c r="K9" s="4">
        <f>2*((I9)*5+F9*(I9+5))/9</f>
        <v>187.77777777777777</v>
      </c>
    </row>
    <row r="10" spans="1:11" x14ac:dyDescent="0.25">
      <c r="A10" t="s">
        <v>6</v>
      </c>
      <c r="B10">
        <v>30</v>
      </c>
      <c r="C10">
        <v>2.42</v>
      </c>
      <c r="D10" t="s">
        <v>18</v>
      </c>
      <c r="E10">
        <v>20</v>
      </c>
      <c r="F10">
        <v>25</v>
      </c>
      <c r="G10">
        <v>4</v>
      </c>
      <c r="H10">
        <v>10</v>
      </c>
      <c r="I10">
        <v>24</v>
      </c>
      <c r="J10" s="4">
        <f>(2*((I10+G10+H10)*E10+F10*(G10+H10))/9)</f>
        <v>246.66666666666666</v>
      </c>
      <c r="K10" s="4">
        <f>2*((I10+G10+H10)*5+F10*(I10+H10))/9</f>
        <v>231.11111111111111</v>
      </c>
    </row>
    <row r="11" spans="1:11" x14ac:dyDescent="0.25">
      <c r="A11" t="s">
        <v>19</v>
      </c>
      <c r="B11">
        <v>30</v>
      </c>
      <c r="C11">
        <v>2.42</v>
      </c>
      <c r="D11" t="s">
        <v>17</v>
      </c>
      <c r="E11">
        <v>20</v>
      </c>
      <c r="F11">
        <v>25</v>
      </c>
      <c r="G11">
        <v>4</v>
      </c>
      <c r="H11">
        <v>10</v>
      </c>
      <c r="I11">
        <v>24</v>
      </c>
      <c r="J11" s="4">
        <f>(2*((I11+G11+H11)*E11+F11*(G11+H11))/9)</f>
        <v>246.66666666666666</v>
      </c>
      <c r="K11" s="4">
        <f>2*((I11)*5+F11*(I11+5))/9</f>
        <v>187.77777777777777</v>
      </c>
    </row>
    <row r="12" spans="1:11" x14ac:dyDescent="0.25">
      <c r="J12" s="4"/>
      <c r="K12" s="4"/>
    </row>
    <row r="13" spans="1:11" x14ac:dyDescent="0.25">
      <c r="J13" s="4"/>
      <c r="K13" s="4"/>
    </row>
    <row r="14" spans="1:11" x14ac:dyDescent="0.25">
      <c r="A14" t="s">
        <v>6</v>
      </c>
      <c r="B14">
        <v>30</v>
      </c>
      <c r="C14">
        <v>7.03</v>
      </c>
      <c r="D14" t="s">
        <v>17</v>
      </c>
      <c r="E14">
        <v>20</v>
      </c>
      <c r="F14">
        <v>25</v>
      </c>
      <c r="G14">
        <v>4</v>
      </c>
      <c r="H14">
        <v>10</v>
      </c>
      <c r="I14">
        <v>24</v>
      </c>
      <c r="J14" s="4">
        <f>2*((I14+G14+H14)*E14+F14*(G14+H14))/9</f>
        <v>246.66666666666666</v>
      </c>
      <c r="K14" s="4">
        <f>2*((I14+G14+H14)*5+F14*(I14+H14))/9</f>
        <v>231.11111111111111</v>
      </c>
    </row>
    <row r="15" spans="1:11" x14ac:dyDescent="0.25">
      <c r="A15" t="s">
        <v>19</v>
      </c>
      <c r="B15">
        <v>30</v>
      </c>
      <c r="C15">
        <v>2.42</v>
      </c>
      <c r="D15" t="s">
        <v>17</v>
      </c>
      <c r="E15">
        <v>20</v>
      </c>
      <c r="F15">
        <v>25</v>
      </c>
      <c r="G15">
        <v>4</v>
      </c>
      <c r="H15">
        <v>10</v>
      </c>
      <c r="I15">
        <v>24</v>
      </c>
      <c r="J15" s="4">
        <f>(2*((I15+G15+H15)*E15+F15*(G15+H15))/9)</f>
        <v>246.66666666666666</v>
      </c>
      <c r="K15" s="4">
        <f>2*((I15)*5+F15*(I15+5))/9</f>
        <v>187.77777777777777</v>
      </c>
    </row>
    <row r="16" spans="1:11" x14ac:dyDescent="0.25">
      <c r="A16" t="s">
        <v>6</v>
      </c>
      <c r="B16">
        <v>30</v>
      </c>
      <c r="C16">
        <v>7.03</v>
      </c>
      <c r="D16" t="s">
        <v>18</v>
      </c>
      <c r="E16">
        <v>20</v>
      </c>
      <c r="F16">
        <v>25</v>
      </c>
      <c r="G16">
        <v>4</v>
      </c>
      <c r="H16">
        <v>10</v>
      </c>
      <c r="I16">
        <v>24</v>
      </c>
      <c r="J16" s="4">
        <f>2*((I16+G16+H16)*E16+F16*(G16+H16))/9</f>
        <v>246.66666666666666</v>
      </c>
      <c r="K16" s="4">
        <f>2*((I16+G16+H16)*5+F16*(I16+H16))/9</f>
        <v>231.11111111111111</v>
      </c>
    </row>
    <row r="17" spans="1:11" x14ac:dyDescent="0.25">
      <c r="A17" t="s">
        <v>19</v>
      </c>
      <c r="B17">
        <v>30</v>
      </c>
      <c r="C17">
        <v>2.42</v>
      </c>
      <c r="D17" t="s">
        <v>17</v>
      </c>
      <c r="E17">
        <v>20</v>
      </c>
      <c r="F17">
        <v>25</v>
      </c>
      <c r="G17">
        <v>4</v>
      </c>
      <c r="H17">
        <v>10</v>
      </c>
      <c r="I17">
        <v>24</v>
      </c>
      <c r="J17" s="4">
        <f>(2*((I17+G17+H17)*E17+F17*(G17+H17))/9)</f>
        <v>246.66666666666666</v>
      </c>
      <c r="K17" s="4">
        <f>2*((I17)*5+F17*(I17+5))/9</f>
        <v>187.77777777777777</v>
      </c>
    </row>
    <row r="18" spans="1:11" x14ac:dyDescent="0.25">
      <c r="J18" s="4"/>
      <c r="K18" s="4"/>
    </row>
    <row r="19" spans="1:11" x14ac:dyDescent="0.25">
      <c r="J19" s="4"/>
      <c r="K19" s="4"/>
    </row>
    <row r="20" spans="1:11" x14ac:dyDescent="0.25">
      <c r="A20" t="s">
        <v>7</v>
      </c>
      <c r="B20">
        <v>30</v>
      </c>
      <c r="C20">
        <v>12.76</v>
      </c>
      <c r="D20" t="s">
        <v>18</v>
      </c>
      <c r="E20">
        <v>20</v>
      </c>
      <c r="F20">
        <v>25</v>
      </c>
      <c r="G20">
        <v>3.5</v>
      </c>
      <c r="H20">
        <v>6.5</v>
      </c>
      <c r="I20">
        <v>24</v>
      </c>
      <c r="J20" s="4">
        <f>((I20+G20+H20)*E20+F20*(G20+H20))/9</f>
        <v>103.33333333333333</v>
      </c>
      <c r="K20" s="4">
        <f>((I20+G20+H20)*5+F20*(I20+H20))/9</f>
        <v>103.61111111111111</v>
      </c>
    </row>
    <row r="21" spans="1:11" x14ac:dyDescent="0.25">
      <c r="A21" t="s">
        <v>19</v>
      </c>
      <c r="B21">
        <v>30</v>
      </c>
      <c r="C21">
        <v>2.42</v>
      </c>
      <c r="D21" t="s">
        <v>17</v>
      </c>
      <c r="E21">
        <v>20</v>
      </c>
      <c r="F21">
        <v>25</v>
      </c>
      <c r="G21">
        <v>4</v>
      </c>
      <c r="H21">
        <v>10</v>
      </c>
      <c r="I21">
        <v>24</v>
      </c>
      <c r="J21" s="4">
        <f>(2*((I21+G21+H21)*E21+F21*(G21+H21))/9)</f>
        <v>246.66666666666666</v>
      </c>
      <c r="K21" s="4">
        <f>2*((I21)*5+F21*(I21+5))/9</f>
        <v>187.77777777777777</v>
      </c>
    </row>
    <row r="22" spans="1:11" x14ac:dyDescent="0.25">
      <c r="J22" s="4"/>
      <c r="K22" s="4"/>
    </row>
    <row r="23" spans="1:11" x14ac:dyDescent="0.25">
      <c r="A23" t="s">
        <v>7</v>
      </c>
      <c r="B23">
        <v>30</v>
      </c>
      <c r="C23">
        <v>19.96</v>
      </c>
      <c r="D23" t="s">
        <v>18</v>
      </c>
      <c r="E23">
        <v>20</v>
      </c>
      <c r="F23">
        <v>25</v>
      </c>
      <c r="G23">
        <v>4</v>
      </c>
      <c r="H23">
        <v>10</v>
      </c>
      <c r="I23">
        <v>24</v>
      </c>
      <c r="J23" s="4">
        <f>2*((I23+G23+H23)*E23+F23*(G23+H23))/9</f>
        <v>246.66666666666666</v>
      </c>
      <c r="K23" s="4">
        <f>2*((I23+G23+H23)*5+F23*(I23+H23))/9</f>
        <v>231.11111111111111</v>
      </c>
    </row>
    <row r="24" spans="1:11" x14ac:dyDescent="0.25">
      <c r="A24" t="s">
        <v>19</v>
      </c>
      <c r="B24">
        <v>30</v>
      </c>
      <c r="C24">
        <v>2.42</v>
      </c>
      <c r="D24" t="s">
        <v>17</v>
      </c>
      <c r="E24">
        <v>20</v>
      </c>
      <c r="F24">
        <v>25</v>
      </c>
      <c r="G24">
        <v>4</v>
      </c>
      <c r="H24">
        <v>10</v>
      </c>
      <c r="I24">
        <v>24</v>
      </c>
      <c r="J24" s="4">
        <f>(2*((I24+G24+H24)*E24+F24*(G24+H24))/9)</f>
        <v>246.66666666666666</v>
      </c>
      <c r="K24" s="4">
        <f>2*((I24)*5+F24*(I24+5))/9</f>
        <v>187.77777777777777</v>
      </c>
    </row>
    <row r="25" spans="1:11" x14ac:dyDescent="0.25">
      <c r="A25" s="11" t="s">
        <v>8</v>
      </c>
      <c r="B25" s="12"/>
      <c r="C25" s="12"/>
      <c r="D25" s="8"/>
      <c r="E25" s="5"/>
      <c r="F25" s="5"/>
      <c r="G25" s="5"/>
      <c r="H25" s="5"/>
      <c r="I25" s="5"/>
      <c r="J25" s="6">
        <f>SUM(J8:J24)</f>
        <v>2816.6666666666665</v>
      </c>
      <c r="K25" s="6">
        <f>(K8+K10+K14+K16+K20+K23)</f>
        <v>1259.1666666666667</v>
      </c>
    </row>
    <row r="26" spans="1:11" x14ac:dyDescent="0.25">
      <c r="K26" s="6">
        <f>(K9+K11+K15+K17+K21+K24)</f>
        <v>1126.6666666666667</v>
      </c>
    </row>
  </sheetData>
  <mergeCells count="9">
    <mergeCell ref="I5:I6"/>
    <mergeCell ref="J5:J6"/>
    <mergeCell ref="K5:K6"/>
    <mergeCell ref="A7:C7"/>
    <mergeCell ref="A25:C25"/>
    <mergeCell ref="G5:G6"/>
    <mergeCell ref="H5:H6"/>
    <mergeCell ref="F5:F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Scheckelhoff</dc:creator>
  <cp:lastModifiedBy>Eric Scheckelhoff</cp:lastModifiedBy>
  <dcterms:created xsi:type="dcterms:W3CDTF">2022-02-18T17:31:43Z</dcterms:created>
  <dcterms:modified xsi:type="dcterms:W3CDTF">2022-05-19T18:12:06Z</dcterms:modified>
</cp:coreProperties>
</file>