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60" yWindow="45" windowWidth="22500" windowHeight="11160" tabRatio="674" activeTab="0"/>
  </bookViews>
  <sheets>
    <sheet name="SUBSUMMARY" sheetId="1" r:id="rId1"/>
  </sheets>
  <externalReferences>
    <externalReference r:id="rId4"/>
  </externalReferences>
  <definedNames>
    <definedName name="_xlnm.Print_Area" localSheetId="0">'SUBSUMMARY'!$A$3:$Z$67</definedName>
  </definedNames>
  <calcPr fullCalcOnLoad="1"/>
</workbook>
</file>

<file path=xl/sharedStrings.xml><?xml version="1.0" encoding="utf-8"?>
<sst xmlns="http://schemas.openxmlformats.org/spreadsheetml/2006/main" count="48" uniqueCount="22">
  <si>
    <t>SHEET NO.</t>
  </si>
  <si>
    <t>TOTALS CARRIED TO THE GENERAL SUMMARY</t>
  </si>
  <si>
    <t>SUBGRADE COMPACTION</t>
  </si>
  <si>
    <t>HOUR</t>
  </si>
  <si>
    <t>TON</t>
  </si>
  <si>
    <t>CURING COAT</t>
  </si>
  <si>
    <t>CEMENT STABILIZED SUBGRADE, 14 INCHES DEEP</t>
  </si>
  <si>
    <t>SY</t>
  </si>
  <si>
    <t>01/IMS/PV</t>
  </si>
  <si>
    <t>PROOF ROLLING
(1 HOUR/2000 SQ YD)</t>
  </si>
  <si>
    <t>CEMENT
(0.75 x 115 x 0.05) LB/SY</t>
  </si>
  <si>
    <t xml:space="preserve">SUBGRADE SUBSUMMARY </t>
  </si>
  <si>
    <t>CALCULATED                            
CJC</t>
  </si>
  <si>
    <t>CHECKED                       
CWL</t>
  </si>
  <si>
    <t>FRA - 70 / 71 - 12.68 / 14.86</t>
  </si>
  <si>
    <t>09/MPO/OT</t>
  </si>
  <si>
    <t>GEOTEXTILE FABRIC</t>
  </si>
  <si>
    <t>10/IMS/ OT/COL</t>
  </si>
  <si>
    <t>02/NHS/PV</t>
  </si>
  <si>
    <t>GEOGRID</t>
  </si>
  <si>
    <t>LS</t>
  </si>
  <si>
    <t>INSPECTION AND COMPACTION TESTING OF UNBOUND MATERIALS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</si>
</sst>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.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vertical="center"/>
    </xf>
    <xf numFmtId="175" fontId="3" fillId="0" borderId="23" xfId="0" applyNumberFormat="1" applyFont="1" applyFill="1" applyBorder="1" applyAlignment="1">
      <alignment vertical="center"/>
    </xf>
    <xf numFmtId="175" fontId="3" fillId="0" borderId="23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0" fillId="0" borderId="26" xfId="63" applyFont="1" applyBorder="1" applyAlignment="1">
      <alignment horizontal="center" vertical="center" textRotation="90"/>
      <protection/>
    </xf>
    <xf numFmtId="0" fontId="10" fillId="0" borderId="27" xfId="63" applyFont="1" applyBorder="1" applyAlignment="1">
      <alignment horizontal="center" vertical="center" textRotation="90"/>
      <protection/>
    </xf>
    <xf numFmtId="0" fontId="10" fillId="0" borderId="28" xfId="63" applyFont="1" applyBorder="1" applyAlignment="1">
      <alignment horizontal="center" vertical="center" textRotation="90"/>
      <protection/>
    </xf>
    <xf numFmtId="0" fontId="10" fillId="0" borderId="29" xfId="63" applyFont="1" applyBorder="1" applyAlignment="1">
      <alignment horizontal="center" vertical="center" textRotation="90"/>
      <protection/>
    </xf>
    <xf numFmtId="0" fontId="10" fillId="0" borderId="30" xfId="63" applyFont="1" applyBorder="1" applyAlignment="1">
      <alignment horizontal="center" vertical="center" textRotation="90"/>
      <protection/>
    </xf>
    <xf numFmtId="0" fontId="10" fillId="0" borderId="31" xfId="63" applyFont="1" applyBorder="1" applyAlignment="1">
      <alignment horizontal="center" vertical="center" textRotation="90"/>
      <protection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2" fontId="2" fillId="0" borderId="28" xfId="0" applyNumberFormat="1" applyFont="1" applyFill="1" applyBorder="1" applyAlignment="1">
      <alignment horizontal="center" vertical="center" textRotation="90" wrapText="1"/>
    </xf>
    <xf numFmtId="2" fontId="2" fillId="0" borderId="29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2" fontId="3" fillId="0" borderId="18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2" fontId="3" fillId="0" borderId="3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28575</xdr:colOff>
      <xdr:row>65</xdr:row>
      <xdr:rowOff>152400</xdr:rowOff>
    </xdr:from>
    <xdr:ext cx="838200" cy="885825"/>
    <xdr:sp>
      <xdr:nvSpPr>
        <xdr:cNvPr id="1" name="Oval 6"/>
        <xdr:cNvSpPr>
          <a:spLocks noChangeAspect="1"/>
        </xdr:cNvSpPr>
      </xdr:nvSpPr>
      <xdr:spPr>
        <a:xfrm>
          <a:off x="26384250" y="19011900"/>
          <a:ext cx="838200" cy="8858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523%20OFFICE%20CALCS%20SUBG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GRADE CALCS"/>
    </sheetNames>
    <sheetDataSet>
      <sheetData sheetId="0">
        <row r="67">
          <cell r="O67">
            <v>4304</v>
          </cell>
          <cell r="P67">
            <v>2870</v>
          </cell>
          <cell r="Q67">
            <v>4.5</v>
          </cell>
          <cell r="R67">
            <v>3</v>
          </cell>
          <cell r="S67">
            <v>9.9</v>
          </cell>
          <cell r="T67">
            <v>6.6</v>
          </cell>
          <cell r="U67">
            <v>4585</v>
          </cell>
          <cell r="V67">
            <v>3057</v>
          </cell>
          <cell r="W67">
            <v>4585</v>
          </cell>
          <cell r="X67">
            <v>3057</v>
          </cell>
          <cell r="Y67" t="str">
            <v> </v>
          </cell>
        </row>
        <row r="140">
          <cell r="O140">
            <v>545</v>
          </cell>
          <cell r="P140">
            <v>363</v>
          </cell>
          <cell r="Q140">
            <v>2.2</v>
          </cell>
          <cell r="R140">
            <v>1.5</v>
          </cell>
          <cell r="S140">
            <v>8.2</v>
          </cell>
          <cell r="T140">
            <v>5.5</v>
          </cell>
          <cell r="U140">
            <v>3775</v>
          </cell>
          <cell r="V140">
            <v>2517</v>
          </cell>
          <cell r="W140">
            <v>3775</v>
          </cell>
          <cell r="X140">
            <v>2517</v>
          </cell>
          <cell r="Y140" t="str">
            <v> </v>
          </cell>
        </row>
        <row r="215">
          <cell r="O215">
            <v>1575</v>
          </cell>
          <cell r="P215">
            <v>1575</v>
          </cell>
          <cell r="Q215">
            <v>2.7</v>
          </cell>
          <cell r="R215">
            <v>2.6</v>
          </cell>
          <cell r="S215">
            <v>8.2</v>
          </cell>
          <cell r="T215">
            <v>7.5</v>
          </cell>
          <cell r="U215">
            <v>3796</v>
          </cell>
          <cell r="V215">
            <v>3453</v>
          </cell>
          <cell r="W215">
            <v>3796</v>
          </cell>
          <cell r="X215">
            <v>3453</v>
          </cell>
          <cell r="Y215" t="str">
            <v> </v>
          </cell>
        </row>
        <row r="290">
          <cell r="O290">
            <v>1200</v>
          </cell>
          <cell r="P290">
            <v>2494</v>
          </cell>
          <cell r="Q290">
            <v>1.2000000000000002</v>
          </cell>
          <cell r="R290">
            <v>2.3000000000000003</v>
          </cell>
          <cell r="S290">
            <v>2.6</v>
          </cell>
          <cell r="T290">
            <v>4.3</v>
          </cell>
          <cell r="U290">
            <v>1177</v>
          </cell>
          <cell r="V290">
            <v>1953</v>
          </cell>
          <cell r="W290">
            <v>1177</v>
          </cell>
          <cell r="X290">
            <v>1953</v>
          </cell>
          <cell r="Y290" t="str">
            <v> </v>
          </cell>
        </row>
        <row r="368">
          <cell r="O368">
            <v>612</v>
          </cell>
          <cell r="P368">
            <v>6631</v>
          </cell>
          <cell r="Q368">
            <v>0.5</v>
          </cell>
          <cell r="R368">
            <v>4.5</v>
          </cell>
          <cell r="S368">
            <v>0.9</v>
          </cell>
          <cell r="T368">
            <v>5</v>
          </cell>
          <cell r="U368">
            <v>373</v>
          </cell>
          <cell r="V368">
            <v>2277</v>
          </cell>
          <cell r="W368">
            <v>373</v>
          </cell>
          <cell r="X368">
            <v>2277</v>
          </cell>
          <cell r="Y368" t="str">
            <v> </v>
          </cell>
        </row>
        <row r="445">
          <cell r="O445" t="str">
            <v> </v>
          </cell>
          <cell r="P445">
            <v>4068</v>
          </cell>
          <cell r="Q445" t="str">
            <v> </v>
          </cell>
          <cell r="R445">
            <v>2.8000000000000003</v>
          </cell>
          <cell r="S445" t="str">
            <v> </v>
          </cell>
          <cell r="T445">
            <v>3</v>
          </cell>
          <cell r="U445" t="str">
            <v> </v>
          </cell>
          <cell r="V445">
            <v>1352</v>
          </cell>
          <cell r="W445" t="str">
            <v> </v>
          </cell>
          <cell r="X445">
            <v>1352</v>
          </cell>
          <cell r="Y445" t="str">
            <v> </v>
          </cell>
        </row>
        <row r="522">
          <cell r="P522">
            <v>194</v>
          </cell>
          <cell r="Q522">
            <v>2715</v>
          </cell>
          <cell r="R522">
            <v>0.30000000000000004</v>
          </cell>
          <cell r="S522">
            <v>1.7000000000000002</v>
          </cell>
          <cell r="T522">
            <v>0.5</v>
          </cell>
          <cell r="U522">
            <v>1.5</v>
          </cell>
          <cell r="V522">
            <v>211</v>
          </cell>
          <cell r="W522">
            <v>661</v>
          </cell>
          <cell r="X522">
            <v>211</v>
          </cell>
          <cell r="Y522">
            <v>661</v>
          </cell>
        </row>
        <row r="599">
          <cell r="M599">
            <v>2462</v>
          </cell>
          <cell r="N599">
            <v>906</v>
          </cell>
          <cell r="O599">
            <v>1.3</v>
          </cell>
          <cell r="P599">
            <v>0.5</v>
          </cell>
          <cell r="Q599">
            <v>2462</v>
          </cell>
          <cell r="R599">
            <v>906</v>
          </cell>
          <cell r="Y599">
            <v>2462</v>
          </cell>
          <cell r="Z599">
            <v>906</v>
          </cell>
        </row>
        <row r="674">
          <cell r="M674">
            <v>1939</v>
          </cell>
          <cell r="N674">
            <v>162</v>
          </cell>
          <cell r="O674">
            <v>1175</v>
          </cell>
          <cell r="P674">
            <v>1</v>
          </cell>
          <cell r="Q674">
            <v>0.1</v>
          </cell>
          <cell r="R674">
            <v>0.6</v>
          </cell>
          <cell r="S674">
            <v>1939</v>
          </cell>
          <cell r="T674">
            <v>162</v>
          </cell>
          <cell r="U674">
            <v>1175</v>
          </cell>
          <cell r="X674">
            <v>1939</v>
          </cell>
          <cell r="Y674">
            <v>162</v>
          </cell>
          <cell r="Z674">
            <v>1175</v>
          </cell>
        </row>
        <row r="749">
          <cell r="M749">
            <v>1152</v>
          </cell>
          <cell r="N749">
            <v>1344</v>
          </cell>
          <cell r="O749">
            <v>0.7999999999999999</v>
          </cell>
          <cell r="P749">
            <v>1.4000000000000001</v>
          </cell>
        </row>
        <row r="823">
          <cell r="P823">
            <v>1790</v>
          </cell>
          <cell r="Q823">
            <v>1407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Zeros="0" tabSelected="1" zoomScale="55" zoomScaleNormal="55" zoomScaleSheetLayoutView="55" workbookViewId="0" topLeftCell="A25">
      <selection activeCell="I60" sqref="I60"/>
    </sheetView>
  </sheetViews>
  <sheetFormatPr defaultColWidth="9.140625" defaultRowHeight="12.75"/>
  <cols>
    <col min="1" max="1" width="33.8515625" style="0" customWidth="1"/>
    <col min="2" max="16" width="15.7109375" style="0" customWidth="1"/>
    <col min="17" max="17" width="15.7109375" style="17" customWidth="1"/>
    <col min="18" max="24" width="15.7109375" style="0" customWidth="1"/>
    <col min="25" max="27" width="6.7109375" style="0" customWidth="1"/>
  </cols>
  <sheetData>
    <row r="1" spans="13:24" ht="12.75">
      <c r="M1" s="9"/>
      <c r="N1" s="8"/>
      <c r="O1" s="8"/>
      <c r="P1" s="8"/>
      <c r="Q1" s="16"/>
      <c r="R1" s="8"/>
      <c r="S1" s="8"/>
      <c r="T1" s="8"/>
      <c r="U1" s="8"/>
      <c r="V1" s="8"/>
      <c r="W1" s="8"/>
      <c r="X1" s="8"/>
    </row>
    <row r="2" spans="1:27" s="2" customFormat="1" ht="36" customHeight="1" thickBot="1">
      <c r="A2" s="12"/>
      <c r="B2" s="83">
        <v>8</v>
      </c>
      <c r="C2" s="83"/>
      <c r="D2" s="83"/>
      <c r="E2" s="83"/>
      <c r="F2" s="83">
        <v>21</v>
      </c>
      <c r="G2" s="83"/>
      <c r="H2" s="83"/>
      <c r="I2" s="83"/>
      <c r="J2" s="99"/>
      <c r="K2" s="99"/>
      <c r="L2" s="99"/>
      <c r="M2" s="34"/>
      <c r="N2" s="83">
        <v>47</v>
      </c>
      <c r="O2" s="83"/>
      <c r="P2" s="83"/>
      <c r="Q2" s="83"/>
      <c r="R2" s="83"/>
      <c r="S2" s="83"/>
      <c r="T2" s="33"/>
      <c r="U2" s="99">
        <v>48</v>
      </c>
      <c r="V2" s="99"/>
      <c r="W2" s="99"/>
      <c r="X2" s="33"/>
      <c r="AA2" s="13"/>
    </row>
    <row r="3" spans="1:26" s="3" customFormat="1" ht="21.75" customHeight="1">
      <c r="A3" s="59" t="s">
        <v>0</v>
      </c>
      <c r="B3" s="65">
        <v>204</v>
      </c>
      <c r="C3" s="110"/>
      <c r="D3" s="110"/>
      <c r="E3" s="66"/>
      <c r="F3" s="84">
        <v>204</v>
      </c>
      <c r="G3" s="85"/>
      <c r="H3" s="85"/>
      <c r="I3" s="86"/>
      <c r="J3" s="84">
        <v>204</v>
      </c>
      <c r="K3" s="85"/>
      <c r="L3" s="86"/>
      <c r="M3" s="31"/>
      <c r="N3" s="65">
        <v>206</v>
      </c>
      <c r="O3" s="66"/>
      <c r="P3" s="65">
        <v>206</v>
      </c>
      <c r="Q3" s="66"/>
      <c r="R3" s="65">
        <v>206</v>
      </c>
      <c r="S3" s="66"/>
      <c r="T3" s="31"/>
      <c r="U3" s="84">
        <v>204</v>
      </c>
      <c r="V3" s="85"/>
      <c r="W3" s="86"/>
      <c r="X3" s="31"/>
      <c r="Y3" s="73" t="s">
        <v>12</v>
      </c>
      <c r="Z3" s="73" t="s">
        <v>13</v>
      </c>
    </row>
    <row r="4" spans="1:26" s="3" customFormat="1" ht="30" customHeight="1">
      <c r="A4" s="64"/>
      <c r="B4" s="75" t="s">
        <v>2</v>
      </c>
      <c r="C4" s="111"/>
      <c r="D4" s="111"/>
      <c r="E4" s="76"/>
      <c r="F4" s="75" t="s">
        <v>9</v>
      </c>
      <c r="G4" s="111"/>
      <c r="H4" s="111"/>
      <c r="I4" s="76"/>
      <c r="J4" s="100" t="s">
        <v>16</v>
      </c>
      <c r="K4" s="101"/>
      <c r="L4" s="102"/>
      <c r="M4" s="45"/>
      <c r="N4" s="75" t="s">
        <v>10</v>
      </c>
      <c r="O4" s="76"/>
      <c r="P4" s="75" t="s">
        <v>5</v>
      </c>
      <c r="Q4" s="76"/>
      <c r="R4" s="75" t="s">
        <v>6</v>
      </c>
      <c r="S4" s="76"/>
      <c r="T4" s="45"/>
      <c r="U4" s="100" t="s">
        <v>19</v>
      </c>
      <c r="V4" s="101"/>
      <c r="W4" s="102"/>
      <c r="X4" s="45"/>
      <c r="Y4" s="74"/>
      <c r="Z4" s="74"/>
    </row>
    <row r="5" spans="1:26" s="3" customFormat="1" ht="30" customHeight="1" thickBot="1">
      <c r="A5" s="64"/>
      <c r="B5" s="77"/>
      <c r="C5" s="112"/>
      <c r="D5" s="112"/>
      <c r="E5" s="78"/>
      <c r="F5" s="77"/>
      <c r="G5" s="112"/>
      <c r="H5" s="112"/>
      <c r="I5" s="78"/>
      <c r="J5" s="103"/>
      <c r="K5" s="104"/>
      <c r="L5" s="105"/>
      <c r="M5" s="46"/>
      <c r="N5" s="77"/>
      <c r="O5" s="78"/>
      <c r="P5" s="77"/>
      <c r="Q5" s="78"/>
      <c r="R5" s="77"/>
      <c r="S5" s="78"/>
      <c r="T5" s="46"/>
      <c r="U5" s="103"/>
      <c r="V5" s="104"/>
      <c r="W5" s="105"/>
      <c r="X5" s="46"/>
      <c r="Y5" s="74"/>
      <c r="Z5" s="74"/>
    </row>
    <row r="6" spans="1:26" s="3" customFormat="1" ht="30" customHeight="1">
      <c r="A6" s="64"/>
      <c r="B6" s="77"/>
      <c r="C6" s="112"/>
      <c r="D6" s="112"/>
      <c r="E6" s="78"/>
      <c r="F6" s="77"/>
      <c r="G6" s="112"/>
      <c r="H6" s="112"/>
      <c r="I6" s="78"/>
      <c r="J6" s="103"/>
      <c r="K6" s="104"/>
      <c r="L6" s="105"/>
      <c r="M6" s="46"/>
      <c r="N6" s="77"/>
      <c r="O6" s="78"/>
      <c r="P6" s="77"/>
      <c r="Q6" s="78"/>
      <c r="R6" s="77"/>
      <c r="S6" s="78"/>
      <c r="T6" s="46"/>
      <c r="U6" s="103"/>
      <c r="V6" s="104"/>
      <c r="W6" s="105"/>
      <c r="X6" s="46"/>
      <c r="Y6" s="92" t="s">
        <v>11</v>
      </c>
      <c r="Z6" s="93"/>
    </row>
    <row r="7" spans="1:26" s="3" customFormat="1" ht="30" customHeight="1">
      <c r="A7" s="64"/>
      <c r="B7" s="77"/>
      <c r="C7" s="112"/>
      <c r="D7" s="112"/>
      <c r="E7" s="78"/>
      <c r="F7" s="77"/>
      <c r="G7" s="112"/>
      <c r="H7" s="112"/>
      <c r="I7" s="78"/>
      <c r="J7" s="103"/>
      <c r="K7" s="104"/>
      <c r="L7" s="105"/>
      <c r="M7" s="46"/>
      <c r="N7" s="77"/>
      <c r="O7" s="78"/>
      <c r="P7" s="77"/>
      <c r="Q7" s="78"/>
      <c r="R7" s="77"/>
      <c r="S7" s="78"/>
      <c r="T7" s="46"/>
      <c r="U7" s="103"/>
      <c r="V7" s="104"/>
      <c r="W7" s="105"/>
      <c r="X7" s="46"/>
      <c r="Y7" s="94"/>
      <c r="Z7" s="95"/>
    </row>
    <row r="8" spans="1:26" s="3" customFormat="1" ht="30" customHeight="1">
      <c r="A8" s="64"/>
      <c r="B8" s="77"/>
      <c r="C8" s="112"/>
      <c r="D8" s="112"/>
      <c r="E8" s="78"/>
      <c r="F8" s="77"/>
      <c r="G8" s="112"/>
      <c r="H8" s="112"/>
      <c r="I8" s="78"/>
      <c r="J8" s="103"/>
      <c r="K8" s="104"/>
      <c r="L8" s="105"/>
      <c r="M8" s="46"/>
      <c r="N8" s="77"/>
      <c r="O8" s="78"/>
      <c r="P8" s="77"/>
      <c r="Q8" s="78"/>
      <c r="R8" s="77"/>
      <c r="S8" s="78"/>
      <c r="T8" s="46"/>
      <c r="U8" s="103"/>
      <c r="V8" s="104"/>
      <c r="W8" s="105"/>
      <c r="X8" s="46"/>
      <c r="Y8" s="94"/>
      <c r="Z8" s="95"/>
    </row>
    <row r="9" spans="1:26" s="3" customFormat="1" ht="30" customHeight="1">
      <c r="A9" s="64"/>
      <c r="B9" s="77"/>
      <c r="C9" s="112"/>
      <c r="D9" s="112"/>
      <c r="E9" s="78"/>
      <c r="F9" s="77"/>
      <c r="G9" s="112"/>
      <c r="H9" s="112"/>
      <c r="I9" s="78"/>
      <c r="J9" s="103"/>
      <c r="K9" s="104"/>
      <c r="L9" s="105"/>
      <c r="M9" s="46"/>
      <c r="N9" s="77"/>
      <c r="O9" s="78"/>
      <c r="P9" s="77"/>
      <c r="Q9" s="78"/>
      <c r="R9" s="77"/>
      <c r="S9" s="78"/>
      <c r="T9" s="46"/>
      <c r="U9" s="103"/>
      <c r="V9" s="104"/>
      <c r="W9" s="105"/>
      <c r="X9" s="46"/>
      <c r="Y9" s="94"/>
      <c r="Z9" s="95"/>
    </row>
    <row r="10" spans="1:26" s="3" customFormat="1" ht="30" customHeight="1">
      <c r="A10" s="64"/>
      <c r="B10" s="77"/>
      <c r="C10" s="112"/>
      <c r="D10" s="112"/>
      <c r="E10" s="78"/>
      <c r="F10" s="77"/>
      <c r="G10" s="112"/>
      <c r="H10" s="112"/>
      <c r="I10" s="78"/>
      <c r="J10" s="103"/>
      <c r="K10" s="104"/>
      <c r="L10" s="105"/>
      <c r="M10" s="46"/>
      <c r="N10" s="77"/>
      <c r="O10" s="78"/>
      <c r="P10" s="77"/>
      <c r="Q10" s="78"/>
      <c r="R10" s="77"/>
      <c r="S10" s="78"/>
      <c r="T10" s="46"/>
      <c r="U10" s="103"/>
      <c r="V10" s="104"/>
      <c r="W10" s="105"/>
      <c r="X10" s="46"/>
      <c r="Y10" s="94"/>
      <c r="Z10" s="95"/>
    </row>
    <row r="11" spans="1:26" s="4" customFormat="1" ht="30" customHeight="1">
      <c r="A11" s="64"/>
      <c r="B11" s="79"/>
      <c r="C11" s="113"/>
      <c r="D11" s="113"/>
      <c r="E11" s="80"/>
      <c r="F11" s="79"/>
      <c r="G11" s="113"/>
      <c r="H11" s="113"/>
      <c r="I11" s="80"/>
      <c r="J11" s="106"/>
      <c r="K11" s="107"/>
      <c r="L11" s="108"/>
      <c r="M11" s="47"/>
      <c r="N11" s="79"/>
      <c r="O11" s="80"/>
      <c r="P11" s="79"/>
      <c r="Q11" s="80"/>
      <c r="R11" s="79"/>
      <c r="S11" s="80"/>
      <c r="T11" s="47"/>
      <c r="U11" s="106"/>
      <c r="V11" s="107"/>
      <c r="W11" s="108"/>
      <c r="X11" s="47"/>
      <c r="Y11" s="94"/>
      <c r="Z11" s="95"/>
    </row>
    <row r="12" spans="1:26" s="7" customFormat="1" ht="21.75" customHeight="1" thickBot="1">
      <c r="A12" s="60"/>
      <c r="B12" s="90" t="s">
        <v>7</v>
      </c>
      <c r="C12" s="109"/>
      <c r="D12" s="109"/>
      <c r="E12" s="91"/>
      <c r="F12" s="87" t="s">
        <v>3</v>
      </c>
      <c r="G12" s="88"/>
      <c r="H12" s="88"/>
      <c r="I12" s="89"/>
      <c r="J12" s="87" t="s">
        <v>7</v>
      </c>
      <c r="K12" s="88"/>
      <c r="L12" s="89"/>
      <c r="M12" s="32"/>
      <c r="N12" s="90" t="s">
        <v>4</v>
      </c>
      <c r="O12" s="91"/>
      <c r="P12" s="90" t="s">
        <v>7</v>
      </c>
      <c r="Q12" s="91"/>
      <c r="R12" s="90" t="s">
        <v>7</v>
      </c>
      <c r="S12" s="91"/>
      <c r="T12" s="32"/>
      <c r="U12" s="87" t="s">
        <v>7</v>
      </c>
      <c r="V12" s="88"/>
      <c r="W12" s="89"/>
      <c r="X12" s="32"/>
      <c r="Y12" s="94"/>
      <c r="Z12" s="95"/>
    </row>
    <row r="13" spans="1:26" s="3" customFormat="1" ht="21.75" customHeight="1">
      <c r="A13" s="5"/>
      <c r="B13" s="69" t="s">
        <v>8</v>
      </c>
      <c r="C13" s="69" t="s">
        <v>18</v>
      </c>
      <c r="D13" s="67" t="s">
        <v>15</v>
      </c>
      <c r="E13" s="81" t="s">
        <v>17</v>
      </c>
      <c r="F13" s="69" t="s">
        <v>8</v>
      </c>
      <c r="G13" s="69" t="s">
        <v>18</v>
      </c>
      <c r="H13" s="67" t="s">
        <v>15</v>
      </c>
      <c r="I13" s="81" t="s">
        <v>17</v>
      </c>
      <c r="J13" s="69" t="s">
        <v>8</v>
      </c>
      <c r="K13" s="67" t="s">
        <v>15</v>
      </c>
      <c r="L13" s="81" t="s">
        <v>17</v>
      </c>
      <c r="M13" s="71"/>
      <c r="N13" s="69" t="s">
        <v>8</v>
      </c>
      <c r="O13" s="69" t="s">
        <v>18</v>
      </c>
      <c r="P13" s="69" t="s">
        <v>8</v>
      </c>
      <c r="Q13" s="69" t="s">
        <v>18</v>
      </c>
      <c r="R13" s="69" t="s">
        <v>8</v>
      </c>
      <c r="S13" s="69" t="s">
        <v>18</v>
      </c>
      <c r="T13" s="71"/>
      <c r="U13" s="71" t="s">
        <v>8</v>
      </c>
      <c r="V13" s="67" t="s">
        <v>15</v>
      </c>
      <c r="W13" s="81" t="s">
        <v>17</v>
      </c>
      <c r="X13" s="71"/>
      <c r="Y13" s="94"/>
      <c r="Z13" s="95"/>
    </row>
    <row r="14" spans="1:26" s="3" customFormat="1" ht="21.75" customHeight="1">
      <c r="A14" s="29"/>
      <c r="B14" s="70"/>
      <c r="C14" s="70"/>
      <c r="D14" s="68"/>
      <c r="E14" s="82"/>
      <c r="F14" s="70"/>
      <c r="G14" s="70"/>
      <c r="H14" s="68"/>
      <c r="I14" s="82"/>
      <c r="J14" s="70"/>
      <c r="K14" s="68"/>
      <c r="L14" s="82"/>
      <c r="M14" s="72"/>
      <c r="N14" s="70"/>
      <c r="O14" s="70"/>
      <c r="P14" s="70"/>
      <c r="Q14" s="70"/>
      <c r="R14" s="70"/>
      <c r="S14" s="70"/>
      <c r="T14" s="72"/>
      <c r="U14" s="98"/>
      <c r="V14" s="68"/>
      <c r="W14" s="82"/>
      <c r="X14" s="72"/>
      <c r="Y14" s="94"/>
      <c r="Z14" s="95"/>
    </row>
    <row r="15" spans="1:26" s="3" customFormat="1" ht="21.75" customHeight="1">
      <c r="A15" s="6"/>
      <c r="B15" s="25"/>
      <c r="C15" s="22"/>
      <c r="D15" s="22"/>
      <c r="E15" s="25"/>
      <c r="F15" s="22"/>
      <c r="G15" s="22"/>
      <c r="H15" s="22"/>
      <c r="I15" s="25"/>
      <c r="J15" s="26"/>
      <c r="K15" s="25"/>
      <c r="L15" s="25"/>
      <c r="M15" s="25"/>
      <c r="N15" s="22"/>
      <c r="O15" s="25"/>
      <c r="P15" s="20"/>
      <c r="Q15" s="26"/>
      <c r="R15" s="26"/>
      <c r="S15" s="26"/>
      <c r="T15" s="25"/>
      <c r="U15" s="22"/>
      <c r="V15" s="25"/>
      <c r="W15" s="22"/>
      <c r="X15" s="25"/>
      <c r="Y15" s="94"/>
      <c r="Z15" s="95"/>
    </row>
    <row r="16" spans="1:26" s="40" customFormat="1" ht="21.75" customHeight="1">
      <c r="A16" s="29">
        <v>2</v>
      </c>
      <c r="B16" s="22">
        <f>'[1]SUBGRADE CALCS'!$O$67</f>
        <v>4304</v>
      </c>
      <c r="C16" s="22">
        <f>'[1]SUBGRADE CALCS'!$P$67</f>
        <v>2870</v>
      </c>
      <c r="D16" s="22"/>
      <c r="E16" s="22"/>
      <c r="F16" s="25">
        <f>'[1]SUBGRADE CALCS'!$Q$67</f>
        <v>4.5</v>
      </c>
      <c r="G16" s="25">
        <f>'[1]SUBGRADE CALCS'!$R$67</f>
        <v>3</v>
      </c>
      <c r="H16" s="22"/>
      <c r="I16" s="22"/>
      <c r="J16" s="22"/>
      <c r="K16" s="25"/>
      <c r="L16" s="22"/>
      <c r="M16" s="25"/>
      <c r="N16" s="25">
        <f>'[1]SUBGRADE CALCS'!$S$67</f>
        <v>9.9</v>
      </c>
      <c r="O16" s="25">
        <f>'[1]SUBGRADE CALCS'!$T$67</f>
        <v>6.6</v>
      </c>
      <c r="P16" s="22">
        <f>'[1]SUBGRADE CALCS'!$U$67</f>
        <v>4585</v>
      </c>
      <c r="Q16" s="22">
        <f>'[1]SUBGRADE CALCS'!$V$67</f>
        <v>3057</v>
      </c>
      <c r="R16" s="22">
        <f>'[1]SUBGRADE CALCS'!$W$67</f>
        <v>4585</v>
      </c>
      <c r="S16" s="22">
        <f>'[1]SUBGRADE CALCS'!$X$67</f>
        <v>3057</v>
      </c>
      <c r="T16" s="22"/>
      <c r="U16" s="22" t="str">
        <f>'[1]SUBGRADE CALCS'!$Y$67</f>
        <v> </v>
      </c>
      <c r="V16" s="22"/>
      <c r="W16" s="22"/>
      <c r="X16" s="22"/>
      <c r="Y16" s="94"/>
      <c r="Z16" s="95"/>
    </row>
    <row r="17" spans="1:26" s="40" customFormat="1" ht="21.75" customHeight="1">
      <c r="A17" s="29">
        <v>3</v>
      </c>
      <c r="B17" s="22">
        <f>'[1]SUBGRADE CALCS'!$O$140</f>
        <v>545</v>
      </c>
      <c r="C17" s="22">
        <f>'[1]SUBGRADE CALCS'!$P$140</f>
        <v>363</v>
      </c>
      <c r="D17" s="22"/>
      <c r="E17" s="22"/>
      <c r="F17" s="25">
        <f>'[1]SUBGRADE CALCS'!$Q$140</f>
        <v>2.2</v>
      </c>
      <c r="G17" s="25">
        <f>'[1]SUBGRADE CALCS'!$R$140</f>
        <v>1.5</v>
      </c>
      <c r="H17" s="22"/>
      <c r="I17" s="22"/>
      <c r="J17" s="22"/>
      <c r="K17" s="25"/>
      <c r="L17" s="22"/>
      <c r="M17" s="25"/>
      <c r="N17" s="25">
        <f>'[1]SUBGRADE CALCS'!$S$140</f>
        <v>8.2</v>
      </c>
      <c r="O17" s="25">
        <f>'[1]SUBGRADE CALCS'!$T$140</f>
        <v>5.5</v>
      </c>
      <c r="P17" s="22">
        <f>'[1]SUBGRADE CALCS'!$U$140</f>
        <v>3775</v>
      </c>
      <c r="Q17" s="22">
        <f>'[1]SUBGRADE CALCS'!$V$140</f>
        <v>2517</v>
      </c>
      <c r="R17" s="22">
        <f>'[1]SUBGRADE CALCS'!$W$140</f>
        <v>3775</v>
      </c>
      <c r="S17" s="22">
        <f>'[1]SUBGRADE CALCS'!$X$140</f>
        <v>2517</v>
      </c>
      <c r="T17" s="22"/>
      <c r="U17" s="22" t="str">
        <f>'[1]SUBGRADE CALCS'!$Y$140</f>
        <v> </v>
      </c>
      <c r="V17" s="22"/>
      <c r="W17" s="22"/>
      <c r="X17" s="22"/>
      <c r="Y17" s="94"/>
      <c r="Z17" s="95"/>
    </row>
    <row r="18" spans="1:26" s="40" customFormat="1" ht="21.75" customHeight="1">
      <c r="A18" s="29">
        <v>4</v>
      </c>
      <c r="B18" s="22">
        <f>'[1]SUBGRADE CALCS'!$O$215</f>
        <v>1575</v>
      </c>
      <c r="C18" s="22">
        <f>'[1]SUBGRADE CALCS'!$P$215</f>
        <v>1575</v>
      </c>
      <c r="D18" s="22"/>
      <c r="E18" s="22"/>
      <c r="F18" s="25">
        <f>'[1]SUBGRADE CALCS'!$Q$215</f>
        <v>2.7</v>
      </c>
      <c r="G18" s="25">
        <f>'[1]SUBGRADE CALCS'!$R$215</f>
        <v>2.6</v>
      </c>
      <c r="H18" s="22"/>
      <c r="I18" s="22"/>
      <c r="J18" s="22"/>
      <c r="K18" s="25"/>
      <c r="L18" s="22"/>
      <c r="M18" s="25"/>
      <c r="N18" s="25">
        <f>'[1]SUBGRADE CALCS'!$S$215</f>
        <v>8.2</v>
      </c>
      <c r="O18" s="25">
        <f>'[1]SUBGRADE CALCS'!$T$215</f>
        <v>7.5</v>
      </c>
      <c r="P18" s="22">
        <f>'[1]SUBGRADE CALCS'!$U$215</f>
        <v>3796</v>
      </c>
      <c r="Q18" s="22">
        <f>'[1]SUBGRADE CALCS'!$V$215</f>
        <v>3453</v>
      </c>
      <c r="R18" s="22">
        <f>'[1]SUBGRADE CALCS'!$W$215</f>
        <v>3796</v>
      </c>
      <c r="S18" s="22">
        <f>'[1]SUBGRADE CALCS'!$X$215</f>
        <v>3453</v>
      </c>
      <c r="T18" s="22"/>
      <c r="U18" s="22" t="str">
        <f>'[1]SUBGRADE CALCS'!$Y$215</f>
        <v> </v>
      </c>
      <c r="V18" s="22"/>
      <c r="W18" s="22"/>
      <c r="X18" s="22"/>
      <c r="Y18" s="94"/>
      <c r="Z18" s="95"/>
    </row>
    <row r="19" spans="1:26" s="40" customFormat="1" ht="21.75" customHeight="1">
      <c r="A19" s="29">
        <v>5</v>
      </c>
      <c r="B19" s="22">
        <f>'[1]SUBGRADE CALCS'!$O$290</f>
        <v>1200</v>
      </c>
      <c r="C19" s="22">
        <f>'[1]SUBGRADE CALCS'!$P$290</f>
        <v>2494</v>
      </c>
      <c r="D19" s="22"/>
      <c r="E19" s="22"/>
      <c r="F19" s="25">
        <f>'[1]SUBGRADE CALCS'!$Q$290</f>
        <v>1.2000000000000002</v>
      </c>
      <c r="G19" s="25">
        <f>'[1]SUBGRADE CALCS'!$R$290</f>
        <v>2.3000000000000003</v>
      </c>
      <c r="H19" s="22"/>
      <c r="I19" s="22"/>
      <c r="J19" s="22"/>
      <c r="K19" s="25"/>
      <c r="L19" s="22"/>
      <c r="M19" s="25"/>
      <c r="N19" s="25">
        <f>'[1]SUBGRADE CALCS'!$S$290</f>
        <v>2.6</v>
      </c>
      <c r="O19" s="25">
        <f>'[1]SUBGRADE CALCS'!$T$290</f>
        <v>4.3</v>
      </c>
      <c r="P19" s="22">
        <f>'[1]SUBGRADE CALCS'!$U$290</f>
        <v>1177</v>
      </c>
      <c r="Q19" s="22">
        <f>'[1]SUBGRADE CALCS'!$V$290</f>
        <v>1953</v>
      </c>
      <c r="R19" s="22">
        <f>'[1]SUBGRADE CALCS'!$W$290</f>
        <v>1177</v>
      </c>
      <c r="S19" s="22">
        <f>'[1]SUBGRADE CALCS'!$X$290</f>
        <v>1953</v>
      </c>
      <c r="T19" s="22"/>
      <c r="U19" s="22" t="str">
        <f>'[1]SUBGRADE CALCS'!$Y$290</f>
        <v> </v>
      </c>
      <c r="V19" s="22"/>
      <c r="W19" s="22"/>
      <c r="X19" s="22"/>
      <c r="Y19" s="94"/>
      <c r="Z19" s="95"/>
    </row>
    <row r="20" spans="1:26" s="40" customFormat="1" ht="21.75" customHeight="1">
      <c r="A20" s="29">
        <v>6</v>
      </c>
      <c r="B20" s="22">
        <f>'[1]SUBGRADE CALCS'!$O$368</f>
        <v>612</v>
      </c>
      <c r="C20" s="22">
        <f>'[1]SUBGRADE CALCS'!$P$368</f>
        <v>6631</v>
      </c>
      <c r="D20" s="22"/>
      <c r="E20" s="22"/>
      <c r="F20" s="25">
        <f>'[1]SUBGRADE CALCS'!$Q$368</f>
        <v>0.5</v>
      </c>
      <c r="G20" s="25">
        <f>'[1]SUBGRADE CALCS'!$R$368</f>
        <v>4.5</v>
      </c>
      <c r="H20" s="22"/>
      <c r="I20" s="22"/>
      <c r="J20" s="22"/>
      <c r="K20" s="25"/>
      <c r="L20" s="22"/>
      <c r="M20" s="25"/>
      <c r="N20" s="25">
        <f>'[1]SUBGRADE CALCS'!$S$368</f>
        <v>0.9</v>
      </c>
      <c r="O20" s="25">
        <f>'[1]SUBGRADE CALCS'!$T$368</f>
        <v>5</v>
      </c>
      <c r="P20" s="22">
        <f>'[1]SUBGRADE CALCS'!$U$368</f>
        <v>373</v>
      </c>
      <c r="Q20" s="22">
        <f>'[1]SUBGRADE CALCS'!$V$368</f>
        <v>2277</v>
      </c>
      <c r="R20" s="22">
        <f>'[1]SUBGRADE CALCS'!$W$368</f>
        <v>373</v>
      </c>
      <c r="S20" s="22">
        <f>'[1]SUBGRADE CALCS'!$X$368</f>
        <v>2277</v>
      </c>
      <c r="T20" s="22"/>
      <c r="U20" s="22" t="str">
        <f>'[1]SUBGRADE CALCS'!$Y$368</f>
        <v> </v>
      </c>
      <c r="V20" s="22"/>
      <c r="W20" s="22"/>
      <c r="X20" s="22"/>
      <c r="Y20" s="94"/>
      <c r="Z20" s="95"/>
    </row>
    <row r="21" spans="1:26" s="40" customFormat="1" ht="21.75" customHeight="1">
      <c r="A21" s="29">
        <v>7</v>
      </c>
      <c r="B21" s="22" t="str">
        <f>'[1]SUBGRADE CALCS'!$O$445</f>
        <v> </v>
      </c>
      <c r="C21" s="22">
        <f>'[1]SUBGRADE CALCS'!$P$445</f>
        <v>4068</v>
      </c>
      <c r="D21" s="22"/>
      <c r="E21" s="22"/>
      <c r="F21" s="25" t="str">
        <f>'[1]SUBGRADE CALCS'!$Q$445</f>
        <v> </v>
      </c>
      <c r="G21" s="25">
        <f>'[1]SUBGRADE CALCS'!$R$445</f>
        <v>2.8000000000000003</v>
      </c>
      <c r="H21" s="22"/>
      <c r="I21" s="22"/>
      <c r="J21" s="22"/>
      <c r="K21" s="25"/>
      <c r="L21" s="22"/>
      <c r="M21" s="25"/>
      <c r="N21" s="25" t="str">
        <f>'[1]SUBGRADE CALCS'!$S$445</f>
        <v> </v>
      </c>
      <c r="O21" s="25">
        <f>'[1]SUBGRADE CALCS'!$T$445</f>
        <v>3</v>
      </c>
      <c r="P21" s="22" t="str">
        <f>'[1]SUBGRADE CALCS'!$U$445</f>
        <v> </v>
      </c>
      <c r="Q21" s="22">
        <f>'[1]SUBGRADE CALCS'!$V$445</f>
        <v>1352</v>
      </c>
      <c r="R21" s="22" t="str">
        <f>'[1]SUBGRADE CALCS'!$W$445</f>
        <v> </v>
      </c>
      <c r="S21" s="22">
        <f>'[1]SUBGRADE CALCS'!$X$445</f>
        <v>1352</v>
      </c>
      <c r="T21" s="22"/>
      <c r="U21" s="22" t="str">
        <f>'[1]SUBGRADE CALCS'!$Y$445</f>
        <v> </v>
      </c>
      <c r="V21" s="22"/>
      <c r="W21" s="22"/>
      <c r="X21" s="22"/>
      <c r="Y21" s="94"/>
      <c r="Z21" s="95"/>
    </row>
    <row r="22" spans="1:26" s="40" customFormat="1" ht="21.75" customHeight="1">
      <c r="A22" s="29">
        <v>8</v>
      </c>
      <c r="B22" s="22">
        <f>'[1]SUBGRADE CALCS'!$P$522</f>
        <v>194</v>
      </c>
      <c r="C22" s="22">
        <f>'[1]SUBGRADE CALCS'!$Q$522</f>
        <v>2715</v>
      </c>
      <c r="D22" s="22"/>
      <c r="E22" s="22"/>
      <c r="F22" s="25">
        <f>'[1]SUBGRADE CALCS'!$R$522</f>
        <v>0.30000000000000004</v>
      </c>
      <c r="G22" s="25">
        <f>'[1]SUBGRADE CALCS'!$S$522</f>
        <v>1.7000000000000002</v>
      </c>
      <c r="H22" s="22"/>
      <c r="I22" s="22"/>
      <c r="J22" s="22"/>
      <c r="K22" s="25"/>
      <c r="L22" s="22"/>
      <c r="M22" s="25"/>
      <c r="N22" s="25">
        <f>'[1]SUBGRADE CALCS'!$T$522</f>
        <v>0.5</v>
      </c>
      <c r="O22" s="25">
        <f>'[1]SUBGRADE CALCS'!$U$522</f>
        <v>1.5</v>
      </c>
      <c r="P22" s="22">
        <f>'[1]SUBGRADE CALCS'!$V$522</f>
        <v>211</v>
      </c>
      <c r="Q22" s="22">
        <f>'[1]SUBGRADE CALCS'!$W$522</f>
        <v>661</v>
      </c>
      <c r="R22" s="22">
        <f>'[1]SUBGRADE CALCS'!$X$522</f>
        <v>211</v>
      </c>
      <c r="S22" s="22">
        <f>'[1]SUBGRADE CALCS'!$Y$522</f>
        <v>661</v>
      </c>
      <c r="T22" s="22"/>
      <c r="U22" s="22">
        <f>'[1]SUBGRADE CALCS'!$K$522</f>
        <v>0</v>
      </c>
      <c r="V22" s="22"/>
      <c r="W22" s="22"/>
      <c r="X22" s="22"/>
      <c r="Y22" s="94"/>
      <c r="Z22" s="95"/>
    </row>
    <row r="23" spans="1:26" s="40" customFormat="1" ht="21.75" customHeight="1">
      <c r="A23" s="29">
        <v>9</v>
      </c>
      <c r="B23" s="22">
        <f>'[1]SUBGRADE CALCS'!$M$599</f>
        <v>2462</v>
      </c>
      <c r="C23" s="22"/>
      <c r="D23" s="22"/>
      <c r="E23" s="22">
        <f>'[1]SUBGRADE CALCS'!$N$599</f>
        <v>906</v>
      </c>
      <c r="F23" s="25">
        <f>'[1]SUBGRADE CALCS'!$O$599</f>
        <v>1.3</v>
      </c>
      <c r="G23" s="25"/>
      <c r="H23" s="25"/>
      <c r="I23" s="25">
        <f>'[1]SUBGRADE CALCS'!$P$599</f>
        <v>0.5</v>
      </c>
      <c r="J23" s="22">
        <f>'[1]SUBGRADE CALCS'!$Q$599</f>
        <v>2462</v>
      </c>
      <c r="K23" s="22"/>
      <c r="L23" s="22">
        <f>'[1]SUBGRADE CALCS'!$R$599</f>
        <v>906</v>
      </c>
      <c r="M23" s="22"/>
      <c r="N23" s="25"/>
      <c r="O23" s="25"/>
      <c r="P23" s="22"/>
      <c r="Q23" s="22"/>
      <c r="R23" s="22"/>
      <c r="S23" s="22"/>
      <c r="T23" s="22"/>
      <c r="U23" s="22">
        <f>'[1]SUBGRADE CALCS'!$Y$599</f>
        <v>2462</v>
      </c>
      <c r="V23" s="22"/>
      <c r="W23" s="22">
        <f>'[1]SUBGRADE CALCS'!$Z$599</f>
        <v>906</v>
      </c>
      <c r="X23" s="22"/>
      <c r="Y23" s="94"/>
      <c r="Z23" s="95"/>
    </row>
    <row r="24" spans="1:26" s="40" customFormat="1" ht="21.75" customHeight="1">
      <c r="A24" s="29">
        <v>10</v>
      </c>
      <c r="B24" s="22">
        <f>'[1]SUBGRADE CALCS'!$M$674</f>
        <v>1939</v>
      </c>
      <c r="C24" s="22"/>
      <c r="D24" s="22">
        <f>'[1]SUBGRADE CALCS'!$N$674</f>
        <v>162</v>
      </c>
      <c r="E24" s="22">
        <f>'[1]SUBGRADE CALCS'!$O$674</f>
        <v>1175</v>
      </c>
      <c r="F24" s="25">
        <f>'[1]SUBGRADE CALCS'!$P$674</f>
        <v>1</v>
      </c>
      <c r="G24" s="25"/>
      <c r="H24" s="25">
        <f>'[1]SUBGRADE CALCS'!$Q$674</f>
        <v>0.1</v>
      </c>
      <c r="I24" s="25">
        <f>'[1]SUBGRADE CALCS'!$R$674</f>
        <v>0.6</v>
      </c>
      <c r="J24" s="22">
        <f>'[1]SUBGRADE CALCS'!$S$674</f>
        <v>1939</v>
      </c>
      <c r="K24" s="22">
        <f>'[1]SUBGRADE CALCS'!$T$674</f>
        <v>162</v>
      </c>
      <c r="L24" s="22">
        <f>'[1]SUBGRADE CALCS'!$U$674</f>
        <v>1175</v>
      </c>
      <c r="M24" s="25"/>
      <c r="N24" s="25"/>
      <c r="O24" s="25"/>
      <c r="P24" s="22"/>
      <c r="Q24" s="22"/>
      <c r="R24" s="22"/>
      <c r="S24" s="22"/>
      <c r="T24" s="22"/>
      <c r="U24" s="22">
        <f>'[1]SUBGRADE CALCS'!$X$674</f>
        <v>1939</v>
      </c>
      <c r="V24" s="22">
        <f>'[1]SUBGRADE CALCS'!$Y$674</f>
        <v>162</v>
      </c>
      <c r="W24" s="22">
        <f>'[1]SUBGRADE CALCS'!$Z$674</f>
        <v>1175</v>
      </c>
      <c r="X24" s="25"/>
      <c r="Y24" s="94"/>
      <c r="Z24" s="95"/>
    </row>
    <row r="25" spans="1:26" s="40" customFormat="1" ht="21.75" customHeight="1">
      <c r="A25" s="29">
        <v>11</v>
      </c>
      <c r="B25" s="22">
        <f>'[1]SUBGRADE CALCS'!$M$749</f>
        <v>1152</v>
      </c>
      <c r="C25" s="22">
        <f>'[1]SUBGRADE CALCS'!$N$749</f>
        <v>1344</v>
      </c>
      <c r="D25" s="22"/>
      <c r="E25" s="25"/>
      <c r="F25" s="25">
        <f>'[1]SUBGRADE CALCS'!$O$749</f>
        <v>0.7999999999999999</v>
      </c>
      <c r="G25" s="25">
        <f>'[1]SUBGRADE CALCS'!$P$749</f>
        <v>1.4000000000000001</v>
      </c>
      <c r="H25" s="22"/>
      <c r="I25" s="25"/>
      <c r="J25" s="25"/>
      <c r="K25" s="25"/>
      <c r="L25" s="25"/>
      <c r="M25" s="25"/>
      <c r="N25" s="22"/>
      <c r="O25" s="25"/>
      <c r="P25" s="22"/>
      <c r="Q25" s="25"/>
      <c r="R25" s="22"/>
      <c r="S25" s="22"/>
      <c r="T25" s="25"/>
      <c r="U25" s="25"/>
      <c r="V25" s="25"/>
      <c r="W25" s="22"/>
      <c r="X25" s="25"/>
      <c r="Y25" s="94"/>
      <c r="Z25" s="95"/>
    </row>
    <row r="26" spans="1:26" s="40" customFormat="1" ht="21.75" customHeight="1">
      <c r="A26" s="29">
        <v>12</v>
      </c>
      <c r="B26" s="22">
        <f>'[1]SUBGRADE CALCS'!$P$823</f>
        <v>1790</v>
      </c>
      <c r="C26" s="22">
        <f>'[1]SUBGRADE CALCS'!$Q$823</f>
        <v>1407</v>
      </c>
      <c r="D26" s="22"/>
      <c r="E26" s="22"/>
      <c r="F26" s="25"/>
      <c r="G26" s="22"/>
      <c r="H26" s="22"/>
      <c r="I26" s="22"/>
      <c r="J26" s="22"/>
      <c r="K26" s="25"/>
      <c r="L26" s="22"/>
      <c r="M26" s="25"/>
      <c r="N26" s="22"/>
      <c r="O26" s="25"/>
      <c r="P26" s="22"/>
      <c r="Q26" s="22"/>
      <c r="R26" s="22"/>
      <c r="S26" s="22"/>
      <c r="T26" s="22"/>
      <c r="U26" s="25"/>
      <c r="V26" s="25"/>
      <c r="W26" s="22"/>
      <c r="X26" s="25"/>
      <c r="Y26" s="94"/>
      <c r="Z26" s="95"/>
    </row>
    <row r="27" spans="1:26" s="15" customFormat="1" ht="21.75" customHeight="1">
      <c r="A27" s="29"/>
      <c r="B27" s="25"/>
      <c r="C27" s="22"/>
      <c r="D27" s="22"/>
      <c r="E27" s="25"/>
      <c r="F27" s="22"/>
      <c r="G27" s="22"/>
      <c r="H27" s="22"/>
      <c r="I27" s="25"/>
      <c r="J27" s="20"/>
      <c r="K27" s="20"/>
      <c r="L27" s="25"/>
      <c r="M27" s="20"/>
      <c r="N27" s="22"/>
      <c r="O27" s="25"/>
      <c r="P27" s="20"/>
      <c r="Q27" s="26"/>
      <c r="R27" s="20"/>
      <c r="S27" s="26"/>
      <c r="T27" s="25"/>
      <c r="U27" s="20"/>
      <c r="V27" s="20"/>
      <c r="W27" s="22"/>
      <c r="X27" s="25"/>
      <c r="Y27" s="94"/>
      <c r="Z27" s="95"/>
    </row>
    <row r="28" spans="1:26" s="15" customFormat="1" ht="21.75" customHeight="1">
      <c r="A28" s="29"/>
      <c r="B28" s="25"/>
      <c r="C28" s="22"/>
      <c r="D28" s="22"/>
      <c r="E28" s="25"/>
      <c r="F28" s="22"/>
      <c r="G28" s="22"/>
      <c r="H28" s="22"/>
      <c r="I28" s="25"/>
      <c r="J28" s="22"/>
      <c r="K28" s="22"/>
      <c r="L28" s="25"/>
      <c r="M28" s="22"/>
      <c r="N28" s="22"/>
      <c r="O28" s="22"/>
      <c r="P28" s="20"/>
      <c r="Q28" s="26"/>
      <c r="R28" s="22"/>
      <c r="S28" s="26"/>
      <c r="T28" s="25"/>
      <c r="U28" s="22"/>
      <c r="V28" s="22"/>
      <c r="W28" s="22"/>
      <c r="X28" s="25"/>
      <c r="Y28" s="94"/>
      <c r="Z28" s="95"/>
    </row>
    <row r="29" spans="1:26" s="15" customFormat="1" ht="21.75" customHeight="1">
      <c r="A29" s="29"/>
      <c r="B29" s="26"/>
      <c r="C29" s="20"/>
      <c r="D29" s="20"/>
      <c r="E29" s="26"/>
      <c r="F29" s="20"/>
      <c r="G29" s="20"/>
      <c r="H29" s="20"/>
      <c r="I29" s="26"/>
      <c r="J29" s="26"/>
      <c r="K29" s="26"/>
      <c r="L29" s="26"/>
      <c r="M29" s="26"/>
      <c r="N29" s="20"/>
      <c r="O29" s="26"/>
      <c r="P29" s="20"/>
      <c r="Q29" s="26"/>
      <c r="R29" s="26"/>
      <c r="S29" s="26"/>
      <c r="T29" s="20"/>
      <c r="U29" s="20"/>
      <c r="V29" s="26"/>
      <c r="W29" s="20"/>
      <c r="X29" s="26"/>
      <c r="Y29" s="94"/>
      <c r="Z29" s="95"/>
    </row>
    <row r="30" spans="1:26" s="15" customFormat="1" ht="21.75" customHeight="1">
      <c r="A30" s="6"/>
      <c r="B30" s="26"/>
      <c r="C30" s="26"/>
      <c r="D30" s="20"/>
      <c r="E30" s="26"/>
      <c r="F30" s="20"/>
      <c r="G30" s="20"/>
      <c r="H30" s="20"/>
      <c r="I30" s="26"/>
      <c r="J30" s="26"/>
      <c r="K30" s="26"/>
      <c r="L30" s="26"/>
      <c r="M30" s="26"/>
      <c r="N30" s="20"/>
      <c r="O30" s="26"/>
      <c r="P30" s="20"/>
      <c r="Q30" s="26"/>
      <c r="R30" s="26"/>
      <c r="S30" s="26"/>
      <c r="T30" s="26"/>
      <c r="U30" s="20"/>
      <c r="V30" s="26"/>
      <c r="W30" s="20"/>
      <c r="X30" s="26"/>
      <c r="Y30" s="94"/>
      <c r="Z30" s="95"/>
    </row>
    <row r="31" spans="1:26" s="3" customFormat="1" ht="21.75" customHeight="1" thickBot="1">
      <c r="A31" s="18"/>
      <c r="B31" s="26"/>
      <c r="C31" s="26"/>
      <c r="D31" s="20"/>
      <c r="E31" s="27"/>
      <c r="F31" s="20"/>
      <c r="G31" s="20"/>
      <c r="H31" s="20"/>
      <c r="I31" s="27"/>
      <c r="J31" s="27"/>
      <c r="K31" s="26"/>
      <c r="L31" s="26"/>
      <c r="M31" s="26"/>
      <c r="N31" s="20"/>
      <c r="O31" s="27"/>
      <c r="P31" s="21"/>
      <c r="Q31" s="27"/>
      <c r="R31" s="26"/>
      <c r="S31" s="26"/>
      <c r="T31" s="26"/>
      <c r="U31" s="20"/>
      <c r="V31" s="27"/>
      <c r="W31" s="20"/>
      <c r="X31" s="26"/>
      <c r="Y31" s="94"/>
      <c r="Z31" s="95"/>
    </row>
    <row r="32" spans="1:26" s="3" customFormat="1" ht="21.75" customHeight="1">
      <c r="A32" s="59" t="s">
        <v>1</v>
      </c>
      <c r="B32" s="56">
        <f aca="true" t="shared" si="0" ref="B32:O32">IF(SUM(B15:B31)=0," ",ROUNDUP(SUM(B15:B31),0))</f>
        <v>15773</v>
      </c>
      <c r="C32" s="56">
        <f t="shared" si="0"/>
        <v>23467</v>
      </c>
      <c r="D32" s="56">
        <f t="shared" si="0"/>
        <v>162</v>
      </c>
      <c r="E32" s="56">
        <f t="shared" si="0"/>
        <v>2081</v>
      </c>
      <c r="F32" s="56">
        <f t="shared" si="0"/>
        <v>15</v>
      </c>
      <c r="G32" s="56">
        <f t="shared" si="0"/>
        <v>20</v>
      </c>
      <c r="H32" s="56">
        <f t="shared" si="0"/>
        <v>1</v>
      </c>
      <c r="I32" s="56">
        <f t="shared" si="0"/>
        <v>2</v>
      </c>
      <c r="J32" s="56">
        <f t="shared" si="0"/>
        <v>4401</v>
      </c>
      <c r="K32" s="56">
        <f t="shared" si="0"/>
        <v>162</v>
      </c>
      <c r="L32" s="56">
        <f t="shared" si="0"/>
        <v>2081</v>
      </c>
      <c r="M32" s="56" t="str">
        <f t="shared" si="0"/>
        <v> </v>
      </c>
      <c r="N32" s="56">
        <f t="shared" si="0"/>
        <v>31</v>
      </c>
      <c r="O32" s="56">
        <f t="shared" si="0"/>
        <v>34</v>
      </c>
      <c r="P32" s="56">
        <f aca="true" t="shared" si="1" ref="P32:V32">IF(SUM(P15:P31)=0," ",ROUNDUP(SUM(P15:P31),0))</f>
        <v>13917</v>
      </c>
      <c r="Q32" s="56">
        <f t="shared" si="1"/>
        <v>15270</v>
      </c>
      <c r="R32" s="56">
        <f t="shared" si="1"/>
        <v>13917</v>
      </c>
      <c r="S32" s="56">
        <f t="shared" si="1"/>
        <v>15270</v>
      </c>
      <c r="T32" s="56" t="str">
        <f>IF(SUM(T15:T31)=0," ",ROUNDUP(SUM(T15:T31),0))</f>
        <v> </v>
      </c>
      <c r="U32" s="56">
        <f t="shared" si="1"/>
        <v>4401</v>
      </c>
      <c r="V32" s="56">
        <f t="shared" si="1"/>
        <v>162</v>
      </c>
      <c r="W32" s="56">
        <f>IF(SUM(W15:W31)=0," ",ROUNDUP(SUM(W15:W31),0))</f>
        <v>2081</v>
      </c>
      <c r="X32" s="56" t="str">
        <f>IF(SUM(X15:X31)=0," ",ROUNDUP(SUM(X15:X31),0))</f>
        <v> </v>
      </c>
      <c r="Y32" s="94"/>
      <c r="Z32" s="95"/>
    </row>
    <row r="33" spans="1:26" s="3" customFormat="1" ht="21.75" customHeight="1">
      <c r="A33" s="64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94"/>
      <c r="Z33" s="95"/>
    </row>
    <row r="34" spans="1:26" s="3" customFormat="1" ht="21.75" customHeight="1">
      <c r="A34" s="64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94"/>
      <c r="Z34" s="95"/>
    </row>
    <row r="35" spans="1:26" s="3" customFormat="1" ht="21.75" customHeight="1" thickBot="1">
      <c r="A35" s="60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94"/>
      <c r="Z35" s="95"/>
    </row>
    <row r="36" spans="1:26" s="3" customFormat="1" ht="21.75" customHeight="1">
      <c r="A36" s="61" t="s">
        <v>0</v>
      </c>
      <c r="B36" s="65">
        <v>878</v>
      </c>
      <c r="C36" s="6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94"/>
      <c r="Z36" s="95"/>
    </row>
    <row r="37" spans="1:26" s="3" customFormat="1" ht="21.75" customHeight="1">
      <c r="A37" s="62"/>
      <c r="B37" s="100" t="s">
        <v>21</v>
      </c>
      <c r="C37" s="102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94"/>
      <c r="Z37" s="95"/>
    </row>
    <row r="38" spans="1:26" s="3" customFormat="1" ht="21.75" customHeight="1">
      <c r="A38" s="62"/>
      <c r="B38" s="103"/>
      <c r="C38" s="10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94"/>
      <c r="Z38" s="95"/>
    </row>
    <row r="39" spans="1:26" s="3" customFormat="1" ht="21.75" customHeight="1">
      <c r="A39" s="62"/>
      <c r="B39" s="103"/>
      <c r="C39" s="10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94"/>
      <c r="Z39" s="95"/>
    </row>
    <row r="40" spans="1:26" s="3" customFormat="1" ht="21.75" customHeight="1">
      <c r="A40" s="62"/>
      <c r="B40" s="103"/>
      <c r="C40" s="10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94"/>
      <c r="Z40" s="95"/>
    </row>
    <row r="41" spans="1:26" s="3" customFormat="1" ht="21.75" customHeight="1">
      <c r="A41" s="62"/>
      <c r="B41" s="103"/>
      <c r="C41" s="10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94"/>
      <c r="Z41" s="95"/>
    </row>
    <row r="42" spans="1:26" s="3" customFormat="1" ht="21.75" customHeight="1">
      <c r="A42" s="62"/>
      <c r="B42" s="103"/>
      <c r="C42" s="10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94"/>
      <c r="Z42" s="95"/>
    </row>
    <row r="43" spans="1:26" s="3" customFormat="1" ht="21.75" customHeight="1">
      <c r="A43" s="62"/>
      <c r="B43" s="103"/>
      <c r="C43" s="10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94"/>
      <c r="Z43" s="95"/>
    </row>
    <row r="44" spans="1:26" s="3" customFormat="1" ht="21.75" customHeight="1">
      <c r="A44" s="62"/>
      <c r="B44" s="103"/>
      <c r="C44" s="10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94"/>
      <c r="Z44" s="95"/>
    </row>
    <row r="45" spans="1:26" s="3" customFormat="1" ht="21.75" customHeight="1">
      <c r="A45" s="62"/>
      <c r="B45" s="103"/>
      <c r="C45" s="10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94"/>
      <c r="Z45" s="95"/>
    </row>
    <row r="46" spans="1:26" s="3" customFormat="1" ht="21.75" customHeight="1">
      <c r="A46" s="62"/>
      <c r="B46" s="103"/>
      <c r="C46" s="10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94"/>
      <c r="Z46" s="95"/>
    </row>
    <row r="47" spans="1:26" s="3" customFormat="1" ht="21.75" customHeight="1">
      <c r="A47" s="62"/>
      <c r="B47" s="106"/>
      <c r="C47" s="108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94"/>
      <c r="Z47" s="95"/>
    </row>
    <row r="48" spans="1:26" s="3" customFormat="1" ht="21.75" customHeight="1" thickBot="1">
      <c r="A48" s="63"/>
      <c r="B48" s="90" t="s">
        <v>20</v>
      </c>
      <c r="C48" s="9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94"/>
      <c r="Z48" s="95"/>
    </row>
    <row r="49" spans="1:26" s="3" customFormat="1" ht="21.75" customHeight="1">
      <c r="A49" s="19"/>
      <c r="B49" s="69" t="s">
        <v>8</v>
      </c>
      <c r="C49" s="69" t="s">
        <v>18</v>
      </c>
      <c r="D49" s="37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8"/>
      <c r="R49" s="38"/>
      <c r="S49" s="38"/>
      <c r="T49" s="38"/>
      <c r="U49" s="39"/>
      <c r="V49" s="35"/>
      <c r="W49" s="39"/>
      <c r="X49" s="35"/>
      <c r="Y49" s="94"/>
      <c r="Z49" s="95"/>
    </row>
    <row r="50" spans="1:26" s="3" customFormat="1" ht="21.75" customHeight="1" thickBot="1">
      <c r="A50" s="29"/>
      <c r="B50" s="70"/>
      <c r="C50" s="70"/>
      <c r="D50" s="22"/>
      <c r="E50" s="29"/>
      <c r="F50" s="22"/>
      <c r="G50" s="22"/>
      <c r="H50" s="2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96"/>
      <c r="Z50" s="97"/>
    </row>
    <row r="51" spans="1:26" s="3" customFormat="1" ht="21.75" customHeight="1">
      <c r="A51" s="6"/>
      <c r="B51" s="25"/>
      <c r="C51" s="25"/>
      <c r="D51" s="22"/>
      <c r="E51" s="29"/>
      <c r="F51" s="22"/>
      <c r="G51" s="22"/>
      <c r="H51" s="2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36"/>
      <c r="X51" s="36"/>
      <c r="Y51" s="48" t="s">
        <v>14</v>
      </c>
      <c r="Z51" s="49"/>
    </row>
    <row r="52" spans="1:26" s="3" customFormat="1" ht="21.75" customHeight="1">
      <c r="A52" s="29"/>
      <c r="B52" s="22"/>
      <c r="C52" s="22"/>
      <c r="D52" s="22"/>
      <c r="E52" s="29"/>
      <c r="F52" s="22"/>
      <c r="G52" s="22"/>
      <c r="H52" s="22"/>
      <c r="I52" s="2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2"/>
      <c r="W52" s="22"/>
      <c r="X52" s="25"/>
      <c r="Y52" s="50"/>
      <c r="Z52" s="51"/>
    </row>
    <row r="53" spans="1:26" s="3" customFormat="1" ht="21.75" customHeight="1">
      <c r="A53" s="29"/>
      <c r="B53" s="22"/>
      <c r="C53" s="22"/>
      <c r="D53" s="22"/>
      <c r="E53" s="29"/>
      <c r="F53" s="22"/>
      <c r="G53" s="22"/>
      <c r="H53" s="22"/>
      <c r="I53" s="22"/>
      <c r="J53" s="25"/>
      <c r="K53" s="2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2"/>
      <c r="W53" s="22"/>
      <c r="X53" s="25"/>
      <c r="Y53" s="50"/>
      <c r="Z53" s="51"/>
    </row>
    <row r="54" spans="1:26" s="3" customFormat="1" ht="21.75" customHeight="1">
      <c r="A54" s="29"/>
      <c r="B54" s="22"/>
      <c r="C54" s="22"/>
      <c r="D54" s="22"/>
      <c r="E54" s="29"/>
      <c r="F54" s="22"/>
      <c r="G54" s="22"/>
      <c r="H54" s="22"/>
      <c r="I54" s="22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2"/>
      <c r="W54" s="22"/>
      <c r="X54" s="25"/>
      <c r="Y54" s="50"/>
      <c r="Z54" s="51"/>
    </row>
    <row r="55" spans="1:26" s="3" customFormat="1" ht="21.75" customHeight="1">
      <c r="A55" s="29"/>
      <c r="B55" s="22"/>
      <c r="C55" s="22"/>
      <c r="D55" s="22"/>
      <c r="E55" s="29"/>
      <c r="F55" s="22"/>
      <c r="G55" s="22"/>
      <c r="H55" s="22"/>
      <c r="I55" s="22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2"/>
      <c r="W55" s="22"/>
      <c r="X55" s="26"/>
      <c r="Y55" s="50"/>
      <c r="Z55" s="51"/>
    </row>
    <row r="56" spans="1:26" s="3" customFormat="1" ht="21.75" customHeight="1">
      <c r="A56" s="29"/>
      <c r="B56" s="22"/>
      <c r="C56" s="22"/>
      <c r="D56" s="22"/>
      <c r="E56" s="29"/>
      <c r="F56" s="22"/>
      <c r="G56" s="22"/>
      <c r="H56" s="22"/>
      <c r="I56" s="22"/>
      <c r="J56" s="2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2"/>
      <c r="W56" s="22"/>
      <c r="X56" s="26"/>
      <c r="Y56" s="50"/>
      <c r="Z56" s="51"/>
    </row>
    <row r="57" spans="1:26" s="3" customFormat="1" ht="21.75" customHeight="1">
      <c r="A57" s="29"/>
      <c r="B57" s="22"/>
      <c r="C57" s="22"/>
      <c r="D57" s="22"/>
      <c r="E57" s="29"/>
      <c r="F57" s="22"/>
      <c r="G57" s="22"/>
      <c r="H57" s="22"/>
      <c r="I57" s="22"/>
      <c r="J57" s="2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2"/>
      <c r="W57" s="22"/>
      <c r="X57" s="26"/>
      <c r="Y57" s="50"/>
      <c r="Z57" s="51"/>
    </row>
    <row r="58" spans="1:26" s="3" customFormat="1" ht="21.75" customHeight="1">
      <c r="A58" s="29"/>
      <c r="B58" s="22"/>
      <c r="C58" s="22"/>
      <c r="D58" s="22"/>
      <c r="E58" s="29"/>
      <c r="F58" s="22"/>
      <c r="G58" s="22"/>
      <c r="H58" s="22"/>
      <c r="I58" s="22"/>
      <c r="J58" s="2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2"/>
      <c r="W58" s="22"/>
      <c r="X58" s="26"/>
      <c r="Y58" s="50"/>
      <c r="Z58" s="51"/>
    </row>
    <row r="59" spans="1:26" s="3" customFormat="1" ht="21.75" customHeight="1">
      <c r="A59" s="29"/>
      <c r="B59" s="25"/>
      <c r="C59" s="25"/>
      <c r="D59" s="25"/>
      <c r="E59" s="29"/>
      <c r="F59" s="25"/>
      <c r="G59" s="22"/>
      <c r="H59" s="22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6"/>
      <c r="Y59" s="50"/>
      <c r="Z59" s="51"/>
    </row>
    <row r="60" spans="1:26" s="3" customFormat="1" ht="21.75" customHeight="1">
      <c r="A60" s="29"/>
      <c r="B60" s="25"/>
      <c r="C60" s="25"/>
      <c r="D60" s="25"/>
      <c r="E60" s="29"/>
      <c r="F60" s="25"/>
      <c r="G60" s="25"/>
      <c r="H60" s="25"/>
      <c r="I60" s="25"/>
      <c r="J60" s="25"/>
      <c r="K60" s="25"/>
      <c r="L60" s="22"/>
      <c r="M60" s="22"/>
      <c r="N60" s="22"/>
      <c r="O60" s="25"/>
      <c r="P60" s="25"/>
      <c r="Q60" s="25"/>
      <c r="R60" s="25"/>
      <c r="S60" s="25"/>
      <c r="T60" s="30"/>
      <c r="U60" s="25"/>
      <c r="V60" s="25"/>
      <c r="W60" s="26"/>
      <c r="X60" s="26"/>
      <c r="Y60" s="50"/>
      <c r="Z60" s="51"/>
    </row>
    <row r="61" spans="1:26" s="3" customFormat="1" ht="21.75" customHeight="1">
      <c r="A61" s="29"/>
      <c r="B61" s="22"/>
      <c r="C61" s="22"/>
      <c r="D61" s="22"/>
      <c r="E61" s="29"/>
      <c r="F61" s="25"/>
      <c r="G61" s="25"/>
      <c r="H61" s="25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50"/>
      <c r="Z61" s="51"/>
    </row>
    <row r="62" spans="1:26" s="3" customFormat="1" ht="21.75" customHeight="1">
      <c r="A62" s="29"/>
      <c r="B62" s="25"/>
      <c r="C62" s="25"/>
      <c r="D62" s="26"/>
      <c r="E62" s="29"/>
      <c r="F62" s="26"/>
      <c r="G62" s="25"/>
      <c r="H62" s="25"/>
      <c r="I62" s="25"/>
      <c r="J62" s="25"/>
      <c r="K62" s="25"/>
      <c r="L62" s="25"/>
      <c r="M62" s="25"/>
      <c r="N62" s="25"/>
      <c r="O62" s="22"/>
      <c r="P62" s="25"/>
      <c r="Q62" s="25"/>
      <c r="R62" s="25"/>
      <c r="S62" s="25"/>
      <c r="T62" s="25"/>
      <c r="U62" s="25"/>
      <c r="V62" s="22"/>
      <c r="W62" s="22"/>
      <c r="X62" s="26"/>
      <c r="Y62" s="50"/>
      <c r="Z62" s="51"/>
    </row>
    <row r="63" spans="1:26" s="3" customFormat="1" ht="21.75" customHeight="1">
      <c r="A63" s="29"/>
      <c r="B63" s="26"/>
      <c r="C63" s="26"/>
      <c r="D63" s="26"/>
      <c r="E63" s="22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2"/>
      <c r="Y63" s="50"/>
      <c r="Z63" s="51"/>
    </row>
    <row r="64" spans="1:26" s="3" customFormat="1" ht="21.75" customHeight="1">
      <c r="A64" s="29"/>
      <c r="B64" s="26"/>
      <c r="C64" s="26"/>
      <c r="D64" s="26"/>
      <c r="E64" s="22"/>
      <c r="F64" s="22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50"/>
      <c r="Z64" s="51"/>
    </row>
    <row r="65" spans="1:26" s="3" customFormat="1" ht="21.75" customHeight="1" thickBot="1">
      <c r="A65" s="29"/>
      <c r="B65" s="28"/>
      <c r="C65" s="28"/>
      <c r="D65" s="28"/>
      <c r="E65" s="14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2"/>
      <c r="Z65" s="53"/>
    </row>
    <row r="66" spans="1:26" s="1" customFormat="1" ht="46.5" customHeight="1">
      <c r="A66" s="59" t="s">
        <v>1</v>
      </c>
      <c r="B66" s="41" t="s">
        <v>20</v>
      </c>
      <c r="C66" s="41" t="s">
        <v>20</v>
      </c>
      <c r="D66" s="41" t="str">
        <f>IF(SUM(D50:D65)=0," ",ROUNDUP(SUM(D50:D65),0))</f>
        <v> </v>
      </c>
      <c r="E66" s="41" t="str">
        <f>IF(SUM(E50:E65)=0," ",ROUNDUP(SUM(E50:E65),0))</f>
        <v> </v>
      </c>
      <c r="F66" s="41" t="str">
        <f>IF(SUM(F50:F65)=0," ",ROUNDUP(SUM(F50:F65),0))</f>
        <v> </v>
      </c>
      <c r="G66" s="41" t="str">
        <f aca="true" t="shared" si="2" ref="G66:V66">IF(SUM(G50:G65)=0," ",ROUNDUP(SUM(G50:G65),0))</f>
        <v> </v>
      </c>
      <c r="H66" s="41" t="str">
        <f t="shared" si="2"/>
        <v> </v>
      </c>
      <c r="I66" s="41" t="str">
        <f t="shared" si="2"/>
        <v> </v>
      </c>
      <c r="J66" s="41" t="str">
        <f t="shared" si="2"/>
        <v> </v>
      </c>
      <c r="K66" s="41" t="str">
        <f t="shared" si="2"/>
        <v> </v>
      </c>
      <c r="L66" s="41" t="str">
        <f t="shared" si="2"/>
        <v> </v>
      </c>
      <c r="M66" s="41" t="str">
        <f t="shared" si="2"/>
        <v> </v>
      </c>
      <c r="N66" s="41" t="str">
        <f t="shared" si="2"/>
        <v> </v>
      </c>
      <c r="O66" s="41" t="str">
        <f t="shared" si="2"/>
        <v> </v>
      </c>
      <c r="P66" s="41" t="str">
        <f t="shared" si="2"/>
        <v> </v>
      </c>
      <c r="Q66" s="41" t="str">
        <f t="shared" si="2"/>
        <v> </v>
      </c>
      <c r="R66" s="41" t="str">
        <f t="shared" si="2"/>
        <v> </v>
      </c>
      <c r="S66" s="41" t="str">
        <f t="shared" si="2"/>
        <v> </v>
      </c>
      <c r="T66" s="41" t="str">
        <f t="shared" si="2"/>
        <v> </v>
      </c>
      <c r="U66" s="41" t="str">
        <f t="shared" si="2"/>
        <v> </v>
      </c>
      <c r="V66" s="41" t="str">
        <f t="shared" si="2"/>
        <v> </v>
      </c>
      <c r="W66" s="41" t="str">
        <f>IF(SUM(W49:W65)=0," ",ROUNDUP(SUM(W49:W65),0))</f>
        <v> </v>
      </c>
      <c r="X66" s="41" t="str">
        <f>IF(SUM(X49:X65)=0," ",ROUND(SUM(X49:X65),0))</f>
        <v> </v>
      </c>
      <c r="Y66" s="54">
        <v>1</v>
      </c>
      <c r="Z66" s="55"/>
    </row>
    <row r="67" spans="1:26" s="1" customFormat="1" ht="46.5" customHeight="1" thickBot="1">
      <c r="A67" s="60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>
        <v>12</v>
      </c>
      <c r="Z67" s="44"/>
    </row>
    <row r="68" spans="1:27" ht="36" customHeight="1">
      <c r="A68" s="10"/>
      <c r="AA68" s="11"/>
    </row>
  </sheetData>
  <sheetProtection/>
  <mergeCells count="134">
    <mergeCell ref="F37:F47"/>
    <mergeCell ref="J4:L11"/>
    <mergeCell ref="B49:B50"/>
    <mergeCell ref="C49:C50"/>
    <mergeCell ref="B36:C36"/>
    <mergeCell ref="B37:C47"/>
    <mergeCell ref="B48:C48"/>
    <mergeCell ref="I13:I14"/>
    <mergeCell ref="E13:E14"/>
    <mergeCell ref="I32:I35"/>
    <mergeCell ref="E32:E35"/>
    <mergeCell ref="B12:E12"/>
    <mergeCell ref="B3:E3"/>
    <mergeCell ref="B4:E11"/>
    <mergeCell ref="F12:I12"/>
    <mergeCell ref="F4:I11"/>
    <mergeCell ref="F3:I3"/>
    <mergeCell ref="U2:W2"/>
    <mergeCell ref="U4:W11"/>
    <mergeCell ref="U3:W3"/>
    <mergeCell ref="Q13:Q14"/>
    <mergeCell ref="R13:R14"/>
    <mergeCell ref="P12:Q12"/>
    <mergeCell ref="R12:S12"/>
    <mergeCell ref="Y6:Z50"/>
    <mergeCell ref="M37:M47"/>
    <mergeCell ref="N37:N47"/>
    <mergeCell ref="O37:O47"/>
    <mergeCell ref="P37:P47"/>
    <mergeCell ref="T32:T35"/>
    <mergeCell ref="X4:X11"/>
    <mergeCell ref="V13:V14"/>
    <mergeCell ref="Q37:Q47"/>
    <mergeCell ref="T4:T11"/>
    <mergeCell ref="Z3:Z5"/>
    <mergeCell ref="W37:W47"/>
    <mergeCell ref="O32:O35"/>
    <mergeCell ref="J32:J35"/>
    <mergeCell ref="X32:X35"/>
    <mergeCell ref="J13:J14"/>
    <mergeCell ref="U12:W12"/>
    <mergeCell ref="O13:O14"/>
    <mergeCell ref="U32:U35"/>
    <mergeCell ref="N32:N35"/>
    <mergeCell ref="W13:W14"/>
    <mergeCell ref="N4:O11"/>
    <mergeCell ref="N12:O12"/>
    <mergeCell ref="G13:G14"/>
    <mergeCell ref="G37:G47"/>
    <mergeCell ref="I37:I47"/>
    <mergeCell ref="P4:Q11"/>
    <mergeCell ref="S13:S14"/>
    <mergeCell ref="T37:T47"/>
    <mergeCell ref="U13:U14"/>
    <mergeCell ref="L13:L14"/>
    <mergeCell ref="N2:S2"/>
    <mergeCell ref="R3:S3"/>
    <mergeCell ref="J3:L3"/>
    <mergeCell ref="J12:L12"/>
    <mergeCell ref="B2:E2"/>
    <mergeCell ref="N3:O3"/>
    <mergeCell ref="N13:N14"/>
    <mergeCell ref="F2:I2"/>
    <mergeCell ref="J2:L2"/>
    <mergeCell ref="K13:K14"/>
    <mergeCell ref="Y3:Y5"/>
    <mergeCell ref="R32:R35"/>
    <mergeCell ref="S32:S35"/>
    <mergeCell ref="R4:S11"/>
    <mergeCell ref="P13:P14"/>
    <mergeCell ref="L32:L35"/>
    <mergeCell ref="W32:W35"/>
    <mergeCell ref="M4:M11"/>
    <mergeCell ref="T13:T14"/>
    <mergeCell ref="C66:C67"/>
    <mergeCell ref="G66:G67"/>
    <mergeCell ref="X13:X14"/>
    <mergeCell ref="R37:R47"/>
    <mergeCell ref="V32:V35"/>
    <mergeCell ref="K32:K35"/>
    <mergeCell ref="M13:M14"/>
    <mergeCell ref="L37:L47"/>
    <mergeCell ref="K37:K47"/>
    <mergeCell ref="P32:P35"/>
    <mergeCell ref="F13:F14"/>
    <mergeCell ref="C13:C14"/>
    <mergeCell ref="D37:D47"/>
    <mergeCell ref="B32:B35"/>
    <mergeCell ref="T66:T67"/>
    <mergeCell ref="I66:I67"/>
    <mergeCell ref="F32:F35"/>
    <mergeCell ref="C32:C35"/>
    <mergeCell ref="D32:D35"/>
    <mergeCell ref="D66:D67"/>
    <mergeCell ref="A3:A12"/>
    <mergeCell ref="P3:Q3"/>
    <mergeCell ref="D13:D14"/>
    <mergeCell ref="H13:H14"/>
    <mergeCell ref="A32:A35"/>
    <mergeCell ref="U66:U67"/>
    <mergeCell ref="F66:F67"/>
    <mergeCell ref="B13:B14"/>
    <mergeCell ref="G32:G35"/>
    <mergeCell ref="B66:B67"/>
    <mergeCell ref="A66:A67"/>
    <mergeCell ref="A36:A48"/>
    <mergeCell ref="E37:E47"/>
    <mergeCell ref="Q66:Q67"/>
    <mergeCell ref="E66:E67"/>
    <mergeCell ref="W66:W67"/>
    <mergeCell ref="K66:K67"/>
    <mergeCell ref="J66:J67"/>
    <mergeCell ref="P66:P67"/>
    <mergeCell ref="H66:H67"/>
    <mergeCell ref="L66:L67"/>
    <mergeCell ref="Y66:Z66"/>
    <mergeCell ref="V66:V67"/>
    <mergeCell ref="H32:H35"/>
    <mergeCell ref="O66:O67"/>
    <mergeCell ref="S66:S67"/>
    <mergeCell ref="J37:J47"/>
    <mergeCell ref="M32:M35"/>
    <mergeCell ref="Q32:Q35"/>
    <mergeCell ref="V37:V47"/>
    <mergeCell ref="N66:N67"/>
    <mergeCell ref="Y67:Z67"/>
    <mergeCell ref="X66:X67"/>
    <mergeCell ref="H37:H47"/>
    <mergeCell ref="R66:R67"/>
    <mergeCell ref="S37:S47"/>
    <mergeCell ref="M66:M67"/>
    <mergeCell ref="Y51:Z65"/>
    <mergeCell ref="X37:X47"/>
    <mergeCell ref="U37:U47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51" r:id="rId2"/>
  <rowBreaks count="1" manualBreakCount="1">
    <brk id="67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PAVEMENT SUBSUMMARY</dc:title>
  <dc:subject/>
  <dc:creator>ROBERT</dc:creator>
  <cp:keywords/>
  <dc:description/>
  <cp:lastModifiedBy>Luzier, Chris</cp:lastModifiedBy>
  <cp:lastPrinted>2019-09-02T14:55:40Z</cp:lastPrinted>
  <dcterms:created xsi:type="dcterms:W3CDTF">2000-02-18T16:47:28Z</dcterms:created>
  <dcterms:modified xsi:type="dcterms:W3CDTF">2019-09-05T20:56:07Z</dcterms:modified>
  <cp:category/>
  <cp:version/>
  <cp:contentType/>
  <cp:contentStatus/>
</cp:coreProperties>
</file>