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2975" activeTab="0"/>
  </bookViews>
  <sheets>
    <sheet name="GENSUM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<sst xmlns="http://schemas.openxmlformats.org/spreadsheetml/2006/main" count="118" uniqueCount="69">
  <si>
    <t>SHEET NUMBER</t>
  </si>
  <si>
    <t>PARTICIPATION</t>
  </si>
  <si>
    <t>ITEM</t>
  </si>
  <si>
    <t>EXT.</t>
  </si>
  <si>
    <t>GRAND</t>
  </si>
  <si>
    <t>TOTAL</t>
  </si>
  <si>
    <t>UNIT</t>
  </si>
  <si>
    <t>DESCRIPTION</t>
  </si>
  <si>
    <t>SEE</t>
  </si>
  <si>
    <t>SHEET</t>
  </si>
  <si>
    <t>NO.</t>
  </si>
  <si>
    <t>DRAINAGE</t>
  </si>
  <si>
    <t>CY</t>
  </si>
  <si>
    <t>CONCRETE MASONRY</t>
  </si>
  <si>
    <t>FT</t>
  </si>
  <si>
    <t>4" BASE PIPE UNDERDRAINS</t>
  </si>
  <si>
    <t>4" UNCLASSIFIED PIPE UNDERDRAINS</t>
  </si>
  <si>
    <t>6" SHALLOW PIPE UNDERDRAINS WITH GEOTEXTILE FABRIC</t>
  </si>
  <si>
    <t>6" UNCLASSIFIED PIPE UNDERDRAINS WITH GEOTEXTILE FABRIC</t>
  </si>
  <si>
    <t>6" BASE PIPE UNDERDRAINS WITH GEOTEXTILE FABRIC</t>
  </si>
  <si>
    <t>6" CONDUIT, TYPE F FOR UNDERDRAIN OUTLETS</t>
  </si>
  <si>
    <t>6" CONDUIT, TYPE B</t>
  </si>
  <si>
    <t>6" CONDUIT, TYPE C</t>
  </si>
  <si>
    <t>6" CONDUIT, TYPE E</t>
  </si>
  <si>
    <t>6" CONDUIT, TYPE F</t>
  </si>
  <si>
    <t>12" CONDUIT, TYPE B</t>
  </si>
  <si>
    <t>12" CONDUIT, TYPE C</t>
  </si>
  <si>
    <t>15" CONDUIT, TYPE B</t>
  </si>
  <si>
    <t>15" CONDUIT, TYPE C</t>
  </si>
  <si>
    <t>18" CONDUIT, TYPE B</t>
  </si>
  <si>
    <t>18" CONDUIT, TYPE C</t>
  </si>
  <si>
    <t>21" CONDUIT, TYPE B</t>
  </si>
  <si>
    <t>21" CONDUIT, TYPE C</t>
  </si>
  <si>
    <t>24" CONDUIT, TYPE B</t>
  </si>
  <si>
    <t>24" CONDUIT, TYPE C</t>
  </si>
  <si>
    <t>27" CONDUIT, TYPE B</t>
  </si>
  <si>
    <t>27" CONDUIT, TYPE C</t>
  </si>
  <si>
    <t>30" CONDUIT, TYPE C</t>
  </si>
  <si>
    <t>36" CONDUIT, TYPE B</t>
  </si>
  <si>
    <t>CONDUIT, BORED OR JACKED, AS PER PLAN, 42" CONDUIT, TYPE C, 748.06 (0.625" WALL THICKNESS)</t>
  </si>
  <si>
    <t>CONDUIT, BORED OR JACKED, 42" TYPE B, 748.06</t>
  </si>
  <si>
    <t>EACH</t>
  </si>
  <si>
    <t>CATCH BASIN, NO. 3</t>
  </si>
  <si>
    <t>CATCH BASIN, NO. 3A</t>
  </si>
  <si>
    <t>CATCH BASIN, NO. 6</t>
  </si>
  <si>
    <t>CATCH BASIN, NO. 6, AS PER PLAN</t>
  </si>
  <si>
    <t>CATCH BASIN, NO. 8</t>
  </si>
  <si>
    <t>CATCH BASIN, NO. 8, AS PER PLAN</t>
  </si>
  <si>
    <t>CATCH BASIN, NO. 7</t>
  </si>
  <si>
    <t>CATCH BASIN, NO. 2-2B</t>
  </si>
  <si>
    <t>CATCH BASIN, NO. 2-3</t>
  </si>
  <si>
    <t>CATCH BASIN ADJUSTED TO GRADE</t>
  </si>
  <si>
    <t>15" CONDUIT, TYPE B, 706.02 WITH 706.11 JOINTS</t>
  </si>
  <si>
    <t>15" CONDUIT, TYPE C, 706.02 WITH 706.11 JOINTS</t>
  </si>
  <si>
    <t>21" CONDUIT, TYPE B, 706.02 WITH 706.11 JOINTS</t>
  </si>
  <si>
    <t>CONDUIT, MISC.: INTERNAL JOINT SEAL</t>
  </si>
  <si>
    <t>4" CONDUIT, TYPE F FOR UNDERDRAIN OUTLET</t>
  </si>
  <si>
    <t>4" CONDUIT, TYPE B</t>
  </si>
  <si>
    <t>15" CONDUIT, TYPE B,706.02</t>
  </si>
  <si>
    <t>36" CONDUIT, TYPE B, 706.02</t>
  </si>
  <si>
    <t>01/IMS/
PV</t>
  </si>
  <si>
    <t>02/NHS/
PV</t>
  </si>
  <si>
    <t>10/IMS/
OT/COL</t>
  </si>
  <si>
    <t>15" CONDUIT, TYPE B, AS PER PLAN</t>
  </si>
  <si>
    <t>15" CONDUIT, TYPE C, AS PER PLAN</t>
  </si>
  <si>
    <t>18" CONDUIT, TYPE C, AS PER PLAN</t>
  </si>
  <si>
    <t>24" CONDUIT, TYPE B, AS PER PLAN</t>
  </si>
  <si>
    <t>12" CONDUIT, TYPE B, 706.02</t>
  </si>
  <si>
    <t>18" CONDUIT, TYPE B, AS PER PLAN, 748.01, CLASS 52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</si>
</sst>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00"/>
    <numFmt numFmtId="167" formatCode="0.0E+00"/>
    <numFmt numFmtId="168" formatCode="0E+00"/>
    <numFmt numFmtId="169" formatCode="0.0"/>
  </numFmts>
  <fonts count="44">
    <font>
      <sz val="10"/>
      <name val="Arial"/>
      <family val="0"/>
    </font>
    <font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>
      <alignment horizontal="center" vertical="center"/>
    </xf>
    <xf numFmtId="169" fontId="5" fillId="0" borderId="1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20</xdr:col>
      <xdr:colOff>19050</xdr:colOff>
      <xdr:row>75</xdr:row>
      <xdr:rowOff>19050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19050"/>
          <a:ext cx="1765935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048\FRA\105523\admin\spreadsheets\105523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5523GS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523SHEETS"/>
      <sheetName val="Directions"/>
    </sheetNames>
    <sheetDataSet>
      <sheetData sheetId="0">
        <row r="178">
          <cell r="A178">
            <v>63</v>
          </cell>
        </row>
        <row r="179">
          <cell r="A179">
            <v>64</v>
          </cell>
        </row>
        <row r="200">
          <cell r="A200" t="str">
            <v>69A</v>
          </cell>
        </row>
        <row r="873">
          <cell r="A873">
            <v>222</v>
          </cell>
        </row>
        <row r="874">
          <cell r="A874">
            <v>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Y37">
            <v>88</v>
          </cell>
          <cell r="Z37">
            <v>112</v>
          </cell>
          <cell r="AB37">
            <v>22</v>
          </cell>
          <cell r="AC37">
            <v>28</v>
          </cell>
          <cell r="AD37">
            <v>22</v>
          </cell>
          <cell r="AE37">
            <v>28</v>
          </cell>
        </row>
        <row r="74">
          <cell r="C74">
            <v>22</v>
          </cell>
          <cell r="D74">
            <v>28</v>
          </cell>
          <cell r="E74">
            <v>110</v>
          </cell>
          <cell r="F74">
            <v>140</v>
          </cell>
          <cell r="I74">
            <v>26</v>
          </cell>
          <cell r="J74">
            <v>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C37">
            <v>0.9</v>
          </cell>
          <cell r="D37">
            <v>1.1</v>
          </cell>
          <cell r="G37">
            <v>43</v>
          </cell>
          <cell r="H37">
            <v>9</v>
          </cell>
          <cell r="I37">
            <v>1585</v>
          </cell>
          <cell r="J37">
            <v>656</v>
          </cell>
          <cell r="K37">
            <v>6146</v>
          </cell>
          <cell r="L37">
            <v>7821</v>
          </cell>
          <cell r="M37">
            <v>523</v>
          </cell>
          <cell r="N37">
            <v>661</v>
          </cell>
          <cell r="O37">
            <v>11136</v>
          </cell>
          <cell r="P37">
            <v>14145</v>
          </cell>
          <cell r="Q37">
            <v>163</v>
          </cell>
          <cell r="R37">
            <v>20</v>
          </cell>
          <cell r="S37">
            <v>285</v>
          </cell>
          <cell r="T37">
            <v>360</v>
          </cell>
          <cell r="U37">
            <v>121</v>
          </cell>
          <cell r="V37">
            <v>6</v>
          </cell>
          <cell r="W37">
            <v>297</v>
          </cell>
          <cell r="X37">
            <v>378</v>
          </cell>
          <cell r="Y37">
            <v>38</v>
          </cell>
          <cell r="Z37">
            <v>49</v>
          </cell>
          <cell r="AA37">
            <v>7</v>
          </cell>
          <cell r="AB37">
            <v>9</v>
          </cell>
          <cell r="AC37">
            <v>44</v>
          </cell>
          <cell r="AD37">
            <v>56</v>
          </cell>
          <cell r="AE37">
            <v>1022</v>
          </cell>
          <cell r="AF37">
            <v>1300</v>
          </cell>
          <cell r="AG37">
            <v>15</v>
          </cell>
          <cell r="AH37">
            <v>19</v>
          </cell>
          <cell r="AI37">
            <v>281</v>
          </cell>
          <cell r="AJ37">
            <v>358</v>
          </cell>
          <cell r="AK37">
            <v>264</v>
          </cell>
          <cell r="AL37">
            <v>337</v>
          </cell>
          <cell r="AM37">
            <v>775</v>
          </cell>
          <cell r="AN37">
            <v>985</v>
          </cell>
        </row>
        <row r="74">
          <cell r="C74">
            <v>125</v>
          </cell>
          <cell r="D74">
            <v>159</v>
          </cell>
          <cell r="E74">
            <v>17</v>
          </cell>
          <cell r="F74">
            <v>20</v>
          </cell>
          <cell r="G74">
            <v>437</v>
          </cell>
          <cell r="H74">
            <v>555</v>
          </cell>
          <cell r="I74">
            <v>115</v>
          </cell>
          <cell r="J74">
            <v>146</v>
          </cell>
          <cell r="K74">
            <v>33</v>
          </cell>
          <cell r="L74">
            <v>43</v>
          </cell>
          <cell r="M74">
            <v>44</v>
          </cell>
          <cell r="N74">
            <v>57</v>
          </cell>
          <cell r="O74">
            <v>110</v>
          </cell>
          <cell r="P74">
            <v>139</v>
          </cell>
          <cell r="Q74">
            <v>148</v>
          </cell>
          <cell r="R74">
            <v>187</v>
          </cell>
          <cell r="S74">
            <v>138</v>
          </cell>
          <cell r="T74">
            <v>174</v>
          </cell>
          <cell r="U74">
            <v>57</v>
          </cell>
          <cell r="V74">
            <v>73</v>
          </cell>
          <cell r="W74">
            <v>312</v>
          </cell>
          <cell r="X74">
            <v>397</v>
          </cell>
          <cell r="Y74">
            <v>233</v>
          </cell>
          <cell r="Z74">
            <v>298</v>
          </cell>
          <cell r="AA74">
            <v>55</v>
          </cell>
          <cell r="AB74">
            <v>71</v>
          </cell>
          <cell r="AC74">
            <v>8</v>
          </cell>
          <cell r="AD74">
            <v>12</v>
          </cell>
          <cell r="AE74">
            <v>4</v>
          </cell>
          <cell r="AF74">
            <v>6</v>
          </cell>
          <cell r="AG74">
            <v>128</v>
          </cell>
          <cell r="AH74">
            <v>164</v>
          </cell>
          <cell r="AI74">
            <v>5</v>
          </cell>
          <cell r="AJ74">
            <v>7</v>
          </cell>
          <cell r="AK74">
            <v>12</v>
          </cell>
          <cell r="AL74">
            <v>16</v>
          </cell>
          <cell r="AM74">
            <v>55</v>
          </cell>
          <cell r="AN74">
            <v>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SS"/>
    </sheetNames>
    <sheetDataSet>
      <sheetData sheetId="0">
        <row r="37">
          <cell r="O37">
            <v>4</v>
          </cell>
          <cell r="P37">
            <v>7</v>
          </cell>
          <cell r="Q37">
            <v>7</v>
          </cell>
          <cell r="R37">
            <v>8</v>
          </cell>
          <cell r="S37">
            <v>1</v>
          </cell>
          <cell r="T37">
            <v>3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4</v>
          </cell>
          <cell r="AA37">
            <v>6</v>
          </cell>
          <cell r="AC37">
            <v>1</v>
          </cell>
          <cell r="AD37">
            <v>3</v>
          </cell>
          <cell r="AE37">
            <v>3</v>
          </cell>
          <cell r="AF37">
            <v>6</v>
          </cell>
          <cell r="AH37">
            <v>1</v>
          </cell>
        </row>
        <row r="74">
          <cell r="AA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70" zoomScaleNormal="70" zoomScalePageLayoutView="0" workbookViewId="0" topLeftCell="A28">
      <selection activeCell="S79" sqref="S79"/>
    </sheetView>
  </sheetViews>
  <sheetFormatPr defaultColWidth="9.140625" defaultRowHeight="12.75"/>
  <cols>
    <col min="1" max="1" width="8.57421875" style="0" customWidth="1"/>
    <col min="2" max="4" width="8.421875" style="0" customWidth="1"/>
    <col min="5" max="6" width="8.57421875" style="0" customWidth="1"/>
    <col min="7" max="7" width="8.421875" style="0" customWidth="1"/>
    <col min="8" max="9" width="8.57421875" style="0" customWidth="1"/>
    <col min="10" max="11" width="8.421875" style="0" customWidth="1"/>
    <col min="12" max="12" width="8.57421875" style="0" customWidth="1"/>
    <col min="13" max="13" width="8.421875" style="0" customWidth="1"/>
    <col min="14" max="14" width="8.57421875" style="0" customWidth="1"/>
    <col min="15" max="15" width="10.7109375" style="11" customWidth="1"/>
    <col min="16" max="16" width="13.421875" style="0" customWidth="1"/>
    <col min="17" max="18" width="13.00390625" style="0" customWidth="1"/>
    <col min="19" max="19" width="87.7109375" style="0" customWidth="1"/>
    <col min="20" max="20" width="7.7109375" style="0" customWidth="1"/>
    <col min="26" max="28" width="9.00390625" style="0" customWidth="1"/>
  </cols>
  <sheetData>
    <row r="1" spans="1:20" ht="12.75" customHeight="1">
      <c r="A1" s="23" t="s">
        <v>0</v>
      </c>
      <c r="B1" s="24"/>
      <c r="C1" s="24"/>
      <c r="D1" s="24"/>
      <c r="E1" s="24"/>
      <c r="F1" s="24"/>
      <c r="G1" s="24"/>
      <c r="H1" s="25"/>
      <c r="I1" s="41" t="s">
        <v>1</v>
      </c>
      <c r="J1" s="42"/>
      <c r="K1" s="42"/>
      <c r="L1" s="42"/>
      <c r="M1" s="42"/>
      <c r="N1" s="43"/>
      <c r="O1" s="33" t="s">
        <v>2</v>
      </c>
      <c r="P1" s="35" t="s">
        <v>2</v>
      </c>
      <c r="Q1" s="35" t="s">
        <v>4</v>
      </c>
      <c r="R1" s="31" t="s">
        <v>6</v>
      </c>
      <c r="S1" s="31" t="s">
        <v>7</v>
      </c>
      <c r="T1" s="1" t="s">
        <v>8</v>
      </c>
    </row>
    <row r="2" spans="1:20" ht="15.75" customHeight="1">
      <c r="A2" s="26"/>
      <c r="B2" s="27"/>
      <c r="C2" s="27"/>
      <c r="D2" s="27"/>
      <c r="E2" s="27"/>
      <c r="F2" s="27"/>
      <c r="G2" s="27"/>
      <c r="H2" s="28"/>
      <c r="I2" s="44"/>
      <c r="J2" s="45"/>
      <c r="K2" s="45"/>
      <c r="L2" s="45"/>
      <c r="M2" s="45"/>
      <c r="N2" s="46"/>
      <c r="O2" s="33"/>
      <c r="P2" s="36"/>
      <c r="Q2" s="36"/>
      <c r="R2" s="31"/>
      <c r="S2" s="31"/>
      <c r="T2" s="2" t="s">
        <v>9</v>
      </c>
    </row>
    <row r="3" spans="1:20" ht="11.25" customHeight="1">
      <c r="A3" s="29"/>
      <c r="B3" s="21" t="str">
        <f>'[1]105523SHEETS'!$A$200</f>
        <v>69A</v>
      </c>
      <c r="C3" s="21"/>
      <c r="D3" s="21">
        <f>'[1]105523SHEETS'!$A$873</f>
        <v>222</v>
      </c>
      <c r="E3" s="21">
        <f>'[1]105523SHEETS'!$A$874</f>
        <v>223</v>
      </c>
      <c r="F3" s="21"/>
      <c r="G3" s="21"/>
      <c r="H3" s="21"/>
      <c r="I3" s="51" t="s">
        <v>60</v>
      </c>
      <c r="J3" s="49" t="s">
        <v>61</v>
      </c>
      <c r="K3" s="51"/>
      <c r="L3" s="39" t="s">
        <v>62</v>
      </c>
      <c r="M3" s="47"/>
      <c r="N3" s="39"/>
      <c r="O3" s="33"/>
      <c r="P3" s="37" t="s">
        <v>3</v>
      </c>
      <c r="Q3" s="37" t="s">
        <v>5</v>
      </c>
      <c r="R3" s="31"/>
      <c r="S3" s="31"/>
      <c r="T3" s="2" t="s">
        <v>10</v>
      </c>
    </row>
    <row r="4" spans="1:20" ht="11.25" customHeight="1" thickBot="1">
      <c r="A4" s="30"/>
      <c r="B4" s="22"/>
      <c r="C4" s="22"/>
      <c r="D4" s="22"/>
      <c r="E4" s="22"/>
      <c r="F4" s="22"/>
      <c r="G4" s="22"/>
      <c r="H4" s="22"/>
      <c r="I4" s="52"/>
      <c r="J4" s="50"/>
      <c r="K4" s="52"/>
      <c r="L4" s="53"/>
      <c r="M4" s="48"/>
      <c r="N4" s="40"/>
      <c r="O4" s="34"/>
      <c r="P4" s="38"/>
      <c r="Q4" s="38"/>
      <c r="R4" s="32"/>
      <c r="S4" s="32"/>
      <c r="T4" s="3"/>
    </row>
    <row r="5" spans="1:20" ht="12.75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11</v>
      </c>
      <c r="T5" s="4"/>
    </row>
    <row r="6" spans="1:26" ht="12.75" customHeight="1">
      <c r="A6" s="20"/>
      <c r="B6" s="19"/>
      <c r="C6" s="19"/>
      <c r="D6" s="19">
        <f>'[3]MTSS'!$C$37+'[3]MTSS'!$D$37</f>
        <v>2</v>
      </c>
      <c r="E6" s="19"/>
      <c r="F6" s="19"/>
      <c r="G6" s="19"/>
      <c r="H6" s="19"/>
      <c r="I6" s="19">
        <f>'[3]MTSS'!$C$37</f>
        <v>0.9</v>
      </c>
      <c r="J6" s="19">
        <f>'[3]MTSS'!$D$37</f>
        <v>1.1</v>
      </c>
      <c r="K6" s="19"/>
      <c r="L6" s="19"/>
      <c r="M6" s="19"/>
      <c r="N6" s="19"/>
      <c r="O6" s="6">
        <v>602</v>
      </c>
      <c r="P6" s="15">
        <v>20000</v>
      </c>
      <c r="Q6" s="19">
        <f aca="true" t="shared" si="0" ref="Q6:Q17">IF(SUM(A6:H6)=0," ",SUM(A6:H6))</f>
        <v>2</v>
      </c>
      <c r="R6" s="6" t="s">
        <v>12</v>
      </c>
      <c r="S6" s="9" t="s">
        <v>13</v>
      </c>
      <c r="T6" s="5"/>
      <c r="Y6" s="17">
        <f>IF(SUM(I6:N6)=0," ",SUM(I6:N6))</f>
        <v>2</v>
      </c>
      <c r="Z6" s="18">
        <f>Q6-Y6</f>
        <v>0</v>
      </c>
    </row>
    <row r="7" spans="1:26" ht="12.7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tr">
        <f t="shared" si="0"/>
        <v> </v>
      </c>
      <c r="R7" s="6"/>
      <c r="S7" s="9"/>
      <c r="T7" s="5"/>
      <c r="Y7" s="17" t="str">
        <f aca="true" t="shared" si="1" ref="Y7:Y70">IF(SUM(I7:N7)=0," ",SUM(I7:N7))</f>
        <v> </v>
      </c>
      <c r="Z7" s="18" t="e">
        <f aca="true" t="shared" si="2" ref="Z7:Z70">Q7-Y7</f>
        <v>#VALUE!</v>
      </c>
    </row>
    <row r="8" spans="1:26" ht="12.75" customHeight="1">
      <c r="A8" s="8"/>
      <c r="B8" s="6"/>
      <c r="C8" s="6"/>
      <c r="D8" s="6">
        <f>'[3]MTSS'!$G$37+'[3]MTSS'!$H$37</f>
        <v>52</v>
      </c>
      <c r="E8" s="6"/>
      <c r="F8" s="6"/>
      <c r="G8" s="6"/>
      <c r="H8" s="6"/>
      <c r="I8" s="6">
        <f>'[3]MTSS'!$G$37</f>
        <v>43</v>
      </c>
      <c r="J8" s="6"/>
      <c r="K8" s="6"/>
      <c r="L8" s="6">
        <f>'[3]MTSS'!$H$37</f>
        <v>9</v>
      </c>
      <c r="M8" s="6"/>
      <c r="N8" s="6"/>
      <c r="O8" s="6">
        <v>605</v>
      </c>
      <c r="P8" s="15">
        <v>5200</v>
      </c>
      <c r="Q8" s="7">
        <f t="shared" si="0"/>
        <v>52</v>
      </c>
      <c r="R8" s="6" t="s">
        <v>14</v>
      </c>
      <c r="S8" s="9" t="s">
        <v>16</v>
      </c>
      <c r="T8" s="5"/>
      <c r="Y8" s="17">
        <f t="shared" si="1"/>
        <v>52</v>
      </c>
      <c r="Z8" s="18">
        <f t="shared" si="2"/>
        <v>0</v>
      </c>
    </row>
    <row r="9" spans="1:26" ht="12.75" customHeight="1">
      <c r="A9" s="8"/>
      <c r="B9" s="6"/>
      <c r="C9" s="6"/>
      <c r="D9" s="6">
        <f>'[3]MTSS'!$I$37+'[3]MTSS'!$J$37</f>
        <v>2241</v>
      </c>
      <c r="E9" s="6"/>
      <c r="F9" s="6"/>
      <c r="G9" s="6"/>
      <c r="H9" s="6"/>
      <c r="I9" s="6">
        <f>'[3]MTSS'!$I$37</f>
        <v>1585</v>
      </c>
      <c r="J9" s="6"/>
      <c r="K9" s="6"/>
      <c r="L9" s="6">
        <f>'[3]MTSS'!$J$37</f>
        <v>656</v>
      </c>
      <c r="M9" s="6"/>
      <c r="N9" s="6"/>
      <c r="O9" s="6">
        <v>605</v>
      </c>
      <c r="P9" s="15">
        <v>6000</v>
      </c>
      <c r="Q9" s="7">
        <f t="shared" si="0"/>
        <v>2241</v>
      </c>
      <c r="R9" s="6" t="s">
        <v>14</v>
      </c>
      <c r="S9" s="9" t="s">
        <v>15</v>
      </c>
      <c r="T9" s="5"/>
      <c r="Y9" s="17">
        <f t="shared" si="1"/>
        <v>2241</v>
      </c>
      <c r="Z9" s="18">
        <f t="shared" si="2"/>
        <v>0</v>
      </c>
    </row>
    <row r="10" spans="1:26" ht="12.75" customHeight="1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 t="str">
        <f t="shared" si="0"/>
        <v> </v>
      </c>
      <c r="R10" s="6"/>
      <c r="S10" s="9"/>
      <c r="T10" s="5"/>
      <c r="Y10" s="17" t="str">
        <f t="shared" si="1"/>
        <v> </v>
      </c>
      <c r="Z10" s="18" t="e">
        <f t="shared" si="2"/>
        <v>#VALUE!</v>
      </c>
    </row>
    <row r="11" spans="1:26" ht="12.75" customHeight="1">
      <c r="A11" s="8"/>
      <c r="B11" s="6"/>
      <c r="C11" s="6"/>
      <c r="D11" s="6">
        <f>'[3]MTSS'!$K$37+'[3]MTSS'!$L$37</f>
        <v>13967</v>
      </c>
      <c r="E11" s="6"/>
      <c r="F11" s="6"/>
      <c r="G11" s="6"/>
      <c r="H11" s="6"/>
      <c r="I11" s="6">
        <f>'[3]MTSS'!$K$37</f>
        <v>6146</v>
      </c>
      <c r="J11" s="6">
        <f>'[3]MTSS'!$L$37</f>
        <v>7821</v>
      </c>
      <c r="K11" s="6"/>
      <c r="L11" s="6"/>
      <c r="M11" s="6"/>
      <c r="N11" s="6"/>
      <c r="O11" s="6">
        <v>605</v>
      </c>
      <c r="P11" s="6">
        <v>11110</v>
      </c>
      <c r="Q11" s="7">
        <f t="shared" si="0"/>
        <v>13967</v>
      </c>
      <c r="R11" s="6" t="s">
        <v>14</v>
      </c>
      <c r="S11" s="9" t="s">
        <v>17</v>
      </c>
      <c r="T11" s="5"/>
      <c r="Y11" s="17">
        <f t="shared" si="1"/>
        <v>13967</v>
      </c>
      <c r="Z11" s="18">
        <f t="shared" si="2"/>
        <v>0</v>
      </c>
    </row>
    <row r="12" spans="1:26" ht="12.75" customHeight="1">
      <c r="A12" s="8"/>
      <c r="B12" s="6">
        <f>'[2]MTSS'!$Y$37+'[2]MTSS'!$Z$37</f>
        <v>200</v>
      </c>
      <c r="C12" s="6"/>
      <c r="D12" s="6">
        <f>'[3]MTSS'!$M$37+'[3]MTSS'!$N$37</f>
        <v>1184</v>
      </c>
      <c r="E12" s="6"/>
      <c r="F12" s="6"/>
      <c r="G12" s="6"/>
      <c r="H12" s="6"/>
      <c r="I12" s="6">
        <f>'[2]MTSS'!$Y$37+'[3]MTSS'!$M$37</f>
        <v>611</v>
      </c>
      <c r="J12" s="6">
        <f>'[2]MTSS'!$Z$37+'[3]MTSS'!$N$37</f>
        <v>773</v>
      </c>
      <c r="K12" s="6"/>
      <c r="L12" s="6"/>
      <c r="M12" s="6"/>
      <c r="N12" s="6"/>
      <c r="O12" s="6">
        <v>605</v>
      </c>
      <c r="P12" s="6">
        <v>13410</v>
      </c>
      <c r="Q12" s="7">
        <f t="shared" si="0"/>
        <v>1384</v>
      </c>
      <c r="R12" s="6" t="s">
        <v>14</v>
      </c>
      <c r="S12" s="9" t="s">
        <v>18</v>
      </c>
      <c r="T12" s="5"/>
      <c r="Y12" s="17">
        <f t="shared" si="1"/>
        <v>1384</v>
      </c>
      <c r="Z12" s="18">
        <f t="shared" si="2"/>
        <v>0</v>
      </c>
    </row>
    <row r="13" spans="1:26" ht="12.75" customHeight="1">
      <c r="A13" s="8"/>
      <c r="B13" s="6"/>
      <c r="C13" s="6"/>
      <c r="D13" s="6">
        <f>'[3]MTSS'!$O$37+'[3]MTSS'!$P$37</f>
        <v>25281</v>
      </c>
      <c r="E13" s="6"/>
      <c r="F13" s="6"/>
      <c r="G13" s="6"/>
      <c r="H13" s="6"/>
      <c r="I13" s="6">
        <f>'[3]MTSS'!$O$37</f>
        <v>11136</v>
      </c>
      <c r="J13" s="6">
        <f>'[3]MTSS'!$P$37</f>
        <v>14145</v>
      </c>
      <c r="K13" s="6"/>
      <c r="L13" s="6"/>
      <c r="M13" s="6"/>
      <c r="N13" s="6"/>
      <c r="O13" s="6">
        <v>605</v>
      </c>
      <c r="P13" s="6">
        <v>14020</v>
      </c>
      <c r="Q13" s="7">
        <f t="shared" si="0"/>
        <v>25281</v>
      </c>
      <c r="R13" s="6" t="s">
        <v>14</v>
      </c>
      <c r="S13" s="9" t="s">
        <v>19</v>
      </c>
      <c r="T13" s="5"/>
      <c r="Y13" s="17">
        <f t="shared" si="1"/>
        <v>25281</v>
      </c>
      <c r="Z13" s="18">
        <f t="shared" si="2"/>
        <v>0</v>
      </c>
    </row>
    <row r="14" spans="1:26" ht="12.75" customHeight="1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 t="str">
        <f t="shared" si="0"/>
        <v> </v>
      </c>
      <c r="R14" s="6"/>
      <c r="S14" s="9"/>
      <c r="T14" s="5"/>
      <c r="Y14" s="17" t="str">
        <f t="shared" si="1"/>
        <v> </v>
      </c>
      <c r="Z14" s="18" t="e">
        <f t="shared" si="2"/>
        <v>#VALUE!</v>
      </c>
    </row>
    <row r="15" spans="1:26" ht="12.75" customHeight="1">
      <c r="A15" s="8"/>
      <c r="B15" s="6"/>
      <c r="C15" s="6"/>
      <c r="D15" s="6">
        <f>'[3]MTSS'!$U$37+'[3]MTSS'!$V$37</f>
        <v>127</v>
      </c>
      <c r="E15" s="6"/>
      <c r="F15" s="6"/>
      <c r="G15" s="6"/>
      <c r="H15" s="6"/>
      <c r="I15" s="6">
        <f>'[3]MTSS'!$U$37</f>
        <v>121</v>
      </c>
      <c r="J15" s="6"/>
      <c r="K15" s="6"/>
      <c r="L15" s="6">
        <f>'[3]MTSS'!$V$37</f>
        <v>6</v>
      </c>
      <c r="M15" s="6"/>
      <c r="N15" s="6"/>
      <c r="O15" s="6">
        <v>611</v>
      </c>
      <c r="P15" s="15">
        <v>100</v>
      </c>
      <c r="Q15" s="7">
        <f t="shared" si="0"/>
        <v>127</v>
      </c>
      <c r="R15" s="6" t="s">
        <v>14</v>
      </c>
      <c r="S15" s="9" t="s">
        <v>57</v>
      </c>
      <c r="T15" s="5"/>
      <c r="Y15" s="17">
        <f t="shared" si="1"/>
        <v>127</v>
      </c>
      <c r="Z15" s="18">
        <f t="shared" si="2"/>
        <v>0</v>
      </c>
    </row>
    <row r="16" spans="1:26" ht="12.75" customHeight="1">
      <c r="A16" s="8"/>
      <c r="B16" s="6"/>
      <c r="C16" s="6"/>
      <c r="D16" s="6">
        <f>'[3]MTSS'!$Q$37+'[3]MTSS'!$R$37</f>
        <v>183</v>
      </c>
      <c r="E16" s="6"/>
      <c r="F16" s="6"/>
      <c r="G16" s="6"/>
      <c r="H16" s="6"/>
      <c r="I16" s="6">
        <f>'[3]MTSS'!$Q$37</f>
        <v>163</v>
      </c>
      <c r="J16" s="6"/>
      <c r="K16" s="6"/>
      <c r="L16" s="6">
        <f>'[3]MTSS'!$R$37</f>
        <v>20</v>
      </c>
      <c r="M16" s="6"/>
      <c r="N16" s="6"/>
      <c r="O16" s="6">
        <v>611</v>
      </c>
      <c r="P16" s="15">
        <v>410</v>
      </c>
      <c r="Q16" s="7">
        <f t="shared" si="0"/>
        <v>183</v>
      </c>
      <c r="R16" s="6" t="s">
        <v>14</v>
      </c>
      <c r="S16" s="9" t="s">
        <v>56</v>
      </c>
      <c r="T16" s="5"/>
      <c r="Y16" s="17">
        <f t="shared" si="1"/>
        <v>183</v>
      </c>
      <c r="Z16" s="18">
        <f t="shared" si="2"/>
        <v>0</v>
      </c>
    </row>
    <row r="17" spans="1:26" ht="12.75" customHeight="1">
      <c r="A17" s="8"/>
      <c r="B17" s="6"/>
      <c r="C17" s="6"/>
      <c r="D17" s="6">
        <f>'[3]MTSS'!$S$37+'[3]MTSS'!$T$37</f>
        <v>645</v>
      </c>
      <c r="E17" s="6"/>
      <c r="F17" s="6"/>
      <c r="G17" s="6"/>
      <c r="H17" s="6"/>
      <c r="I17" s="6">
        <f>'[3]MTSS'!$S$37</f>
        <v>285</v>
      </c>
      <c r="J17" s="6">
        <f>'[3]MTSS'!$T$37</f>
        <v>360</v>
      </c>
      <c r="K17" s="6"/>
      <c r="L17" s="6"/>
      <c r="M17" s="6"/>
      <c r="N17" s="6"/>
      <c r="O17" s="6">
        <v>611</v>
      </c>
      <c r="P17" s="15">
        <v>510</v>
      </c>
      <c r="Q17" s="7">
        <f t="shared" si="0"/>
        <v>645</v>
      </c>
      <c r="R17" s="6" t="s">
        <v>14</v>
      </c>
      <c r="S17" s="9" t="s">
        <v>20</v>
      </c>
      <c r="T17" s="5"/>
      <c r="Y17" s="17">
        <f t="shared" si="1"/>
        <v>645</v>
      </c>
      <c r="Z17" s="18">
        <f t="shared" si="2"/>
        <v>0</v>
      </c>
    </row>
    <row r="18" spans="1:26" ht="12.75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5"/>
      <c r="Q18" s="7"/>
      <c r="R18" s="6"/>
      <c r="S18" s="9"/>
      <c r="T18" s="5"/>
      <c r="Y18" s="17" t="str">
        <f t="shared" si="1"/>
        <v> </v>
      </c>
      <c r="Z18" s="18" t="e">
        <f t="shared" si="2"/>
        <v>#VALUE!</v>
      </c>
    </row>
    <row r="19" spans="1:26" ht="12.75" customHeight="1">
      <c r="A19" s="8"/>
      <c r="B19" s="6">
        <f>'[2]MTSS'!$AB$37+'[2]MTSS'!$AC$37</f>
        <v>50</v>
      </c>
      <c r="C19" s="6"/>
      <c r="D19" s="6">
        <f>'[3]MTSS'!$W$37+'[3]MTSS'!$X$37</f>
        <v>675</v>
      </c>
      <c r="E19" s="6"/>
      <c r="F19" s="6"/>
      <c r="G19" s="6"/>
      <c r="H19" s="6"/>
      <c r="I19" s="6">
        <f>'[2]MTSS'!$AB$37+'[3]MTSS'!$W$37</f>
        <v>319</v>
      </c>
      <c r="J19" s="6">
        <f>'[2]MTSS'!$AC$37+'[3]MTSS'!$X$37</f>
        <v>406</v>
      </c>
      <c r="K19" s="6"/>
      <c r="L19" s="6"/>
      <c r="M19" s="6"/>
      <c r="N19" s="6"/>
      <c r="O19" s="6">
        <v>611</v>
      </c>
      <c r="P19" s="15">
        <v>900</v>
      </c>
      <c r="Q19" s="7">
        <f aca="true" t="shared" si="3" ref="Q19:Q28">IF(SUM(A19:H19)=0," ",SUM(A19:H19))</f>
        <v>725</v>
      </c>
      <c r="R19" s="6" t="s">
        <v>14</v>
      </c>
      <c r="S19" s="9" t="s">
        <v>21</v>
      </c>
      <c r="T19" s="5"/>
      <c r="Y19" s="17">
        <f t="shared" si="1"/>
        <v>725</v>
      </c>
      <c r="Z19" s="18">
        <f t="shared" si="2"/>
        <v>0</v>
      </c>
    </row>
    <row r="20" spans="1:26" ht="12.75" customHeight="1">
      <c r="A20" s="8"/>
      <c r="B20" s="6">
        <f>'[2]MTSS'!$AD$37+'[2]MTSS'!$AE$37</f>
        <v>50</v>
      </c>
      <c r="C20" s="6"/>
      <c r="D20" s="6"/>
      <c r="E20" s="6"/>
      <c r="F20" s="6"/>
      <c r="G20" s="6"/>
      <c r="H20" s="6"/>
      <c r="I20" s="6">
        <f>'[2]MTSS'!$AD$37</f>
        <v>22</v>
      </c>
      <c r="J20" s="6">
        <f>'[2]MTSS'!$AE$37</f>
        <v>28</v>
      </c>
      <c r="K20" s="6"/>
      <c r="L20" s="6"/>
      <c r="M20" s="6"/>
      <c r="N20" s="6"/>
      <c r="O20" s="6">
        <v>611</v>
      </c>
      <c r="P20" s="15">
        <v>1100</v>
      </c>
      <c r="Q20" s="7">
        <f t="shared" si="3"/>
        <v>50</v>
      </c>
      <c r="R20" s="6" t="s">
        <v>14</v>
      </c>
      <c r="S20" s="9" t="s">
        <v>22</v>
      </c>
      <c r="T20" s="5"/>
      <c r="Y20" s="17">
        <f t="shared" si="1"/>
        <v>50</v>
      </c>
      <c r="Z20" s="18">
        <f t="shared" si="2"/>
        <v>0</v>
      </c>
    </row>
    <row r="21" spans="1:26" ht="12.75" customHeight="1">
      <c r="A21" s="8"/>
      <c r="B21" s="6">
        <f>'[2]MTSS'!$C$74+'[2]MTSS'!$D$74</f>
        <v>50</v>
      </c>
      <c r="C21" s="6"/>
      <c r="D21" s="6"/>
      <c r="E21" s="6"/>
      <c r="F21" s="6"/>
      <c r="G21" s="6"/>
      <c r="H21" s="6"/>
      <c r="I21" s="6">
        <f>'[2]MTSS'!$C$74</f>
        <v>22</v>
      </c>
      <c r="J21" s="6">
        <f>'[2]MTSS'!$D$74</f>
        <v>28</v>
      </c>
      <c r="K21" s="6"/>
      <c r="L21" s="6"/>
      <c r="M21" s="6"/>
      <c r="N21" s="6"/>
      <c r="O21" s="6">
        <v>611</v>
      </c>
      <c r="P21" s="15">
        <v>1400</v>
      </c>
      <c r="Q21" s="7">
        <f t="shared" si="3"/>
        <v>50</v>
      </c>
      <c r="R21" s="6" t="s">
        <v>14</v>
      </c>
      <c r="S21" s="9" t="s">
        <v>23</v>
      </c>
      <c r="T21" s="5"/>
      <c r="Y21" s="17">
        <f t="shared" si="1"/>
        <v>50</v>
      </c>
      <c r="Z21" s="18">
        <f t="shared" si="2"/>
        <v>0</v>
      </c>
    </row>
    <row r="22" spans="1:26" ht="12.75" customHeight="1">
      <c r="A22" s="8"/>
      <c r="B22" s="6">
        <f>'[2]MTSS'!$E$74+'[2]MTSS'!$F$74</f>
        <v>250</v>
      </c>
      <c r="C22" s="6"/>
      <c r="D22" s="6"/>
      <c r="E22" s="6"/>
      <c r="F22" s="6"/>
      <c r="G22" s="6"/>
      <c r="H22" s="6"/>
      <c r="I22" s="6">
        <f>'[2]MTSS'!$E$74</f>
        <v>110</v>
      </c>
      <c r="J22" s="6">
        <f>'[2]MTSS'!$F$74</f>
        <v>140</v>
      </c>
      <c r="K22" s="6"/>
      <c r="L22" s="6"/>
      <c r="M22" s="6"/>
      <c r="N22" s="6"/>
      <c r="O22" s="6">
        <v>611</v>
      </c>
      <c r="P22" s="15">
        <v>1500</v>
      </c>
      <c r="Q22" s="7">
        <f t="shared" si="3"/>
        <v>250</v>
      </c>
      <c r="R22" s="6" t="s">
        <v>14</v>
      </c>
      <c r="S22" s="9" t="s">
        <v>24</v>
      </c>
      <c r="T22" s="5"/>
      <c r="Y22" s="17">
        <f t="shared" si="1"/>
        <v>250</v>
      </c>
      <c r="Z22" s="18">
        <f t="shared" si="2"/>
        <v>0</v>
      </c>
    </row>
    <row r="23" spans="1:26" ht="12.7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tr">
        <f t="shared" si="3"/>
        <v> </v>
      </c>
      <c r="R23" s="6"/>
      <c r="S23" s="9"/>
      <c r="T23" s="5"/>
      <c r="Y23" s="17" t="str">
        <f t="shared" si="1"/>
        <v> </v>
      </c>
      <c r="Z23" s="18" t="e">
        <f t="shared" si="2"/>
        <v>#VALUE!</v>
      </c>
    </row>
    <row r="24" spans="1:26" ht="12.75" customHeight="1">
      <c r="A24" s="8"/>
      <c r="B24" s="6"/>
      <c r="C24" s="6"/>
      <c r="D24" s="6">
        <f>'[3]MTSS'!$Y$37+'[3]MTSS'!$Z$37</f>
        <v>87</v>
      </c>
      <c r="E24" s="6"/>
      <c r="F24" s="6"/>
      <c r="G24" s="6"/>
      <c r="H24" s="6"/>
      <c r="I24" s="6">
        <f>'[3]MTSS'!$Y$37</f>
        <v>38</v>
      </c>
      <c r="J24" s="6">
        <f>'[3]MTSS'!$Z$37</f>
        <v>49</v>
      </c>
      <c r="K24" s="6"/>
      <c r="L24" s="6"/>
      <c r="M24" s="6"/>
      <c r="N24" s="6"/>
      <c r="O24" s="6">
        <v>611</v>
      </c>
      <c r="P24" s="15">
        <v>4400</v>
      </c>
      <c r="Q24" s="7">
        <f t="shared" si="3"/>
        <v>87</v>
      </c>
      <c r="R24" s="6" t="s">
        <v>14</v>
      </c>
      <c r="S24" s="9" t="s">
        <v>25</v>
      </c>
      <c r="T24" s="5"/>
      <c r="Y24" s="17">
        <f t="shared" si="1"/>
        <v>87</v>
      </c>
      <c r="Z24" s="18">
        <f t="shared" si="2"/>
        <v>0</v>
      </c>
    </row>
    <row r="25" spans="1:26" s="11" customFormat="1" ht="12.75" customHeight="1">
      <c r="A25" s="8"/>
      <c r="B25" s="6"/>
      <c r="C25" s="6"/>
      <c r="D25" s="6">
        <f>'[3]MTSS'!$AA$37+'[3]MTSS'!$AB$37</f>
        <v>16</v>
      </c>
      <c r="E25" s="6"/>
      <c r="F25" s="6"/>
      <c r="G25" s="6"/>
      <c r="H25" s="6"/>
      <c r="I25" s="6">
        <f>'[3]MTSS'!$AA$37</f>
        <v>7</v>
      </c>
      <c r="J25" s="6">
        <f>'[3]MTSS'!$AB$37</f>
        <v>9</v>
      </c>
      <c r="K25" s="6"/>
      <c r="L25" s="6"/>
      <c r="M25" s="6"/>
      <c r="N25" s="6"/>
      <c r="O25" s="6">
        <v>611</v>
      </c>
      <c r="P25" s="15">
        <v>4400</v>
      </c>
      <c r="Q25" s="7">
        <f t="shared" si="3"/>
        <v>16</v>
      </c>
      <c r="R25" s="6" t="s">
        <v>14</v>
      </c>
      <c r="S25" s="9" t="s">
        <v>67</v>
      </c>
      <c r="T25" s="5"/>
      <c r="Y25" s="17">
        <f t="shared" si="1"/>
        <v>16</v>
      </c>
      <c r="Z25" s="18">
        <f t="shared" si="2"/>
        <v>0</v>
      </c>
    </row>
    <row r="26" spans="1:26" s="11" customFormat="1" ht="12.75" customHeight="1">
      <c r="A26" s="8"/>
      <c r="B26" s="6"/>
      <c r="C26" s="6"/>
      <c r="D26" s="6">
        <f>'[3]MTSS'!$AC$37+'[3]MTSS'!$AD$37</f>
        <v>100</v>
      </c>
      <c r="E26" s="6"/>
      <c r="F26" s="6"/>
      <c r="G26" s="6"/>
      <c r="H26" s="6"/>
      <c r="I26" s="6">
        <f>'[3]MTSS'!$AC$37</f>
        <v>44</v>
      </c>
      <c r="J26" s="6">
        <f>'[3]MTSS'!$AD$37</f>
        <v>56</v>
      </c>
      <c r="K26" s="6"/>
      <c r="L26" s="6"/>
      <c r="M26" s="6"/>
      <c r="N26" s="6"/>
      <c r="O26" s="6">
        <v>611</v>
      </c>
      <c r="P26" s="15">
        <v>4600</v>
      </c>
      <c r="Q26" s="7">
        <f t="shared" si="3"/>
        <v>100</v>
      </c>
      <c r="R26" s="6" t="s">
        <v>14</v>
      </c>
      <c r="S26" s="9" t="s">
        <v>26</v>
      </c>
      <c r="T26" s="5"/>
      <c r="Y26" s="17">
        <f t="shared" si="1"/>
        <v>100</v>
      </c>
      <c r="Z26" s="18">
        <f t="shared" si="2"/>
        <v>0</v>
      </c>
    </row>
    <row r="27" spans="1:26" ht="12.75" customHeight="1">
      <c r="A27" s="8"/>
      <c r="B27" s="6"/>
      <c r="C27" s="6"/>
      <c r="D27" s="6">
        <f>'[3]MTSS'!$AE$37+'[3]MTSS'!$AF$37</f>
        <v>2322</v>
      </c>
      <c r="E27" s="6"/>
      <c r="F27" s="6"/>
      <c r="G27" s="6"/>
      <c r="H27" s="6"/>
      <c r="I27" s="6">
        <f>'[3]MTSS'!$AE$37</f>
        <v>1022</v>
      </c>
      <c r="J27" s="6">
        <f>'[3]MTSS'!$AF$37</f>
        <v>1300</v>
      </c>
      <c r="K27" s="6"/>
      <c r="L27" s="6"/>
      <c r="M27" s="6"/>
      <c r="N27" s="6"/>
      <c r="O27" s="6">
        <v>611</v>
      </c>
      <c r="P27" s="15">
        <v>5900</v>
      </c>
      <c r="Q27" s="7">
        <f t="shared" si="3"/>
        <v>2322</v>
      </c>
      <c r="R27" s="6" t="s">
        <v>14</v>
      </c>
      <c r="S27" s="9" t="s">
        <v>27</v>
      </c>
      <c r="T27" s="5"/>
      <c r="Y27" s="17">
        <f t="shared" si="1"/>
        <v>2322</v>
      </c>
      <c r="Z27" s="18">
        <f t="shared" si="2"/>
        <v>0</v>
      </c>
    </row>
    <row r="28" spans="1:26" ht="12.75" customHeight="1">
      <c r="A28" s="8"/>
      <c r="B28" s="6"/>
      <c r="C28" s="6"/>
      <c r="D28" s="6">
        <f>'[3]MTSS'!$AG$37+'[3]MTSS'!$AH$37</f>
        <v>34</v>
      </c>
      <c r="E28" s="6"/>
      <c r="F28" s="6"/>
      <c r="G28" s="6"/>
      <c r="H28" s="6"/>
      <c r="I28" s="6">
        <f>'[3]MTSS'!$AG$37</f>
        <v>15</v>
      </c>
      <c r="J28" s="6">
        <f>'[3]MTSS'!$AH$37</f>
        <v>19</v>
      </c>
      <c r="K28" s="6"/>
      <c r="L28" s="6"/>
      <c r="M28" s="6"/>
      <c r="N28" s="6"/>
      <c r="O28" s="6">
        <v>611</v>
      </c>
      <c r="P28" s="15">
        <v>5900</v>
      </c>
      <c r="Q28" s="7">
        <f t="shared" si="3"/>
        <v>34</v>
      </c>
      <c r="R28" s="6" t="s">
        <v>14</v>
      </c>
      <c r="S28" s="9" t="s">
        <v>58</v>
      </c>
      <c r="T28" s="10"/>
      <c r="Y28" s="17">
        <f t="shared" si="1"/>
        <v>34</v>
      </c>
      <c r="Z28" s="18">
        <f t="shared" si="2"/>
        <v>0</v>
      </c>
    </row>
    <row r="29" spans="1:26" ht="12.75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5"/>
      <c r="Q29" s="7"/>
      <c r="R29" s="6"/>
      <c r="S29" s="9"/>
      <c r="T29" s="10"/>
      <c r="Y29" s="17" t="str">
        <f t="shared" si="1"/>
        <v> </v>
      </c>
      <c r="Z29" s="18" t="e">
        <f t="shared" si="2"/>
        <v>#VALUE!</v>
      </c>
    </row>
    <row r="30" spans="1:26" ht="12.75" customHeight="1">
      <c r="A30" s="8"/>
      <c r="B30" s="6"/>
      <c r="C30" s="6"/>
      <c r="D30" s="6">
        <f>'[3]MTSS'!$AI$37+'[3]MTSS'!$AJ$37</f>
        <v>639</v>
      </c>
      <c r="E30" s="6"/>
      <c r="F30" s="6"/>
      <c r="G30" s="6"/>
      <c r="H30" s="7"/>
      <c r="I30" s="6">
        <f>'[3]MTSS'!$AI$37</f>
        <v>281</v>
      </c>
      <c r="J30" s="6">
        <f>'[3]MTSS'!$AJ$37</f>
        <v>358</v>
      </c>
      <c r="K30" s="6"/>
      <c r="L30" s="6"/>
      <c r="M30" s="6"/>
      <c r="N30" s="6"/>
      <c r="O30" s="6">
        <v>611</v>
      </c>
      <c r="P30" s="15">
        <v>5900</v>
      </c>
      <c r="Q30" s="7">
        <f aca="true" t="shared" si="4" ref="Q30:Q51">IF(SUM(A30:H30)=0," ",SUM(A30:H30))</f>
        <v>639</v>
      </c>
      <c r="R30" s="6" t="s">
        <v>14</v>
      </c>
      <c r="S30" s="9" t="s">
        <v>52</v>
      </c>
      <c r="T30" s="10"/>
      <c r="Y30" s="17">
        <f t="shared" si="1"/>
        <v>639</v>
      </c>
      <c r="Z30" s="18">
        <f t="shared" si="2"/>
        <v>0</v>
      </c>
    </row>
    <row r="31" spans="1:26" ht="12.75" customHeight="1">
      <c r="A31" s="8"/>
      <c r="B31" s="6"/>
      <c r="C31" s="6"/>
      <c r="D31" s="6">
        <f>'[3]MTSS'!$AK$37+'[3]MTSS'!$AL$37</f>
        <v>601</v>
      </c>
      <c r="E31" s="6"/>
      <c r="F31" s="6"/>
      <c r="G31" s="6"/>
      <c r="H31" s="7"/>
      <c r="I31" s="6">
        <f>'[3]MTSS'!$AK$37</f>
        <v>264</v>
      </c>
      <c r="J31" s="6">
        <f>'[3]MTSS'!$AL$37</f>
        <v>337</v>
      </c>
      <c r="K31" s="6"/>
      <c r="L31" s="6"/>
      <c r="M31" s="6"/>
      <c r="N31" s="6"/>
      <c r="O31" s="6">
        <v>611</v>
      </c>
      <c r="P31" s="15">
        <v>5901</v>
      </c>
      <c r="Q31" s="7">
        <f>IF(SUM(A31:H31)=0," ",SUM(A31:H31))</f>
        <v>601</v>
      </c>
      <c r="R31" s="6" t="s">
        <v>14</v>
      </c>
      <c r="S31" s="9" t="s">
        <v>63</v>
      </c>
      <c r="T31" s="5">
        <f>'[1]105523SHEETS'!$A$179</f>
        <v>64</v>
      </c>
      <c r="Y31" s="17">
        <f t="shared" si="1"/>
        <v>601</v>
      </c>
      <c r="Z31" s="18">
        <f t="shared" si="2"/>
        <v>0</v>
      </c>
    </row>
    <row r="32" spans="1:26" ht="12.75" customHeight="1">
      <c r="A32" s="13"/>
      <c r="B32" s="6"/>
      <c r="C32" s="6"/>
      <c r="D32" s="6">
        <f>'[3]MTSS'!$AM$37+'[3]MTSS'!$AN$37</f>
        <v>1760</v>
      </c>
      <c r="E32" s="6"/>
      <c r="F32" s="6"/>
      <c r="G32" s="6"/>
      <c r="H32" s="6"/>
      <c r="I32" s="6">
        <f>'[3]MTSS'!$AM$37</f>
        <v>775</v>
      </c>
      <c r="J32" s="6">
        <f>'[3]MTSS'!$AN$37</f>
        <v>985</v>
      </c>
      <c r="K32" s="6"/>
      <c r="L32" s="6"/>
      <c r="M32" s="6"/>
      <c r="N32" s="6"/>
      <c r="O32" s="6">
        <v>611</v>
      </c>
      <c r="P32" s="15">
        <v>6100</v>
      </c>
      <c r="Q32" s="7">
        <f t="shared" si="4"/>
        <v>1760</v>
      </c>
      <c r="R32" s="6" t="s">
        <v>14</v>
      </c>
      <c r="S32" s="9" t="s">
        <v>28</v>
      </c>
      <c r="T32" s="10"/>
      <c r="Y32" s="17">
        <f t="shared" si="1"/>
        <v>1760</v>
      </c>
      <c r="Z32" s="18">
        <f t="shared" si="2"/>
        <v>0</v>
      </c>
    </row>
    <row r="33" spans="1:26" ht="12.75" customHeight="1">
      <c r="A33" s="8"/>
      <c r="B33" s="6"/>
      <c r="C33" s="6"/>
      <c r="D33" s="6">
        <f>'[3]MTSS'!$C$74+'[3]MTSS'!$D$74</f>
        <v>284</v>
      </c>
      <c r="E33" s="6"/>
      <c r="F33" s="6"/>
      <c r="G33" s="6"/>
      <c r="H33" s="6"/>
      <c r="I33" s="6">
        <f>'[3]MTSS'!$C$74</f>
        <v>125</v>
      </c>
      <c r="J33" s="6">
        <f>'[3]MTSS'!$D$74</f>
        <v>159</v>
      </c>
      <c r="K33" s="6"/>
      <c r="L33" s="7"/>
      <c r="M33" s="6"/>
      <c r="N33" s="6"/>
      <c r="O33" s="6">
        <v>611</v>
      </c>
      <c r="P33" s="15">
        <v>6100</v>
      </c>
      <c r="Q33" s="7">
        <f t="shared" si="4"/>
        <v>284</v>
      </c>
      <c r="R33" s="6" t="s">
        <v>14</v>
      </c>
      <c r="S33" s="9" t="s">
        <v>53</v>
      </c>
      <c r="T33" s="5"/>
      <c r="Y33" s="17">
        <f t="shared" si="1"/>
        <v>284</v>
      </c>
      <c r="Z33" s="18">
        <f t="shared" si="2"/>
        <v>0</v>
      </c>
    </row>
    <row r="34" spans="1:26" ht="12.75" customHeight="1">
      <c r="A34" s="8"/>
      <c r="B34" s="6"/>
      <c r="C34" s="6"/>
      <c r="D34" s="6">
        <f>'[3]MTSS'!$E$74+'[3]MTSS'!$F$74</f>
        <v>37</v>
      </c>
      <c r="E34" s="6"/>
      <c r="F34" s="6"/>
      <c r="G34" s="6"/>
      <c r="H34" s="6"/>
      <c r="I34" s="6">
        <f>'[3]MTSS'!$E$74</f>
        <v>17</v>
      </c>
      <c r="J34" s="6">
        <f>'[3]MTSS'!$F$74</f>
        <v>20</v>
      </c>
      <c r="K34" s="6"/>
      <c r="L34" s="7"/>
      <c r="M34" s="6"/>
      <c r="N34" s="6"/>
      <c r="O34" s="6">
        <v>611</v>
      </c>
      <c r="P34" s="15">
        <v>6101</v>
      </c>
      <c r="Q34" s="7">
        <f>IF(SUM(A34:H34)=0," ",SUM(A34:H34))</f>
        <v>37</v>
      </c>
      <c r="R34" s="6" t="s">
        <v>14</v>
      </c>
      <c r="S34" s="9" t="s">
        <v>64</v>
      </c>
      <c r="T34" s="5">
        <f>'[1]105523SHEETS'!$A$179</f>
        <v>64</v>
      </c>
      <c r="Y34" s="17">
        <f t="shared" si="1"/>
        <v>37</v>
      </c>
      <c r="Z34" s="18">
        <f t="shared" si="2"/>
        <v>0</v>
      </c>
    </row>
    <row r="35" spans="1:26" ht="12.75" customHeight="1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6"/>
      <c r="O35" s="6"/>
      <c r="P35" s="15"/>
      <c r="Q35" s="7"/>
      <c r="R35" s="6"/>
      <c r="S35" s="9"/>
      <c r="T35" s="5"/>
      <c r="Y35" s="17" t="str">
        <f t="shared" si="1"/>
        <v> </v>
      </c>
      <c r="Z35" s="18" t="e">
        <f t="shared" si="2"/>
        <v>#VALUE!</v>
      </c>
    </row>
    <row r="36" spans="1:26" ht="12.75" customHeight="1">
      <c r="A36" s="8"/>
      <c r="B36" s="6"/>
      <c r="C36" s="6"/>
      <c r="D36" s="6">
        <f>'[3]MTSS'!$G$74+'[3]MTSS'!$H$74</f>
        <v>992</v>
      </c>
      <c r="E36" s="6"/>
      <c r="F36" s="6"/>
      <c r="G36" s="6"/>
      <c r="H36" s="6"/>
      <c r="I36" s="6">
        <f>'[3]MTSS'!$G$74</f>
        <v>437</v>
      </c>
      <c r="J36" s="6">
        <f>'[3]MTSS'!$H$74</f>
        <v>555</v>
      </c>
      <c r="K36" s="6"/>
      <c r="L36" s="7"/>
      <c r="M36" s="6"/>
      <c r="N36" s="6"/>
      <c r="O36" s="6">
        <v>611</v>
      </c>
      <c r="P36" s="15">
        <v>7400</v>
      </c>
      <c r="Q36" s="7">
        <f t="shared" si="4"/>
        <v>992</v>
      </c>
      <c r="R36" s="6" t="s">
        <v>14</v>
      </c>
      <c r="S36" s="9" t="s">
        <v>29</v>
      </c>
      <c r="T36" s="5"/>
      <c r="Y36" s="17">
        <f t="shared" si="1"/>
        <v>992</v>
      </c>
      <c r="Z36" s="18">
        <f t="shared" si="2"/>
        <v>0</v>
      </c>
    </row>
    <row r="37" spans="1:26" ht="12.75" customHeight="1">
      <c r="A37" s="8"/>
      <c r="B37" s="6"/>
      <c r="C37" s="6"/>
      <c r="D37" s="6">
        <f>'[3]MTSS'!$AI$74+'[3]MTSS'!$AJ$74</f>
        <v>12</v>
      </c>
      <c r="E37" s="6"/>
      <c r="F37" s="6"/>
      <c r="G37" s="6"/>
      <c r="H37" s="6"/>
      <c r="I37" s="6">
        <f>'[3]MTSS'!$AI$74</f>
        <v>5</v>
      </c>
      <c r="J37" s="6">
        <f>'[3]MTSS'!$AJ$74</f>
        <v>7</v>
      </c>
      <c r="K37" s="6"/>
      <c r="L37" s="6"/>
      <c r="M37" s="6"/>
      <c r="N37" s="6"/>
      <c r="O37" s="6">
        <v>611</v>
      </c>
      <c r="P37" s="15">
        <v>7401</v>
      </c>
      <c r="Q37" s="7">
        <f t="shared" si="4"/>
        <v>12</v>
      </c>
      <c r="R37" s="6" t="s">
        <v>14</v>
      </c>
      <c r="S37" s="9" t="s">
        <v>68</v>
      </c>
      <c r="T37" s="5">
        <f>'[1]105523SHEETS'!$A$179</f>
        <v>64</v>
      </c>
      <c r="Y37" s="17">
        <f t="shared" si="1"/>
        <v>12</v>
      </c>
      <c r="Z37" s="18">
        <f t="shared" si="2"/>
        <v>0</v>
      </c>
    </row>
    <row r="38" spans="1:26" ht="12.75" customHeight="1">
      <c r="A38" s="8"/>
      <c r="B38" s="6"/>
      <c r="C38" s="6"/>
      <c r="D38" s="6">
        <f>'[3]MTSS'!$I$74+'[3]MTSS'!$J$74</f>
        <v>261</v>
      </c>
      <c r="E38" s="6"/>
      <c r="F38" s="6"/>
      <c r="G38" s="6"/>
      <c r="H38" s="6"/>
      <c r="I38" s="6">
        <f>'[3]MTSS'!$I$74</f>
        <v>115</v>
      </c>
      <c r="J38" s="6">
        <f>'[3]MTSS'!$J$74</f>
        <v>146</v>
      </c>
      <c r="K38" s="6"/>
      <c r="L38" s="6"/>
      <c r="M38" s="6"/>
      <c r="N38" s="6"/>
      <c r="O38" s="6">
        <v>611</v>
      </c>
      <c r="P38" s="15">
        <v>7600</v>
      </c>
      <c r="Q38" s="7">
        <f t="shared" si="4"/>
        <v>261</v>
      </c>
      <c r="R38" s="6" t="s">
        <v>14</v>
      </c>
      <c r="S38" s="9" t="s">
        <v>30</v>
      </c>
      <c r="T38" s="5"/>
      <c r="Y38" s="17">
        <f t="shared" si="1"/>
        <v>261</v>
      </c>
      <c r="Z38" s="18">
        <f t="shared" si="2"/>
        <v>0</v>
      </c>
    </row>
    <row r="39" spans="1:26" ht="12.75" customHeight="1">
      <c r="A39" s="8"/>
      <c r="B39" s="6"/>
      <c r="C39" s="6"/>
      <c r="D39" s="6">
        <f>'[3]MTSS'!$AK$74+'[3]MTSS'!$AL$74</f>
        <v>28</v>
      </c>
      <c r="E39" s="6"/>
      <c r="F39" s="6"/>
      <c r="G39" s="6"/>
      <c r="H39" s="6"/>
      <c r="I39" s="6">
        <f>'[3]MTSS'!$AK$74</f>
        <v>12</v>
      </c>
      <c r="J39" s="6">
        <f>'[3]MTSS'!$AL$74</f>
        <v>16</v>
      </c>
      <c r="K39" s="6"/>
      <c r="L39" s="6"/>
      <c r="M39" s="6"/>
      <c r="N39" s="6"/>
      <c r="O39" s="6">
        <v>611</v>
      </c>
      <c r="P39" s="15">
        <v>7601</v>
      </c>
      <c r="Q39" s="7">
        <f>IF(SUM(A39:H39)=0," ",SUM(A39:H39))</f>
        <v>28</v>
      </c>
      <c r="R39" s="6" t="s">
        <v>14</v>
      </c>
      <c r="S39" s="9" t="s">
        <v>65</v>
      </c>
      <c r="T39" s="5">
        <f>'[1]105523SHEETS'!$A$179</f>
        <v>64</v>
      </c>
      <c r="Y39" s="17">
        <f t="shared" si="1"/>
        <v>28</v>
      </c>
      <c r="Z39" s="18">
        <f t="shared" si="2"/>
        <v>0</v>
      </c>
    </row>
    <row r="40" spans="1:26" s="11" customFormat="1" ht="12.75" customHeight="1">
      <c r="A40" s="8"/>
      <c r="B40" s="6"/>
      <c r="C40" s="6"/>
      <c r="D40" s="6">
        <f>'[3]MTSS'!$K$74+'[3]MTSS'!$L$74</f>
        <v>76</v>
      </c>
      <c r="E40" s="6"/>
      <c r="F40" s="6"/>
      <c r="G40" s="6"/>
      <c r="H40" s="6"/>
      <c r="I40" s="6">
        <f>'[3]MTSS'!$K$74</f>
        <v>33</v>
      </c>
      <c r="J40" s="6">
        <f>'[3]MTSS'!$L$74</f>
        <v>43</v>
      </c>
      <c r="K40" s="6"/>
      <c r="L40" s="6"/>
      <c r="M40" s="6"/>
      <c r="N40" s="6"/>
      <c r="O40" s="6">
        <v>611</v>
      </c>
      <c r="P40" s="15">
        <v>8900</v>
      </c>
      <c r="Q40" s="7">
        <f t="shared" si="4"/>
        <v>76</v>
      </c>
      <c r="R40" s="6" t="s">
        <v>14</v>
      </c>
      <c r="S40" s="9" t="s">
        <v>31</v>
      </c>
      <c r="T40" s="5"/>
      <c r="Y40" s="17">
        <f t="shared" si="1"/>
        <v>76</v>
      </c>
      <c r="Z40" s="18">
        <f t="shared" si="2"/>
        <v>0</v>
      </c>
    </row>
    <row r="41" spans="1:26" ht="12.75" customHeight="1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  <c r="Q41" s="7" t="str">
        <f t="shared" si="4"/>
        <v> </v>
      </c>
      <c r="R41" s="6"/>
      <c r="S41" s="9"/>
      <c r="T41" s="5"/>
      <c r="Y41" s="17" t="str">
        <f t="shared" si="1"/>
        <v> </v>
      </c>
      <c r="Z41" s="18" t="e">
        <f t="shared" si="2"/>
        <v>#VALUE!</v>
      </c>
    </row>
    <row r="42" spans="1:26" ht="12.75" customHeight="1">
      <c r="A42" s="8"/>
      <c r="B42" s="6"/>
      <c r="C42" s="6"/>
      <c r="D42" s="6">
        <f>'[3]MTSS'!$M$74+'[3]MTSS'!$N$74</f>
        <v>101</v>
      </c>
      <c r="E42" s="6"/>
      <c r="F42" s="6"/>
      <c r="G42" s="6"/>
      <c r="H42" s="6"/>
      <c r="I42" s="6">
        <f>'[3]MTSS'!$M$74</f>
        <v>44</v>
      </c>
      <c r="J42" s="6">
        <f>'[3]MTSS'!$N$74</f>
        <v>57</v>
      </c>
      <c r="K42" s="6"/>
      <c r="L42" s="6"/>
      <c r="M42" s="6"/>
      <c r="N42" s="6"/>
      <c r="O42" s="6">
        <v>611</v>
      </c>
      <c r="P42" s="15">
        <v>8900</v>
      </c>
      <c r="Q42" s="7">
        <f t="shared" si="4"/>
        <v>101</v>
      </c>
      <c r="R42" s="6" t="s">
        <v>14</v>
      </c>
      <c r="S42" s="9" t="s">
        <v>54</v>
      </c>
      <c r="T42" s="10"/>
      <c r="Y42" s="17">
        <f t="shared" si="1"/>
        <v>101</v>
      </c>
      <c r="Z42" s="18">
        <f t="shared" si="2"/>
        <v>0</v>
      </c>
    </row>
    <row r="43" spans="1:26" ht="12.75" customHeight="1">
      <c r="A43" s="13"/>
      <c r="B43" s="6"/>
      <c r="C43" s="6"/>
      <c r="D43" s="6">
        <f>'[3]MTSS'!$O$74+'[3]MTSS'!$P$74</f>
        <v>249</v>
      </c>
      <c r="E43" s="6"/>
      <c r="F43" s="6"/>
      <c r="G43" s="6"/>
      <c r="H43" s="6"/>
      <c r="I43" s="6">
        <f>'[3]MTSS'!$O$74</f>
        <v>110</v>
      </c>
      <c r="J43" s="6">
        <f>'[3]MTSS'!$P$74</f>
        <v>139</v>
      </c>
      <c r="K43" s="6"/>
      <c r="L43" s="6"/>
      <c r="M43" s="6"/>
      <c r="N43" s="6"/>
      <c r="O43" s="6">
        <v>611</v>
      </c>
      <c r="P43" s="15">
        <v>9100</v>
      </c>
      <c r="Q43" s="7">
        <f t="shared" si="4"/>
        <v>249</v>
      </c>
      <c r="R43" s="6" t="s">
        <v>14</v>
      </c>
      <c r="S43" s="9" t="s">
        <v>32</v>
      </c>
      <c r="T43" s="5"/>
      <c r="Y43" s="17">
        <f t="shared" si="1"/>
        <v>249</v>
      </c>
      <c r="Z43" s="18">
        <f t="shared" si="2"/>
        <v>0</v>
      </c>
    </row>
    <row r="44" spans="1:26" s="11" customFormat="1" ht="12.75" customHeight="1">
      <c r="A44" s="13"/>
      <c r="B44" s="6"/>
      <c r="C44" s="6"/>
      <c r="D44" s="6">
        <f>'[3]MTSS'!$Q$74+'[3]MTSS'!$R$74</f>
        <v>335</v>
      </c>
      <c r="E44" s="6"/>
      <c r="F44" s="6"/>
      <c r="G44" s="6"/>
      <c r="H44" s="6"/>
      <c r="I44" s="6">
        <f>'[3]MTSS'!$Q$74</f>
        <v>148</v>
      </c>
      <c r="J44" s="6">
        <f>'[3]MTSS'!$R$74</f>
        <v>187</v>
      </c>
      <c r="K44" s="6"/>
      <c r="L44" s="6"/>
      <c r="M44" s="6"/>
      <c r="N44" s="6"/>
      <c r="O44" s="6">
        <v>611</v>
      </c>
      <c r="P44" s="15">
        <v>10400</v>
      </c>
      <c r="Q44" s="7">
        <f t="shared" si="4"/>
        <v>335</v>
      </c>
      <c r="R44" s="6" t="s">
        <v>14</v>
      </c>
      <c r="S44" s="9" t="s">
        <v>33</v>
      </c>
      <c r="T44" s="5"/>
      <c r="Y44" s="17">
        <f t="shared" si="1"/>
        <v>335</v>
      </c>
      <c r="Z44" s="18">
        <f t="shared" si="2"/>
        <v>0</v>
      </c>
    </row>
    <row r="45" spans="1:26" s="11" customFormat="1" ht="12.75" customHeight="1">
      <c r="A45" s="13"/>
      <c r="B45" s="6"/>
      <c r="C45" s="6"/>
      <c r="D45" s="6">
        <f>'[3]MTSS'!$AE$74+'[3]MTSS'!$AF$74</f>
        <v>10</v>
      </c>
      <c r="E45" s="6"/>
      <c r="F45" s="6"/>
      <c r="G45" s="6"/>
      <c r="H45" s="6"/>
      <c r="I45" s="6">
        <f>'[3]MTSS'!$AE$74</f>
        <v>4</v>
      </c>
      <c r="J45" s="6">
        <f>'[3]MTSS'!$AF$74</f>
        <v>6</v>
      </c>
      <c r="K45" s="6"/>
      <c r="L45" s="6"/>
      <c r="M45" s="6"/>
      <c r="N45" s="6"/>
      <c r="O45" s="6">
        <v>611</v>
      </c>
      <c r="P45" s="15">
        <v>10401</v>
      </c>
      <c r="Q45" s="7">
        <f>IF(SUM(A45:H45)=0," ",SUM(A45:H45))</f>
        <v>10</v>
      </c>
      <c r="R45" s="6" t="s">
        <v>14</v>
      </c>
      <c r="S45" s="9" t="s">
        <v>66</v>
      </c>
      <c r="T45" s="5">
        <f>'[1]105523SHEETS'!$A$179</f>
        <v>64</v>
      </c>
      <c r="Y45" s="17">
        <f t="shared" si="1"/>
        <v>10</v>
      </c>
      <c r="Z45" s="18">
        <f t="shared" si="2"/>
        <v>0</v>
      </c>
    </row>
    <row r="46" spans="1:26" s="11" customFormat="1" ht="12.75" customHeight="1">
      <c r="A46" s="8"/>
      <c r="B46" s="6"/>
      <c r="C46" s="6"/>
      <c r="D46" s="6">
        <f>'[3]MTSS'!$S$74+'[3]MTSS'!$T$74</f>
        <v>312</v>
      </c>
      <c r="E46" s="6"/>
      <c r="F46" s="6"/>
      <c r="G46" s="6"/>
      <c r="H46" s="6"/>
      <c r="I46" s="6">
        <f>'[3]MTSS'!$S$74</f>
        <v>138</v>
      </c>
      <c r="J46" s="6">
        <f>'[3]MTSS'!$T$74</f>
        <v>174</v>
      </c>
      <c r="K46" s="6"/>
      <c r="L46" s="7"/>
      <c r="M46" s="6"/>
      <c r="N46" s="6"/>
      <c r="O46" s="6">
        <v>611</v>
      </c>
      <c r="P46" s="15">
        <v>10600</v>
      </c>
      <c r="Q46" s="7">
        <f t="shared" si="4"/>
        <v>312</v>
      </c>
      <c r="R46" s="6" t="s">
        <v>14</v>
      </c>
      <c r="S46" s="9" t="s">
        <v>34</v>
      </c>
      <c r="T46" s="5"/>
      <c r="Y46" s="17">
        <f t="shared" si="1"/>
        <v>312</v>
      </c>
      <c r="Z46" s="18">
        <f t="shared" si="2"/>
        <v>0</v>
      </c>
    </row>
    <row r="47" spans="1:26" s="11" customFormat="1" ht="12.7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6"/>
      <c r="N47" s="6"/>
      <c r="O47" s="6"/>
      <c r="P47" s="15"/>
      <c r="Q47" s="7"/>
      <c r="R47" s="6"/>
      <c r="S47" s="9"/>
      <c r="T47" s="5"/>
      <c r="Y47" s="17" t="str">
        <f t="shared" si="1"/>
        <v> </v>
      </c>
      <c r="Z47" s="18" t="e">
        <f t="shared" si="2"/>
        <v>#VALUE!</v>
      </c>
    </row>
    <row r="48" spans="1:26" ht="12.75" customHeight="1">
      <c r="A48" s="8"/>
      <c r="B48" s="6"/>
      <c r="C48" s="6"/>
      <c r="D48" s="6">
        <f>'[3]MTSS'!$U$74+'[3]MTSS'!$V$74</f>
        <v>130</v>
      </c>
      <c r="E48" s="6"/>
      <c r="F48" s="6"/>
      <c r="G48" s="6"/>
      <c r="H48" s="6"/>
      <c r="I48" s="6">
        <f>'[3]MTSS'!$U$74</f>
        <v>57</v>
      </c>
      <c r="J48" s="6">
        <f>'[3]MTSS'!$V$74</f>
        <v>73</v>
      </c>
      <c r="K48" s="6"/>
      <c r="L48" s="7"/>
      <c r="M48" s="6"/>
      <c r="N48" s="6"/>
      <c r="O48" s="6">
        <v>611</v>
      </c>
      <c r="P48" s="15">
        <v>11900</v>
      </c>
      <c r="Q48" s="7">
        <f t="shared" si="4"/>
        <v>130</v>
      </c>
      <c r="R48" s="6" t="s">
        <v>14</v>
      </c>
      <c r="S48" s="9" t="s">
        <v>35</v>
      </c>
      <c r="T48" s="5"/>
      <c r="Y48" s="17">
        <f t="shared" si="1"/>
        <v>130</v>
      </c>
      <c r="Z48" s="18">
        <f t="shared" si="2"/>
        <v>0</v>
      </c>
    </row>
    <row r="49" spans="1:26" ht="12.75" customHeight="1">
      <c r="A49" s="8"/>
      <c r="B49" s="6"/>
      <c r="C49" s="6"/>
      <c r="D49" s="6">
        <f>'[3]MTSS'!$W$74+'[3]MTSS'!$X$74</f>
        <v>709</v>
      </c>
      <c r="E49" s="6"/>
      <c r="F49" s="6"/>
      <c r="G49" s="6"/>
      <c r="H49" s="6"/>
      <c r="I49" s="6">
        <f>'[3]MTSS'!$W$74</f>
        <v>312</v>
      </c>
      <c r="J49" s="6">
        <f>'[3]MTSS'!$X$74</f>
        <v>397</v>
      </c>
      <c r="K49" s="6"/>
      <c r="L49" s="6"/>
      <c r="M49" s="6"/>
      <c r="N49" s="6"/>
      <c r="O49" s="6">
        <v>611</v>
      </c>
      <c r="P49" s="15">
        <v>12100</v>
      </c>
      <c r="Q49" s="7">
        <f t="shared" si="4"/>
        <v>709</v>
      </c>
      <c r="R49" s="6" t="s">
        <v>14</v>
      </c>
      <c r="S49" s="9" t="s">
        <v>36</v>
      </c>
      <c r="T49" s="5"/>
      <c r="Y49" s="17">
        <f t="shared" si="1"/>
        <v>709</v>
      </c>
      <c r="Z49" s="18">
        <f t="shared" si="2"/>
        <v>0</v>
      </c>
    </row>
    <row r="50" spans="1:26" ht="12.75" customHeight="1">
      <c r="A50" s="8"/>
      <c r="B50" s="6"/>
      <c r="C50" s="6"/>
      <c r="D50" s="6">
        <f>'[3]MTSS'!$Y$74+'[3]MTSS'!$Z$74</f>
        <v>531</v>
      </c>
      <c r="E50" s="6"/>
      <c r="F50" s="6"/>
      <c r="G50" s="6"/>
      <c r="H50" s="6"/>
      <c r="I50" s="6">
        <f>'[3]MTSS'!$Y$74</f>
        <v>233</v>
      </c>
      <c r="J50" s="6">
        <f>'[3]MTSS'!$Z$74</f>
        <v>298</v>
      </c>
      <c r="K50" s="6"/>
      <c r="L50" s="6"/>
      <c r="M50" s="6"/>
      <c r="N50" s="6"/>
      <c r="O50" s="6">
        <v>611</v>
      </c>
      <c r="P50" s="15">
        <v>13600</v>
      </c>
      <c r="Q50" s="7">
        <f t="shared" si="4"/>
        <v>531</v>
      </c>
      <c r="R50" s="6" t="s">
        <v>14</v>
      </c>
      <c r="S50" s="9" t="s">
        <v>37</v>
      </c>
      <c r="T50" s="10"/>
      <c r="Y50" s="17">
        <f t="shared" si="1"/>
        <v>531</v>
      </c>
      <c r="Z50" s="18">
        <f t="shared" si="2"/>
        <v>0</v>
      </c>
    </row>
    <row r="51" spans="1:26" s="11" customFormat="1" ht="12.75" customHeight="1">
      <c r="A51" s="8"/>
      <c r="B51" s="6"/>
      <c r="C51" s="6"/>
      <c r="D51" s="6">
        <f>'[3]MTSS'!$AA$74+'[3]MTSS'!$AB$74</f>
        <v>126</v>
      </c>
      <c r="E51" s="6"/>
      <c r="F51" s="6"/>
      <c r="G51" s="6"/>
      <c r="H51" s="6"/>
      <c r="I51" s="6">
        <f>'[3]MTSS'!$AA$74</f>
        <v>55</v>
      </c>
      <c r="J51" s="6">
        <f>'[3]MTSS'!$AB$74</f>
        <v>71</v>
      </c>
      <c r="K51" s="6"/>
      <c r="L51" s="6"/>
      <c r="M51" s="6"/>
      <c r="N51" s="6"/>
      <c r="O51" s="6">
        <v>611</v>
      </c>
      <c r="P51" s="15">
        <v>16400</v>
      </c>
      <c r="Q51" s="7">
        <f t="shared" si="4"/>
        <v>126</v>
      </c>
      <c r="R51" s="6" t="s">
        <v>14</v>
      </c>
      <c r="S51" s="9" t="s">
        <v>38</v>
      </c>
      <c r="T51" s="5"/>
      <c r="Y51" s="17">
        <f t="shared" si="1"/>
        <v>126</v>
      </c>
      <c r="Z51" s="18">
        <f t="shared" si="2"/>
        <v>0</v>
      </c>
    </row>
    <row r="52" spans="1:26" ht="12.75" customHeight="1">
      <c r="A52" s="8"/>
      <c r="B52" s="6"/>
      <c r="C52" s="6"/>
      <c r="D52" s="6">
        <f>'[3]MTSS'!$AC$74+'[3]MTSS'!$AD$74</f>
        <v>20</v>
      </c>
      <c r="E52" s="6"/>
      <c r="F52" s="6"/>
      <c r="G52" s="6"/>
      <c r="H52" s="6"/>
      <c r="I52" s="6">
        <f>'[3]MTSS'!$AC$74</f>
        <v>8</v>
      </c>
      <c r="J52" s="6">
        <f>'[3]MTSS'!$AD$74</f>
        <v>12</v>
      </c>
      <c r="K52" s="6"/>
      <c r="L52" s="6"/>
      <c r="M52" s="6"/>
      <c r="N52" s="6"/>
      <c r="O52" s="6">
        <v>611</v>
      </c>
      <c r="P52" s="15">
        <v>16400</v>
      </c>
      <c r="Q52" s="7">
        <f>IF(SUM(A52:H52)=0," ",SUM(A52:H52))</f>
        <v>20</v>
      </c>
      <c r="R52" s="6" t="s">
        <v>14</v>
      </c>
      <c r="S52" s="9" t="s">
        <v>59</v>
      </c>
      <c r="T52" s="5"/>
      <c r="Y52" s="17">
        <f t="shared" si="1"/>
        <v>20</v>
      </c>
      <c r="Z52" s="18">
        <f t="shared" si="2"/>
        <v>0</v>
      </c>
    </row>
    <row r="53" spans="1:26" ht="12.75" customHeight="1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6"/>
      <c r="S53" s="9"/>
      <c r="T53" s="5"/>
      <c r="Y53" s="17" t="str">
        <f t="shared" si="1"/>
        <v> </v>
      </c>
      <c r="Z53" s="18" t="e">
        <f t="shared" si="2"/>
        <v>#VALUE!</v>
      </c>
    </row>
    <row r="54" spans="1:26" ht="12.75" customHeight="1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6"/>
      <c r="S54" s="9"/>
      <c r="T54" s="5"/>
      <c r="Y54" s="17" t="str">
        <f t="shared" si="1"/>
        <v> </v>
      </c>
      <c r="Z54" s="18" t="e">
        <f t="shared" si="2"/>
        <v>#VALUE!</v>
      </c>
    </row>
    <row r="55" spans="1:26" ht="12.75" customHeight="1">
      <c r="A55" s="13"/>
      <c r="B55" s="6"/>
      <c r="C55" s="6"/>
      <c r="D55" s="6">
        <f>'[3]MTSS'!$AM$74+'[3]MTSS'!$AN$74</f>
        <v>126</v>
      </c>
      <c r="E55" s="6"/>
      <c r="F55" s="6"/>
      <c r="G55" s="6"/>
      <c r="H55" s="6"/>
      <c r="I55" s="6">
        <f>'[3]MTSS'!$AM$74</f>
        <v>55</v>
      </c>
      <c r="J55" s="6">
        <f>'[3]MTSS'!$AN$74</f>
        <v>71</v>
      </c>
      <c r="K55" s="6"/>
      <c r="L55" s="6"/>
      <c r="M55" s="6"/>
      <c r="N55" s="6"/>
      <c r="O55" s="6">
        <v>611</v>
      </c>
      <c r="P55" s="6">
        <v>96600</v>
      </c>
      <c r="Q55" s="7">
        <f>IF(SUM(A55:H55)=0," ",SUM(A55:H55))</f>
        <v>126</v>
      </c>
      <c r="R55" s="6" t="s">
        <v>14</v>
      </c>
      <c r="S55" s="9" t="s">
        <v>40</v>
      </c>
      <c r="T55" s="5">
        <f>'[1]105523SHEETS'!$A$178</f>
        <v>63</v>
      </c>
      <c r="Y55" s="17">
        <f t="shared" si="1"/>
        <v>126</v>
      </c>
      <c r="Z55" s="18">
        <f t="shared" si="2"/>
        <v>0</v>
      </c>
    </row>
    <row r="56" spans="1:26" ht="12.75" customHeight="1">
      <c r="A56" s="13"/>
      <c r="B56" s="6"/>
      <c r="C56" s="6"/>
      <c r="D56" s="6">
        <f>'[3]MTSS'!$AG$74+'[3]MTSS'!$AH$74</f>
        <v>292</v>
      </c>
      <c r="E56" s="6"/>
      <c r="F56" s="6"/>
      <c r="G56" s="6"/>
      <c r="H56" s="6"/>
      <c r="I56" s="6">
        <f>'[3]MTSS'!$AG$74</f>
        <v>128</v>
      </c>
      <c r="J56" s="6">
        <f>'[3]MTSS'!$AH$74</f>
        <v>164</v>
      </c>
      <c r="K56" s="6"/>
      <c r="L56" s="6"/>
      <c r="M56" s="6"/>
      <c r="N56" s="6"/>
      <c r="O56" s="6">
        <v>611</v>
      </c>
      <c r="P56" s="6">
        <v>96601</v>
      </c>
      <c r="Q56" s="7">
        <f>IF(SUM(A56:H56)=0," ",SUM(A56:H56))</f>
        <v>292</v>
      </c>
      <c r="R56" s="6" t="s">
        <v>14</v>
      </c>
      <c r="S56" s="9" t="s">
        <v>39</v>
      </c>
      <c r="T56" s="5">
        <f>'[1]105523SHEETS'!$A$178</f>
        <v>63</v>
      </c>
      <c r="Y56" s="17">
        <f t="shared" si="1"/>
        <v>292</v>
      </c>
      <c r="Z56" s="18">
        <f t="shared" si="2"/>
        <v>0</v>
      </c>
    </row>
    <row r="57" spans="1:26" ht="12.75" customHeight="1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 t="str">
        <f>IF(SUM(A57:H57)=0," ",SUM(A57:H57))</f>
        <v> </v>
      </c>
      <c r="R57" s="6"/>
      <c r="S57" s="9"/>
      <c r="T57" s="5"/>
      <c r="Y57" s="17" t="str">
        <f t="shared" si="1"/>
        <v> </v>
      </c>
      <c r="Z57" s="18" t="e">
        <f t="shared" si="2"/>
        <v>#VALUE!</v>
      </c>
    </row>
    <row r="58" spans="1:26" ht="12.75" customHeight="1">
      <c r="A58" s="13"/>
      <c r="B58" s="6">
        <f>'[2]MTSS'!$I$74+'[2]MTSS'!$J$74</f>
        <v>60</v>
      </c>
      <c r="C58" s="6"/>
      <c r="D58" s="6"/>
      <c r="E58" s="6"/>
      <c r="F58" s="6"/>
      <c r="G58" s="6"/>
      <c r="H58" s="6"/>
      <c r="I58" s="6">
        <f>'[2]MTSS'!$I$74</f>
        <v>26</v>
      </c>
      <c r="J58" s="6">
        <f>'[2]MTSS'!$J$74</f>
        <v>34</v>
      </c>
      <c r="K58" s="6"/>
      <c r="L58" s="6"/>
      <c r="M58" s="6"/>
      <c r="N58" s="6"/>
      <c r="O58" s="6">
        <v>611</v>
      </c>
      <c r="P58" s="6">
        <v>97200</v>
      </c>
      <c r="Q58" s="7">
        <f>IF(SUM(A58:H58)=0," ",SUM(A58:H58))</f>
        <v>60</v>
      </c>
      <c r="R58" s="6" t="s">
        <v>41</v>
      </c>
      <c r="S58" s="9" t="s">
        <v>55</v>
      </c>
      <c r="T58" s="5">
        <f>'[1]105523SHEETS'!$A$178</f>
        <v>63</v>
      </c>
      <c r="Y58" s="17">
        <f t="shared" si="1"/>
        <v>60</v>
      </c>
      <c r="Z58" s="18">
        <f t="shared" si="2"/>
        <v>0</v>
      </c>
    </row>
    <row r="59" spans="1:26" ht="12.75" customHeight="1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5"/>
      <c r="Q59" s="7"/>
      <c r="R59" s="6"/>
      <c r="S59" s="9"/>
      <c r="T59" s="5"/>
      <c r="Y59" s="17" t="str">
        <f t="shared" si="1"/>
        <v> </v>
      </c>
      <c r="Z59" s="18" t="e">
        <f t="shared" si="2"/>
        <v>#VALUE!</v>
      </c>
    </row>
    <row r="60" spans="1:26" ht="12.75" customHeight="1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6"/>
      <c r="N60" s="6"/>
      <c r="O60" s="6"/>
      <c r="P60" s="6"/>
      <c r="Q60" s="7" t="str">
        <f aca="true" t="shared" si="5" ref="Q60:Q71">IF(SUM(A60:H60)=0," ",SUM(A60:H60))</f>
        <v> </v>
      </c>
      <c r="R60" s="6"/>
      <c r="S60" s="9"/>
      <c r="T60" s="10"/>
      <c r="Y60" s="17" t="str">
        <f t="shared" si="1"/>
        <v> </v>
      </c>
      <c r="Z60" s="18" t="e">
        <f t="shared" si="2"/>
        <v>#VALUE!</v>
      </c>
    </row>
    <row r="61" spans="1:26" ht="12.75" customHeight="1">
      <c r="A61" s="8"/>
      <c r="B61" s="6"/>
      <c r="C61" s="6"/>
      <c r="D61" s="6"/>
      <c r="E61" s="6">
        <f>'[4]MTSS'!$O$37+'[4]MTSS'!$P$37</f>
        <v>11</v>
      </c>
      <c r="F61" s="6"/>
      <c r="G61" s="6"/>
      <c r="H61" s="6"/>
      <c r="I61" s="6">
        <f>'[4]MTSS'!$O$37</f>
        <v>4</v>
      </c>
      <c r="J61" s="6">
        <f>'[4]MTSS'!$P$37</f>
        <v>7</v>
      </c>
      <c r="K61" s="6"/>
      <c r="L61" s="7"/>
      <c r="M61" s="6"/>
      <c r="N61" s="6"/>
      <c r="O61" s="6">
        <v>611</v>
      </c>
      <c r="P61" s="6">
        <v>98150</v>
      </c>
      <c r="Q61" s="7">
        <f t="shared" si="5"/>
        <v>11</v>
      </c>
      <c r="R61" s="6" t="s">
        <v>41</v>
      </c>
      <c r="S61" s="9" t="s">
        <v>42</v>
      </c>
      <c r="T61" s="10"/>
      <c r="Y61" s="17">
        <f t="shared" si="1"/>
        <v>11</v>
      </c>
      <c r="Z61" s="18">
        <f t="shared" si="2"/>
        <v>0</v>
      </c>
    </row>
    <row r="62" spans="1:26" ht="12.75" customHeight="1">
      <c r="A62" s="8"/>
      <c r="B62" s="6"/>
      <c r="C62" s="6"/>
      <c r="D62" s="6"/>
      <c r="E62" s="6">
        <f>'[4]MTSS'!$Q$37+'[4]MTSS'!$R$37</f>
        <v>15</v>
      </c>
      <c r="F62" s="6"/>
      <c r="G62" s="6"/>
      <c r="H62" s="6"/>
      <c r="I62" s="6">
        <f>'[4]MTSS'!$Q$37</f>
        <v>7</v>
      </c>
      <c r="J62" s="6">
        <f>'[4]MTSS'!$R$37</f>
        <v>8</v>
      </c>
      <c r="K62" s="6"/>
      <c r="L62" s="6"/>
      <c r="M62" s="6"/>
      <c r="N62" s="6"/>
      <c r="O62" s="6">
        <v>611</v>
      </c>
      <c r="P62" s="6">
        <v>98180</v>
      </c>
      <c r="Q62" s="7">
        <f t="shared" si="5"/>
        <v>15</v>
      </c>
      <c r="R62" s="6" t="s">
        <v>41</v>
      </c>
      <c r="S62" s="9" t="s">
        <v>43</v>
      </c>
      <c r="T62" s="5"/>
      <c r="Y62" s="17">
        <f t="shared" si="1"/>
        <v>15</v>
      </c>
      <c r="Z62" s="18">
        <f t="shared" si="2"/>
        <v>0</v>
      </c>
    </row>
    <row r="63" spans="1:26" ht="12.75" customHeight="1">
      <c r="A63" s="13"/>
      <c r="B63" s="6"/>
      <c r="C63" s="6"/>
      <c r="D63" s="6"/>
      <c r="E63" s="6">
        <f>'[4]MTSS'!$S$37+'[4]MTSS'!$T$37</f>
        <v>4</v>
      </c>
      <c r="F63" s="6"/>
      <c r="G63" s="6"/>
      <c r="H63" s="6"/>
      <c r="I63" s="6">
        <f>'[4]MTSS'!$S$37</f>
        <v>1</v>
      </c>
      <c r="J63" s="6">
        <f>'[4]MTSS'!$T$37</f>
        <v>3</v>
      </c>
      <c r="K63" s="6"/>
      <c r="L63" s="7"/>
      <c r="M63" s="6"/>
      <c r="N63" s="6"/>
      <c r="O63" s="6">
        <v>611</v>
      </c>
      <c r="P63" s="6">
        <v>98370</v>
      </c>
      <c r="Q63" s="7">
        <f t="shared" si="5"/>
        <v>4</v>
      </c>
      <c r="R63" s="6" t="s">
        <v>41</v>
      </c>
      <c r="S63" s="9" t="s">
        <v>44</v>
      </c>
      <c r="T63" s="10"/>
      <c r="Y63" s="17">
        <f t="shared" si="1"/>
        <v>4</v>
      </c>
      <c r="Z63" s="18">
        <f t="shared" si="2"/>
        <v>0</v>
      </c>
    </row>
    <row r="64" spans="1:26" ht="12.75" customHeight="1">
      <c r="A64" s="8"/>
      <c r="B64" s="6"/>
      <c r="C64" s="6"/>
      <c r="D64" s="6"/>
      <c r="E64" s="6">
        <f>'[4]MTSS'!$V$37+'[4]MTSS'!$W$37</f>
        <v>2</v>
      </c>
      <c r="F64" s="6"/>
      <c r="G64" s="6"/>
      <c r="H64" s="6"/>
      <c r="I64" s="6">
        <f>'[4]MTSS'!$V$37</f>
        <v>1</v>
      </c>
      <c r="J64" s="6">
        <f>'[4]MTSS'!$W$37</f>
        <v>1</v>
      </c>
      <c r="K64" s="6"/>
      <c r="L64" s="7"/>
      <c r="M64" s="6"/>
      <c r="N64" s="6"/>
      <c r="O64" s="6">
        <v>611</v>
      </c>
      <c r="P64" s="6">
        <v>98371</v>
      </c>
      <c r="Q64" s="7">
        <f t="shared" si="5"/>
        <v>2</v>
      </c>
      <c r="R64" s="6" t="s">
        <v>41</v>
      </c>
      <c r="S64" s="9" t="s">
        <v>45</v>
      </c>
      <c r="T64" s="5">
        <f>'[1]105523SHEETS'!$A$179</f>
        <v>64</v>
      </c>
      <c r="Y64" s="17">
        <f t="shared" si="1"/>
        <v>2</v>
      </c>
      <c r="Z64" s="18">
        <f t="shared" si="2"/>
        <v>0</v>
      </c>
    </row>
    <row r="65" spans="1:26" ht="12.75" customHeight="1">
      <c r="A65" s="13"/>
      <c r="B65" s="6"/>
      <c r="C65" s="6"/>
      <c r="D65" s="6"/>
      <c r="E65" s="6">
        <f>'[4]MTSS'!$X$37+'[4]MTSS'!$Y$37</f>
        <v>2</v>
      </c>
      <c r="F65" s="6"/>
      <c r="G65" s="6"/>
      <c r="H65" s="6"/>
      <c r="I65" s="6">
        <f>'[4]MTSS'!$X$37</f>
        <v>1</v>
      </c>
      <c r="J65" s="6">
        <f>'[4]MTSS'!$Y$37</f>
        <v>1</v>
      </c>
      <c r="K65" s="6"/>
      <c r="L65" s="6"/>
      <c r="M65" s="6"/>
      <c r="N65" s="6"/>
      <c r="O65" s="6">
        <v>611</v>
      </c>
      <c r="P65" s="6">
        <v>98390</v>
      </c>
      <c r="Q65" s="7">
        <f t="shared" si="5"/>
        <v>2</v>
      </c>
      <c r="R65" s="6" t="s">
        <v>41</v>
      </c>
      <c r="S65" s="9" t="s">
        <v>48</v>
      </c>
      <c r="T65" s="5"/>
      <c r="Y65" s="17">
        <f t="shared" si="1"/>
        <v>2</v>
      </c>
      <c r="Z65" s="18">
        <f t="shared" si="2"/>
        <v>0</v>
      </c>
    </row>
    <row r="66" spans="1:26" ht="12.75" customHeight="1">
      <c r="A66" s="1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 t="str">
        <f t="shared" si="5"/>
        <v> </v>
      </c>
      <c r="R66" s="6"/>
      <c r="S66" s="9"/>
      <c r="T66" s="5"/>
      <c r="Y66" s="17" t="str">
        <f t="shared" si="1"/>
        <v> </v>
      </c>
      <c r="Z66" s="18" t="e">
        <f t="shared" si="2"/>
        <v>#VALUE!</v>
      </c>
    </row>
    <row r="67" spans="1:26" ht="12.75" customHeight="1">
      <c r="A67" s="8"/>
      <c r="B67" s="6"/>
      <c r="C67" s="6"/>
      <c r="D67" s="6"/>
      <c r="E67" s="6">
        <f>'[4]MTSS'!$Z$37+'[4]MTSS'!$AA$37</f>
        <v>10</v>
      </c>
      <c r="F67" s="7"/>
      <c r="G67" s="6"/>
      <c r="H67" s="6"/>
      <c r="I67" s="6">
        <f>'[4]MTSS'!$Z$37</f>
        <v>4</v>
      </c>
      <c r="J67" s="6">
        <f>'[4]MTSS'!$AA$37</f>
        <v>6</v>
      </c>
      <c r="K67" s="6"/>
      <c r="L67" s="6"/>
      <c r="M67" s="6"/>
      <c r="N67" s="6"/>
      <c r="O67" s="6">
        <v>611</v>
      </c>
      <c r="P67" s="6">
        <v>98410</v>
      </c>
      <c r="Q67" s="7">
        <f t="shared" si="5"/>
        <v>10</v>
      </c>
      <c r="R67" s="6" t="s">
        <v>41</v>
      </c>
      <c r="S67" s="9" t="s">
        <v>46</v>
      </c>
      <c r="T67" s="5"/>
      <c r="Y67" s="17">
        <f t="shared" si="1"/>
        <v>10</v>
      </c>
      <c r="Z67" s="18">
        <f t="shared" si="2"/>
        <v>0</v>
      </c>
    </row>
    <row r="68" spans="1:26" ht="12.75" customHeight="1">
      <c r="A68" s="8"/>
      <c r="B68" s="6"/>
      <c r="C68" s="6"/>
      <c r="D68" s="6"/>
      <c r="E68" s="6">
        <f>'[4]MTSS'!$AC$37+'[4]MTSS'!$AD$37</f>
        <v>4</v>
      </c>
      <c r="F68" s="6"/>
      <c r="G68" s="6"/>
      <c r="H68" s="6"/>
      <c r="I68" s="6">
        <f>'[4]MTSS'!$AC$37</f>
        <v>1</v>
      </c>
      <c r="J68" s="6">
        <f>'[4]MTSS'!$AD$37</f>
        <v>3</v>
      </c>
      <c r="K68" s="6"/>
      <c r="L68" s="6"/>
      <c r="M68" s="6"/>
      <c r="N68" s="6"/>
      <c r="O68" s="6">
        <v>611</v>
      </c>
      <c r="P68" s="6">
        <v>98411</v>
      </c>
      <c r="Q68" s="7">
        <f t="shared" si="5"/>
        <v>4</v>
      </c>
      <c r="R68" s="6" t="s">
        <v>41</v>
      </c>
      <c r="S68" s="9" t="s">
        <v>47</v>
      </c>
      <c r="T68" s="5">
        <f>'[1]105523SHEETS'!$A$179</f>
        <v>64</v>
      </c>
      <c r="Y68" s="17">
        <f t="shared" si="1"/>
        <v>4</v>
      </c>
      <c r="Z68" s="18">
        <f t="shared" si="2"/>
        <v>0</v>
      </c>
    </row>
    <row r="69" spans="1:26" ht="12.75" customHeight="1">
      <c r="A69" s="13"/>
      <c r="B69" s="6"/>
      <c r="C69" s="6"/>
      <c r="D69" s="6"/>
      <c r="E69" s="6">
        <f>'[4]MTSS'!$AE$37+'[4]MTSS'!$AF$37</f>
        <v>9</v>
      </c>
      <c r="F69" s="6"/>
      <c r="G69" s="6"/>
      <c r="H69" s="6"/>
      <c r="I69" s="6">
        <f>'[4]MTSS'!$AE$37</f>
        <v>3</v>
      </c>
      <c r="J69" s="6">
        <f>'[4]MTSS'!$AF$37</f>
        <v>6</v>
      </c>
      <c r="K69" s="6"/>
      <c r="L69" s="7"/>
      <c r="M69" s="6"/>
      <c r="N69" s="6"/>
      <c r="O69" s="6">
        <v>611</v>
      </c>
      <c r="P69" s="6">
        <v>98470</v>
      </c>
      <c r="Q69" s="7">
        <f t="shared" si="5"/>
        <v>9</v>
      </c>
      <c r="R69" s="6" t="s">
        <v>41</v>
      </c>
      <c r="S69" s="9" t="s">
        <v>49</v>
      </c>
      <c r="T69" s="5"/>
      <c r="Y69" s="17">
        <f t="shared" si="1"/>
        <v>9</v>
      </c>
      <c r="Z69" s="18">
        <f t="shared" si="2"/>
        <v>0</v>
      </c>
    </row>
    <row r="70" spans="1:26" ht="12.75">
      <c r="A70" s="8"/>
      <c r="B70" s="6"/>
      <c r="C70" s="6"/>
      <c r="D70" s="6"/>
      <c r="E70" s="6">
        <f>'[4]MTSS'!$AH$37</f>
        <v>1</v>
      </c>
      <c r="F70" s="6"/>
      <c r="G70" s="6"/>
      <c r="H70" s="6"/>
      <c r="I70" s="6"/>
      <c r="J70" s="6">
        <f>'[4]MTSS'!$AH$37</f>
        <v>1</v>
      </c>
      <c r="K70" s="6"/>
      <c r="L70" s="7"/>
      <c r="M70" s="6"/>
      <c r="N70" s="6"/>
      <c r="O70" s="6">
        <v>611</v>
      </c>
      <c r="P70" s="6">
        <v>98510</v>
      </c>
      <c r="Q70" s="7">
        <f t="shared" si="5"/>
        <v>1</v>
      </c>
      <c r="R70" s="6" t="s">
        <v>41</v>
      </c>
      <c r="S70" s="9" t="s">
        <v>50</v>
      </c>
      <c r="T70" s="5"/>
      <c r="Y70" s="17">
        <f t="shared" si="1"/>
        <v>1</v>
      </c>
      <c r="Z70" s="18">
        <f t="shared" si="2"/>
        <v>0</v>
      </c>
    </row>
    <row r="71" spans="1:26" ht="12.75">
      <c r="A71" s="8"/>
      <c r="B71" s="6"/>
      <c r="C71" s="6"/>
      <c r="D71" s="6"/>
      <c r="E71" s="6">
        <f>'[4]MTSS'!$AA$74</f>
        <v>1</v>
      </c>
      <c r="F71" s="7"/>
      <c r="G71" s="6"/>
      <c r="H71" s="6"/>
      <c r="I71" s="6"/>
      <c r="J71" s="6">
        <f>'[4]MTSS'!$AA$74</f>
        <v>1</v>
      </c>
      <c r="K71" s="6"/>
      <c r="L71" s="6"/>
      <c r="M71" s="6"/>
      <c r="N71" s="6"/>
      <c r="O71" s="6">
        <v>611</v>
      </c>
      <c r="P71" s="16">
        <v>98630</v>
      </c>
      <c r="Q71" s="7">
        <f t="shared" si="5"/>
        <v>1</v>
      </c>
      <c r="R71" s="6" t="s">
        <v>41</v>
      </c>
      <c r="S71" s="9" t="s">
        <v>51</v>
      </c>
      <c r="T71" s="5"/>
      <c r="Y71" s="17">
        <f>IF(SUM(I71:N71)=0," ",SUM(I71:N71))</f>
        <v>1</v>
      </c>
      <c r="Z71" s="18">
        <f>Q71-Y71</f>
        <v>0</v>
      </c>
    </row>
    <row r="72" spans="1:26" ht="12.75" customHeight="1">
      <c r="A72" s="8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7" t="str">
        <f>IF(SUM(A72:H72)=0," ",SUM(A72:H72))</f>
        <v> </v>
      </c>
      <c r="R72" s="6"/>
      <c r="S72" s="9"/>
      <c r="T72" s="5"/>
      <c r="Y72" s="17" t="str">
        <f>IF(SUM(I72:N72)=0," ",SUM(I72:N72))</f>
        <v> </v>
      </c>
      <c r="Z72" s="18" t="e">
        <f>Q72-Y72</f>
        <v>#VALUE!</v>
      </c>
    </row>
    <row r="73" spans="1:26" ht="12.75" customHeight="1">
      <c r="A73" s="8"/>
      <c r="B73" s="6"/>
      <c r="C73" s="6"/>
      <c r="D73" s="6"/>
      <c r="E73" s="6"/>
      <c r="F73" s="6"/>
      <c r="G73" s="7"/>
      <c r="H73" s="7"/>
      <c r="I73" s="6"/>
      <c r="J73" s="6"/>
      <c r="K73" s="6"/>
      <c r="L73" s="6"/>
      <c r="M73" s="6"/>
      <c r="N73" s="6"/>
      <c r="O73" s="6"/>
      <c r="P73" s="6"/>
      <c r="Q73" s="7" t="str">
        <f>IF(SUM(A73:H73)=0," ",SUM(A73:H73))</f>
        <v> </v>
      </c>
      <c r="R73" s="6"/>
      <c r="S73" s="9"/>
      <c r="T73" s="5"/>
      <c r="Y73" s="17" t="str">
        <f>IF(SUM(I73:N73)=0," ",SUM(I73:N73))</f>
        <v> </v>
      </c>
      <c r="Z73" s="18" t="e">
        <f>Q73-Y73</f>
        <v>#VALUE!</v>
      </c>
    </row>
    <row r="74" spans="1:26" ht="12.75" customHeight="1">
      <c r="A74" s="8"/>
      <c r="B74" s="6"/>
      <c r="C74" s="6"/>
      <c r="D74" s="6"/>
      <c r="E74" s="6"/>
      <c r="F74" s="7"/>
      <c r="G74" s="6"/>
      <c r="H74" s="7"/>
      <c r="I74" s="6"/>
      <c r="J74" s="6"/>
      <c r="K74" s="6"/>
      <c r="L74" s="6"/>
      <c r="M74" s="6"/>
      <c r="N74" s="6"/>
      <c r="O74" s="6"/>
      <c r="P74" s="6"/>
      <c r="Q74" s="7" t="str">
        <f>IF(SUM(A74:H74)=0," ",SUM(A74:H74))</f>
        <v> </v>
      </c>
      <c r="R74" s="6"/>
      <c r="S74" s="9"/>
      <c r="T74" s="10"/>
      <c r="Y74" s="17" t="str">
        <f>IF(SUM(I74:N74)=0," ",SUM(I74:N74))</f>
        <v> </v>
      </c>
      <c r="Z74" s="18" t="e">
        <f>Q74-Y74</f>
        <v>#VALUE!</v>
      </c>
    </row>
    <row r="75" spans="1:20" s="11" customFormat="1" ht="12.75">
      <c r="A75" s="8"/>
      <c r="B75" s="6"/>
      <c r="C75" s="6"/>
      <c r="D75" s="6"/>
      <c r="E75" s="6"/>
      <c r="F75" s="7"/>
      <c r="G75" s="6"/>
      <c r="H75" s="7"/>
      <c r="I75" s="6"/>
      <c r="J75" s="6"/>
      <c r="K75" s="6"/>
      <c r="L75" s="6"/>
      <c r="M75" s="6"/>
      <c r="N75" s="6"/>
      <c r="O75" s="6"/>
      <c r="P75" s="6"/>
      <c r="Q75" s="7" t="str">
        <f>IF(SUM(A75:H75)=0," ",SUM(A75:H75))</f>
        <v> </v>
      </c>
      <c r="R75" s="6"/>
      <c r="S75" s="9"/>
      <c r="T75" s="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P76" s="11"/>
      <c r="Q76" s="11"/>
      <c r="R76" s="11"/>
      <c r="S76" s="11"/>
    </row>
    <row r="77" spans="1:19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P77" s="11"/>
      <c r="Q77" s="11"/>
      <c r="R77" s="11"/>
      <c r="S77" s="11"/>
    </row>
  </sheetData>
  <sheetProtection/>
  <mergeCells count="23">
    <mergeCell ref="K3:K4"/>
    <mergeCell ref="Q1:Q2"/>
    <mergeCell ref="L3:L4"/>
    <mergeCell ref="F3:F4"/>
    <mergeCell ref="G3:G4"/>
    <mergeCell ref="H3:H4"/>
    <mergeCell ref="I3:I4"/>
    <mergeCell ref="S1:S4"/>
    <mergeCell ref="O1:O4"/>
    <mergeCell ref="R1:R4"/>
    <mergeCell ref="P1:P2"/>
    <mergeCell ref="P3:P4"/>
    <mergeCell ref="N3:N4"/>
    <mergeCell ref="I1:N2"/>
    <mergeCell ref="M3:M4"/>
    <mergeCell ref="Q3:Q4"/>
    <mergeCell ref="J3:J4"/>
    <mergeCell ref="C3:C4"/>
    <mergeCell ref="A1:H2"/>
    <mergeCell ref="A3:A4"/>
    <mergeCell ref="B3:B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paperSize="17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DRAINAGE GENERAL SUMMARY</dc:title>
  <dc:subject/>
  <dc:creator>ODOT Office of Production</dc:creator>
  <cp:keywords/>
  <dc:description/>
  <cp:lastModifiedBy>Luzier, Chris</cp:lastModifiedBy>
  <cp:lastPrinted>2015-01-26T20:27:17Z</cp:lastPrinted>
  <dcterms:created xsi:type="dcterms:W3CDTF">2007-01-18T14:43:23Z</dcterms:created>
  <dcterms:modified xsi:type="dcterms:W3CDTF">2019-09-05T20:58:29Z</dcterms:modified>
  <cp:category/>
  <cp:version/>
  <cp:contentType/>
  <cp:contentStatus/>
</cp:coreProperties>
</file>