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300-Survey\SurveyData\OfficeData\"/>
    </mc:Choice>
  </mc:AlternateContent>
  <xr:revisionPtr revIDLastSave="0" documentId="13_ncr:1_{82B9B10B-304B-47F2-BFCC-F3EAECBFE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ol Points" sheetId="1" r:id="rId1"/>
    <sheet name="GRID" sheetId="3" r:id="rId2"/>
    <sheet name="GROUN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C23" i="1"/>
  <c r="B24" i="1"/>
  <c r="C24" i="1"/>
  <c r="C22" i="1"/>
  <c r="B22" i="1"/>
  <c r="B27" i="1"/>
  <c r="C27" i="1"/>
  <c r="B28" i="1"/>
  <c r="C28" i="1"/>
  <c r="B29" i="1"/>
  <c r="C29" i="1"/>
  <c r="C26" i="1"/>
  <c r="B26" i="1"/>
  <c r="A21" i="4" l="1"/>
  <c r="B21" i="4"/>
  <c r="C21" i="4"/>
  <c r="D21" i="4"/>
  <c r="A22" i="4"/>
  <c r="B22" i="4"/>
  <c r="C22" i="4"/>
  <c r="D22" i="4"/>
  <c r="A23" i="4"/>
  <c r="B23" i="4"/>
  <c r="C23" i="4"/>
  <c r="D23" i="4"/>
  <c r="A21" i="3"/>
  <c r="B21" i="3"/>
  <c r="C21" i="3"/>
  <c r="D21" i="3"/>
  <c r="A22" i="3"/>
  <c r="B22" i="3"/>
  <c r="C22" i="3"/>
  <c r="D22" i="3"/>
  <c r="A23" i="3"/>
  <c r="B23" i="3"/>
  <c r="C23" i="3"/>
  <c r="D23" i="3"/>
  <c r="A26" i="3"/>
  <c r="C12" i="1"/>
  <c r="C13" i="1"/>
  <c r="C14" i="1"/>
  <c r="C15" i="1"/>
  <c r="C16" i="1"/>
  <c r="C17" i="1"/>
  <c r="C18" i="1"/>
  <c r="C19" i="1"/>
  <c r="C18" i="3" s="1"/>
  <c r="C20" i="1"/>
  <c r="C19" i="3" s="1"/>
  <c r="C11" i="1"/>
  <c r="C10" i="3" s="1"/>
  <c r="B12" i="1"/>
  <c r="B11" i="3" s="1"/>
  <c r="B13" i="1"/>
  <c r="B12" i="3" s="1"/>
  <c r="B14" i="1"/>
  <c r="B13" i="3" s="1"/>
  <c r="B15" i="1"/>
  <c r="B14" i="3" s="1"/>
  <c r="B16" i="1"/>
  <c r="B15" i="3" s="1"/>
  <c r="B17" i="1"/>
  <c r="B18" i="1"/>
  <c r="B19" i="1"/>
  <c r="B20" i="1"/>
  <c r="B11" i="1"/>
  <c r="B10" i="3" s="1"/>
  <c r="C5" i="1"/>
  <c r="C4" i="3" s="1"/>
  <c r="C6" i="1"/>
  <c r="C5" i="3" s="1"/>
  <c r="B5" i="1"/>
  <c r="B4" i="3" s="1"/>
  <c r="B6" i="1"/>
  <c r="B5" i="3" s="1"/>
  <c r="C4" i="1"/>
  <c r="C3" i="3" s="1"/>
  <c r="B4" i="1"/>
  <c r="B3" i="3" s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4" i="4"/>
  <c r="D25" i="4"/>
  <c r="D26" i="4"/>
  <c r="D27" i="4"/>
  <c r="D28" i="4"/>
  <c r="D2" i="4"/>
  <c r="D3" i="4"/>
  <c r="D4" i="4"/>
  <c r="D5" i="4"/>
  <c r="D6" i="4"/>
  <c r="D7" i="4"/>
  <c r="C10" i="4"/>
  <c r="C11" i="4"/>
  <c r="C12" i="4"/>
  <c r="C13" i="4"/>
  <c r="C14" i="4"/>
  <c r="C15" i="4"/>
  <c r="C16" i="4"/>
  <c r="C17" i="4"/>
  <c r="C18" i="4"/>
  <c r="C19" i="4"/>
  <c r="C20" i="4"/>
  <c r="C24" i="4"/>
  <c r="C25" i="4"/>
  <c r="C26" i="4"/>
  <c r="C27" i="4"/>
  <c r="C28" i="4"/>
  <c r="C3" i="4"/>
  <c r="C4" i="4"/>
  <c r="C5" i="4"/>
  <c r="C6" i="4"/>
  <c r="C7" i="4"/>
  <c r="B10" i="4"/>
  <c r="B11" i="4"/>
  <c r="B12" i="4"/>
  <c r="B13" i="4"/>
  <c r="B14" i="4"/>
  <c r="B15" i="4"/>
  <c r="B16" i="4"/>
  <c r="B17" i="4"/>
  <c r="B18" i="4"/>
  <c r="B19" i="4"/>
  <c r="B20" i="4"/>
  <c r="B24" i="4"/>
  <c r="B25" i="4"/>
  <c r="B26" i="4"/>
  <c r="B27" i="4"/>
  <c r="B28" i="4"/>
  <c r="B3" i="4"/>
  <c r="B4" i="4"/>
  <c r="B5" i="4"/>
  <c r="B6" i="4"/>
  <c r="B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4" i="4"/>
  <c r="A25" i="4"/>
  <c r="A26" i="4"/>
  <c r="A27" i="4"/>
  <c r="A28" i="4"/>
  <c r="A2" i="4"/>
  <c r="A3" i="4"/>
  <c r="A4" i="4"/>
  <c r="A5" i="4"/>
  <c r="A6" i="4"/>
  <c r="A7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4" i="3"/>
  <c r="D25" i="3"/>
  <c r="D26" i="3"/>
  <c r="D27" i="3"/>
  <c r="D28" i="3"/>
  <c r="D2" i="3"/>
  <c r="D3" i="3"/>
  <c r="C6" i="3"/>
  <c r="C7" i="3"/>
  <c r="C8" i="3"/>
  <c r="C9" i="3"/>
  <c r="C11" i="3"/>
  <c r="C12" i="3"/>
  <c r="C13" i="3"/>
  <c r="C14" i="3"/>
  <c r="C15" i="3"/>
  <c r="C16" i="3"/>
  <c r="C17" i="3"/>
  <c r="C20" i="3"/>
  <c r="C24" i="3"/>
  <c r="C25" i="3"/>
  <c r="C26" i="3"/>
  <c r="C27" i="3"/>
  <c r="C28" i="3"/>
  <c r="C2" i="3"/>
  <c r="B6" i="3"/>
  <c r="B7" i="3"/>
  <c r="B8" i="3"/>
  <c r="B9" i="3"/>
  <c r="B16" i="3"/>
  <c r="B17" i="3"/>
  <c r="B18" i="3"/>
  <c r="B19" i="3"/>
  <c r="B20" i="3"/>
  <c r="B24" i="3"/>
  <c r="B25" i="3"/>
  <c r="B26" i="3"/>
  <c r="B27" i="3"/>
  <c r="B28" i="3"/>
  <c r="B2" i="3"/>
  <c r="A25" i="3"/>
  <c r="A27" i="3"/>
  <c r="A28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4" i="3"/>
  <c r="A2" i="3"/>
  <c r="A3" i="3"/>
  <c r="A1" i="4" l="1"/>
  <c r="C1" i="3"/>
  <c r="B1" i="3"/>
  <c r="A1" i="3"/>
  <c r="D1" i="3" l="1"/>
  <c r="D1" i="4"/>
  <c r="C34" i="1"/>
  <c r="F10" i="1" l="1"/>
  <c r="C9" i="4" s="1"/>
  <c r="F9" i="1"/>
  <c r="C8" i="4" s="1"/>
  <c r="E10" i="1"/>
  <c r="B9" i="4" s="1"/>
  <c r="E9" i="1"/>
  <c r="B8" i="4" s="1"/>
  <c r="F3" i="1"/>
  <c r="C2" i="4" s="1"/>
  <c r="E3" i="1"/>
  <c r="B2" i="4" s="1"/>
  <c r="F2" i="1"/>
  <c r="C1" i="4" s="1"/>
  <c r="E2" i="1"/>
  <c r="B1" i="4" s="1"/>
</calcChain>
</file>

<file path=xl/sharedStrings.xml><?xml version="1.0" encoding="utf-8"?>
<sst xmlns="http://schemas.openxmlformats.org/spreadsheetml/2006/main" count="111" uniqueCount="49">
  <si>
    <t>Point</t>
  </si>
  <si>
    <t>Description</t>
  </si>
  <si>
    <t>Northing (Grid)</t>
  </si>
  <si>
    <t>Easting (Grid)</t>
  </si>
  <si>
    <t>Northing (Ground)</t>
  </si>
  <si>
    <t>Easting (Ground)</t>
  </si>
  <si>
    <t>*Combined Scale Factor =</t>
  </si>
  <si>
    <t>Grid to Ground =</t>
  </si>
  <si>
    <t>Final Coordinate and Elevation Values are Green</t>
  </si>
  <si>
    <t>Elevation</t>
  </si>
  <si>
    <t>&lt;-OPUS Scale Factor</t>
  </si>
  <si>
    <t>-</t>
  </si>
  <si>
    <t>IPINS</t>
  </si>
  <si>
    <t>CP100</t>
  </si>
  <si>
    <t>CP101</t>
  </si>
  <si>
    <t>CP102</t>
  </si>
  <si>
    <t>BM500</t>
  </si>
  <si>
    <t>BM501</t>
  </si>
  <si>
    <t>3/4" x 30" IRON PIN SET W/FISHBECK TRAVERSE CAP (Along Race Road)</t>
  </si>
  <si>
    <t>CP103</t>
  </si>
  <si>
    <t>CP104</t>
  </si>
  <si>
    <t>5/8" x 30" IRON PIN SET W/FISHBECK TRAVERSE CAP (Along Race Road)</t>
  </si>
  <si>
    <t>CP150</t>
  </si>
  <si>
    <t>CP151</t>
  </si>
  <si>
    <t>3/4" x 30" IRON PIN SET W/FISHBECK TRAVERSE CAP (Along Interstate 74)</t>
  </si>
  <si>
    <t>5/8" x 30" IRON PIN SET W/FISHBECK TRAVERSE CAP (Along Interstate 74)</t>
  </si>
  <si>
    <t>CP152</t>
  </si>
  <si>
    <t>CP153</t>
  </si>
  <si>
    <t>CP154</t>
  </si>
  <si>
    <t>CP155</t>
  </si>
  <si>
    <t>CP156</t>
  </si>
  <si>
    <t>CP157</t>
  </si>
  <si>
    <t>CP158</t>
  </si>
  <si>
    <t>CP159</t>
  </si>
  <si>
    <t>CP160</t>
  </si>
  <si>
    <t>CP161</t>
  </si>
  <si>
    <t>BM550</t>
  </si>
  <si>
    <t>BM551</t>
  </si>
  <si>
    <t>CHISELED SQUARE ON CONCRETE BARRIER</t>
  </si>
  <si>
    <t xml:space="preserve">*Combined Scale Factor was determined based on Static Observation on CP100.  </t>
  </si>
  <si>
    <t xml:space="preserve">Held VRS Elevation for CP101 of 837.493. </t>
  </si>
  <si>
    <t>BM</t>
  </si>
  <si>
    <t>Elevation (VRS/TT)</t>
  </si>
  <si>
    <t>CHISELED SQUARE ON CONCRETE APRON</t>
  </si>
  <si>
    <t>CHISELED SQUARE ON FACE OF WALK</t>
  </si>
  <si>
    <t>HUBSET</t>
  </si>
  <si>
    <t>MAG NAIL SET (SHOT IN WITH ROUNDS CP101)</t>
  </si>
  <si>
    <t>HUB SET (SHOT IN WITH ROUNDS CP100)</t>
  </si>
  <si>
    <t>MAGS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</si>
</sst>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00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3"/>
      <color indexed="56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14" fillId="24" borderId="0" applyNumberFormat="0" applyBorder="0" applyAlignment="0" applyProtection="0"/>
    <xf numFmtId="0" fontId="19" fillId="9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9" fillId="14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9" fillId="10" borderId="0" applyNumberFormat="0" applyBorder="0" applyAlignment="0" applyProtection="0"/>
    <xf numFmtId="0" fontId="14" fillId="25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8" fillId="29" borderId="2" applyNumberFormat="0" applyAlignment="0" applyProtection="0"/>
    <xf numFmtId="0" fontId="20" fillId="6" borderId="5" applyNumberFormat="0" applyAlignment="0" applyProtection="0"/>
    <xf numFmtId="0" fontId="15" fillId="0" borderId="7" applyNumberFormat="0" applyFill="0" applyAlignment="0" applyProtection="0"/>
    <xf numFmtId="0" fontId="21" fillId="0" borderId="1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2" fillId="7" borderId="6" applyNumberFormat="0" applyFont="0" applyAlignment="0" applyProtection="0"/>
    <xf numFmtId="0" fontId="7" fillId="29" borderId="3" applyNumberFormat="0" applyAlignment="0" applyProtection="0"/>
    <xf numFmtId="0" fontId="17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2" fillId="0" borderId="0" xfId="1" applyNumberFormat="1" applyFont="1" applyFill="1" applyAlignment="1">
      <alignment horizontal="center"/>
    </xf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65" fontId="2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30" borderId="0" xfId="0" applyFont="1" applyFill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2" fillId="30" borderId="10" xfId="1" applyNumberFormat="1" applyFont="1" applyFill="1" applyBorder="1" applyAlignment="1">
      <alignment horizontal="center"/>
    </xf>
    <xf numFmtId="164" fontId="22" fillId="0" borderId="10" xfId="1" applyNumberFormat="1" applyFont="1" applyFill="1" applyBorder="1" applyAlignment="1">
      <alignment horizontal="center"/>
    </xf>
    <xf numFmtId="165" fontId="2" fillId="30" borderId="10" xfId="0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 vertical="center"/>
    </xf>
    <xf numFmtId="165" fontId="2" fillId="0" borderId="10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5" fontId="2" fillId="31" borderId="1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</cellXfs>
  <cellStyles count="46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" xfId="8" builtinId="46" customBuiltin="1"/>
    <cellStyle name="20% - Accent6" xfId="10" builtinId="50" customBuiltin="1"/>
    <cellStyle name="40% - Accent1 2" xfId="15" xr:uid="{00000000-0005-0000-0000-000006000000}"/>
    <cellStyle name="40% - Accent2" xfId="7" builtinId="35" customBuiltin="1"/>
    <cellStyle name="40% - Accent3 2" xfId="16" xr:uid="{00000000-0005-0000-0000-000008000000}"/>
    <cellStyle name="40% - Accent4 2" xfId="17" xr:uid="{00000000-0005-0000-0000-000009000000}"/>
    <cellStyle name="40% - Accent5" xfId="9" builtinId="47" customBuiltin="1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" xfId="2" builtinId="27" customBuiltin="1"/>
    <cellStyle name="Calculation 2" xfId="31" xr:uid="{00000000-0005-0000-0000-000019000000}"/>
    <cellStyle name="Check Cell 2" xfId="32" xr:uid="{00000000-0005-0000-0000-00001A000000}"/>
    <cellStyle name="Explanatory Text" xfId="6" builtinId="53" customBuiltin="1"/>
    <cellStyle name="Good" xfId="1" builtinId="26" customBuiltin="1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" xfId="4" builtinId="20" customBuiltin="1"/>
    <cellStyle name="Linked Cell" xfId="5" builtinId="24" customBuiltin="1"/>
    <cellStyle name="Neutral" xfId="3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3 2" xfId="44" xr:uid="{00000000-0005-0000-0000-000027000000}"/>
    <cellStyle name="Normal 3 2 2" xfId="45" xr:uid="{00000000-0005-0000-0000-000028000000}"/>
    <cellStyle name="Note 2" xfId="37" xr:uid="{00000000-0005-0000-0000-000029000000}"/>
    <cellStyle name="Output 2" xfId="38" xr:uid="{00000000-0005-0000-0000-00002A000000}"/>
    <cellStyle name="Title 2" xfId="39" xr:uid="{00000000-0005-0000-0000-00002B000000}"/>
    <cellStyle name="Total 2" xfId="40" xr:uid="{00000000-0005-0000-0000-00002C000000}"/>
    <cellStyle name="Warning Text 2" xfId="41" xr:uid="{00000000-0005-0000-0000-00002D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5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28515625" bestFit="1" customWidth="1"/>
    <col min="2" max="2" width="19.5703125" customWidth="1"/>
    <col min="3" max="3" width="19.28515625" customWidth="1"/>
    <col min="4" max="4" width="19.28515625" style="4" customWidth="1"/>
    <col min="5" max="5" width="19.7109375" bestFit="1" customWidth="1"/>
    <col min="6" max="6" width="18.28515625" bestFit="1" customWidth="1"/>
    <col min="7" max="7" width="17.7109375" style="4" customWidth="1"/>
    <col min="8" max="8" width="76.28515625" bestFit="1" customWidth="1"/>
    <col min="9" max="9" width="23.28515625" bestFit="1" customWidth="1"/>
    <col min="10" max="10" width="13.140625" bestFit="1" customWidth="1"/>
    <col min="11" max="11" width="14.28515625" bestFit="1" customWidth="1"/>
  </cols>
  <sheetData>
    <row r="1" spans="1:17" ht="15.75" x14ac:dyDescent="0.25">
      <c r="A1" s="19" t="s">
        <v>0</v>
      </c>
      <c r="B1" s="20" t="s">
        <v>2</v>
      </c>
      <c r="C1" s="20" t="s">
        <v>3</v>
      </c>
      <c r="D1" s="20" t="s">
        <v>42</v>
      </c>
      <c r="E1" s="20" t="s">
        <v>4</v>
      </c>
      <c r="F1" s="20" t="s">
        <v>5</v>
      </c>
      <c r="G1" s="20" t="s">
        <v>9</v>
      </c>
      <c r="H1" s="20" t="s">
        <v>1</v>
      </c>
      <c r="I1" s="1"/>
      <c r="J1" s="1"/>
      <c r="K1" s="1"/>
      <c r="L1" s="1"/>
      <c r="M1" s="1"/>
      <c r="N1" s="1"/>
      <c r="O1" s="1"/>
      <c r="P1" s="1"/>
      <c r="Q1" s="1"/>
    </row>
    <row r="2" spans="1:17" s="4" customFormat="1" ht="15.75" x14ac:dyDescent="0.25">
      <c r="A2" s="19" t="s">
        <v>13</v>
      </c>
      <c r="B2" s="21">
        <v>438919.10210000002</v>
      </c>
      <c r="C2" s="21">
        <v>1365381.8646</v>
      </c>
      <c r="D2" s="28">
        <v>791.08699999999999</v>
      </c>
      <c r="E2" s="22">
        <f>B2*$C$34</f>
        <v>438958.87177378277</v>
      </c>
      <c r="F2" s="22">
        <f>C2*$C$34</f>
        <v>1365505.5794054943</v>
      </c>
      <c r="G2" s="24">
        <v>791.11900000000003</v>
      </c>
      <c r="H2" s="20" t="s">
        <v>18</v>
      </c>
      <c r="I2" s="1"/>
      <c r="J2" s="1"/>
      <c r="K2" s="1"/>
      <c r="L2" s="1"/>
      <c r="M2" s="1"/>
      <c r="N2" s="1"/>
      <c r="O2" s="1"/>
      <c r="P2" s="1"/>
      <c r="Q2" s="1"/>
    </row>
    <row r="3" spans="1:17" s="4" customFormat="1" ht="15.75" x14ac:dyDescent="0.25">
      <c r="A3" s="19" t="s">
        <v>14</v>
      </c>
      <c r="B3" s="21">
        <v>439769.27439999999</v>
      </c>
      <c r="C3" s="21">
        <v>1365424.0408000001</v>
      </c>
      <c r="D3" s="28">
        <v>837.49300000000005</v>
      </c>
      <c r="E3" s="22">
        <f>B3*$C$34</f>
        <v>439809.12110637227</v>
      </c>
      <c r="F3" s="22">
        <f>C3*$C$34</f>
        <v>1365547.7594270043</v>
      </c>
      <c r="G3" s="24">
        <v>837.49300000000005</v>
      </c>
      <c r="H3" s="20" t="s">
        <v>18</v>
      </c>
      <c r="I3" s="7"/>
      <c r="J3" s="7"/>
      <c r="K3" s="7"/>
      <c r="L3" s="7"/>
      <c r="M3" s="7"/>
      <c r="N3" s="7"/>
      <c r="O3" s="7"/>
      <c r="P3" s="7"/>
      <c r="Q3" s="7"/>
    </row>
    <row r="4" spans="1:17" s="4" customFormat="1" ht="15.75" x14ac:dyDescent="0.25">
      <c r="A4" s="19" t="s">
        <v>15</v>
      </c>
      <c r="B4" s="21">
        <f t="shared" ref="B4:C6" si="0">E4*$C$33</f>
        <v>438582.76580104697</v>
      </c>
      <c r="C4" s="21">
        <f t="shared" si="0"/>
        <v>1365367.2995142222</v>
      </c>
      <c r="D4" s="28">
        <v>743.04700000000003</v>
      </c>
      <c r="E4" s="22">
        <v>438622.505</v>
      </c>
      <c r="F4" s="22">
        <v>1365491.013</v>
      </c>
      <c r="G4" s="24">
        <v>743.05799999999999</v>
      </c>
      <c r="H4" s="20" t="s">
        <v>21</v>
      </c>
      <c r="I4" s="7"/>
      <c r="J4" s="7"/>
      <c r="K4" s="7"/>
      <c r="L4" s="7"/>
      <c r="M4" s="7"/>
      <c r="N4" s="7"/>
      <c r="O4" s="7"/>
      <c r="P4" s="7"/>
      <c r="Q4" s="7"/>
    </row>
    <row r="5" spans="1:17" s="4" customFormat="1" ht="15.75" x14ac:dyDescent="0.25">
      <c r="A5" s="19" t="s">
        <v>19</v>
      </c>
      <c r="B5" s="21">
        <f t="shared" si="0"/>
        <v>439850.69421632402</v>
      </c>
      <c r="C5" s="21">
        <f t="shared" si="0"/>
        <v>1365470.2676844606</v>
      </c>
      <c r="D5" s="28">
        <v>841.40899999999999</v>
      </c>
      <c r="E5" s="22">
        <v>439890.54830000002</v>
      </c>
      <c r="F5" s="22">
        <v>1365593.9905000001</v>
      </c>
      <c r="G5" s="24">
        <v>841.404</v>
      </c>
      <c r="H5" s="20" t="s">
        <v>21</v>
      </c>
      <c r="I5" s="7"/>
      <c r="J5" s="7"/>
      <c r="K5" s="7"/>
      <c r="L5" s="7"/>
      <c r="M5" s="7"/>
      <c r="N5" s="7"/>
      <c r="O5" s="7"/>
      <c r="P5" s="7"/>
      <c r="Q5" s="7"/>
    </row>
    <row r="6" spans="1:17" s="4" customFormat="1" ht="15.75" x14ac:dyDescent="0.25">
      <c r="A6" s="19" t="s">
        <v>20</v>
      </c>
      <c r="B6" s="21">
        <f t="shared" si="0"/>
        <v>439419.30900336558</v>
      </c>
      <c r="C6" s="21">
        <f t="shared" si="0"/>
        <v>1365455.6091126476</v>
      </c>
      <c r="D6" s="28">
        <v>809.92100000000005</v>
      </c>
      <c r="E6" s="22">
        <v>439459.12400000001</v>
      </c>
      <c r="F6" s="22">
        <v>1365579.3306</v>
      </c>
      <c r="G6" s="24">
        <v>809.92499999999995</v>
      </c>
      <c r="H6" s="20" t="s">
        <v>21</v>
      </c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15.75" x14ac:dyDescent="0.25">
      <c r="A7" s="19"/>
      <c r="B7" s="21"/>
      <c r="C7" s="21"/>
      <c r="D7" s="28"/>
      <c r="E7" s="23"/>
      <c r="F7" s="23"/>
      <c r="G7" s="32"/>
      <c r="H7" s="20"/>
      <c r="I7" s="7"/>
      <c r="J7" s="7"/>
      <c r="K7" s="7"/>
      <c r="L7" s="7"/>
      <c r="M7" s="7"/>
      <c r="N7" s="7"/>
      <c r="O7" s="7"/>
      <c r="P7" s="7"/>
      <c r="Q7" s="7"/>
    </row>
    <row r="8" spans="1:17" s="4" customFormat="1" ht="15.75" x14ac:dyDescent="0.25">
      <c r="A8" s="19"/>
      <c r="B8" s="21"/>
      <c r="C8" s="21"/>
      <c r="D8" s="28"/>
      <c r="E8" s="23"/>
      <c r="F8" s="23"/>
      <c r="G8" s="32"/>
      <c r="H8" s="20"/>
      <c r="I8" s="7"/>
      <c r="J8" s="7"/>
      <c r="K8" s="7"/>
      <c r="L8" s="7"/>
      <c r="M8" s="7"/>
      <c r="N8" s="7"/>
      <c r="O8" s="7"/>
      <c r="P8" s="7"/>
      <c r="Q8" s="7"/>
    </row>
    <row r="9" spans="1:17" s="4" customFormat="1" ht="15.75" x14ac:dyDescent="0.25">
      <c r="A9" s="19" t="s">
        <v>22</v>
      </c>
      <c r="B9" s="33">
        <v>439242.34797</v>
      </c>
      <c r="C9" s="33">
        <v>1365820.4044000001</v>
      </c>
      <c r="D9" s="32">
        <v>797.60500000000002</v>
      </c>
      <c r="E9" s="22">
        <f t="shared" ref="E9:E10" si="1">B9*$C$34</f>
        <v>439282.14693251217</v>
      </c>
      <c r="F9" s="22">
        <f t="shared" ref="F9:F10" si="2">C9*$C$34</f>
        <v>1365944.1589408005</v>
      </c>
      <c r="G9" s="24">
        <v>797.53</v>
      </c>
      <c r="H9" s="20" t="s">
        <v>24</v>
      </c>
      <c r="I9" s="7"/>
      <c r="J9" s="7"/>
      <c r="K9" s="7"/>
      <c r="L9" s="7"/>
      <c r="M9" s="7"/>
      <c r="N9" s="7"/>
      <c r="O9" s="7"/>
      <c r="P9" s="7"/>
      <c r="Q9" s="7"/>
    </row>
    <row r="10" spans="1:17" s="4" customFormat="1" ht="15.75" x14ac:dyDescent="0.25">
      <c r="A10" s="19" t="s">
        <v>23</v>
      </c>
      <c r="B10" s="21">
        <v>439335.51640000002</v>
      </c>
      <c r="C10" s="21">
        <v>1365021.31442</v>
      </c>
      <c r="D10" s="28">
        <v>773.399</v>
      </c>
      <c r="E10" s="22">
        <f t="shared" si="1"/>
        <v>439375.32380433677</v>
      </c>
      <c r="F10" s="22">
        <f t="shared" si="2"/>
        <v>1365144.9965566881</v>
      </c>
      <c r="G10" s="24">
        <v>773.41800000000001</v>
      </c>
      <c r="H10" s="20" t="s">
        <v>24</v>
      </c>
      <c r="I10" s="7"/>
      <c r="J10" s="7"/>
      <c r="K10" s="7"/>
      <c r="L10" s="7"/>
      <c r="M10" s="7"/>
      <c r="N10" s="7"/>
      <c r="O10" s="7"/>
      <c r="P10" s="7"/>
      <c r="Q10" s="7"/>
    </row>
    <row r="11" spans="1:17" s="4" customFormat="1" ht="15.75" x14ac:dyDescent="0.25">
      <c r="A11" s="19" t="s">
        <v>26</v>
      </c>
      <c r="B11" s="21">
        <f t="shared" ref="B11:C20" si="3">E11*$C$33</f>
        <v>439175.50509400119</v>
      </c>
      <c r="C11" s="21">
        <f t="shared" si="3"/>
        <v>1365812.3119924385</v>
      </c>
      <c r="D11" s="28">
        <v>798.51300000000003</v>
      </c>
      <c r="E11" s="22">
        <v>439215.29800000001</v>
      </c>
      <c r="F11" s="22">
        <v>1365936.0658</v>
      </c>
      <c r="G11" s="24">
        <v>798.49800000000005</v>
      </c>
      <c r="H11" s="20" t="s">
        <v>25</v>
      </c>
      <c r="I11" s="7"/>
      <c r="J11" s="7"/>
      <c r="K11" s="7"/>
      <c r="L11" s="7"/>
      <c r="M11" s="7"/>
      <c r="N11" s="7"/>
      <c r="O11" s="7"/>
      <c r="P11" s="7"/>
      <c r="Q11" s="7"/>
    </row>
    <row r="12" spans="1:17" s="4" customFormat="1" ht="15.75" x14ac:dyDescent="0.25">
      <c r="A12" s="19" t="s">
        <v>27</v>
      </c>
      <c r="B12" s="21">
        <f t="shared" si="3"/>
        <v>439320.94161625835</v>
      </c>
      <c r="C12" s="21">
        <f t="shared" si="3"/>
        <v>1365820.2615721412</v>
      </c>
      <c r="D12" s="28">
        <v>798.02200000000005</v>
      </c>
      <c r="E12" s="22">
        <v>439360.74770000001</v>
      </c>
      <c r="F12" s="22">
        <v>1365944.0160999999</v>
      </c>
      <c r="G12" s="24">
        <v>798.00900000000001</v>
      </c>
      <c r="H12" s="20" t="s">
        <v>25</v>
      </c>
      <c r="I12" s="7"/>
      <c r="J12" s="7"/>
      <c r="K12" s="7"/>
      <c r="L12" s="7"/>
      <c r="M12" s="7"/>
      <c r="N12" s="7"/>
      <c r="O12" s="7"/>
      <c r="P12" s="7"/>
      <c r="Q12" s="7"/>
    </row>
    <row r="13" spans="1:17" s="4" customFormat="1" ht="15.75" x14ac:dyDescent="0.25">
      <c r="A13" s="19" t="s">
        <v>28</v>
      </c>
      <c r="B13" s="21">
        <f t="shared" si="3"/>
        <v>439206.82215641823</v>
      </c>
      <c r="C13" s="21">
        <f t="shared" si="3"/>
        <v>1365437.4256602176</v>
      </c>
      <c r="D13" s="28">
        <v>787.29200000000003</v>
      </c>
      <c r="E13" s="22">
        <v>439246.61790000001</v>
      </c>
      <c r="F13" s="22">
        <v>1365561.1455000001</v>
      </c>
      <c r="G13" s="24">
        <v>787.27800000000002</v>
      </c>
      <c r="H13" s="20" t="s">
        <v>25</v>
      </c>
      <c r="I13" s="7"/>
      <c r="J13" s="7"/>
      <c r="K13" s="7"/>
      <c r="L13" s="7"/>
      <c r="M13" s="7"/>
      <c r="N13" s="7"/>
      <c r="O13" s="7"/>
      <c r="P13" s="7"/>
      <c r="Q13" s="7"/>
    </row>
    <row r="14" spans="1:17" s="4" customFormat="1" ht="15.75" x14ac:dyDescent="0.25">
      <c r="A14" s="19" t="s">
        <v>29</v>
      </c>
      <c r="B14" s="21">
        <f t="shared" si="3"/>
        <v>439281.30220791418</v>
      </c>
      <c r="C14" s="21">
        <f t="shared" si="3"/>
        <v>1365494.9922442124</v>
      </c>
      <c r="D14" s="28">
        <v>789.072</v>
      </c>
      <c r="E14" s="22">
        <v>439321.10470000003</v>
      </c>
      <c r="F14" s="22">
        <v>1365618.7172999999</v>
      </c>
      <c r="G14" s="24">
        <v>789.05899999999997</v>
      </c>
      <c r="H14" s="20" t="s">
        <v>25</v>
      </c>
      <c r="I14" s="7"/>
      <c r="J14" s="7"/>
      <c r="K14" s="7"/>
      <c r="L14" s="7"/>
      <c r="M14" s="7"/>
      <c r="N14" s="7"/>
      <c r="O14" s="7"/>
      <c r="P14" s="7"/>
      <c r="Q14" s="7"/>
    </row>
    <row r="15" spans="1:17" s="4" customFormat="1" ht="15.75" x14ac:dyDescent="0.25">
      <c r="A15" s="19" t="s">
        <v>30</v>
      </c>
      <c r="B15" s="21">
        <f t="shared" si="3"/>
        <v>439358.29553168698</v>
      </c>
      <c r="C15" s="21">
        <f t="shared" si="3"/>
        <v>1365451.544980891</v>
      </c>
      <c r="D15" s="28">
        <v>787.59799999999996</v>
      </c>
      <c r="E15" s="22">
        <v>439398.10499999998</v>
      </c>
      <c r="F15" s="22">
        <v>1365575.2660999999</v>
      </c>
      <c r="G15" s="24">
        <v>787.59</v>
      </c>
      <c r="H15" s="20" t="s">
        <v>25</v>
      </c>
      <c r="I15" s="7"/>
      <c r="J15" s="7"/>
      <c r="K15" s="7"/>
      <c r="L15" s="7"/>
      <c r="M15" s="7"/>
      <c r="N15" s="7"/>
      <c r="O15" s="7"/>
      <c r="P15" s="7"/>
      <c r="Q15" s="7"/>
    </row>
    <row r="16" spans="1:17" s="4" customFormat="1" ht="15.75" x14ac:dyDescent="0.25">
      <c r="A16" s="19" t="s">
        <v>31</v>
      </c>
      <c r="B16" s="21">
        <f t="shared" si="3"/>
        <v>439218.27181898482</v>
      </c>
      <c r="C16" s="21">
        <f t="shared" si="3"/>
        <v>1365337.5418105144</v>
      </c>
      <c r="D16" s="28">
        <v>783.64200000000005</v>
      </c>
      <c r="E16" s="22">
        <v>439258.0686</v>
      </c>
      <c r="F16" s="22">
        <v>1365461.2526</v>
      </c>
      <c r="G16" s="24">
        <v>783.63300000000004</v>
      </c>
      <c r="H16" s="20" t="s">
        <v>25</v>
      </c>
      <c r="I16" s="7"/>
      <c r="J16" s="7"/>
      <c r="K16" s="7"/>
      <c r="L16" s="7"/>
      <c r="M16" s="7"/>
      <c r="N16" s="7"/>
      <c r="O16" s="7"/>
      <c r="P16" s="7"/>
      <c r="Q16" s="7"/>
    </row>
    <row r="17" spans="1:17" s="4" customFormat="1" ht="15.75" x14ac:dyDescent="0.25">
      <c r="A17" s="19" t="s">
        <v>32</v>
      </c>
      <c r="B17" s="21">
        <f t="shared" si="3"/>
        <v>439294.52540978347</v>
      </c>
      <c r="C17" s="21">
        <f t="shared" si="3"/>
        <v>1365360.3568432853</v>
      </c>
      <c r="D17" s="28">
        <v>785.52700000000004</v>
      </c>
      <c r="E17" s="22">
        <v>439334.32909999997</v>
      </c>
      <c r="F17" s="22">
        <v>1365484.0697000001</v>
      </c>
      <c r="G17" s="24">
        <v>785.51199999999994</v>
      </c>
      <c r="H17" s="20" t="s">
        <v>25</v>
      </c>
      <c r="I17" s="7"/>
      <c r="J17" s="7"/>
      <c r="K17" s="7"/>
      <c r="L17" s="7"/>
      <c r="M17" s="7"/>
      <c r="N17" s="7"/>
      <c r="O17" s="7"/>
      <c r="P17" s="7"/>
      <c r="Q17" s="7"/>
    </row>
    <row r="18" spans="1:17" s="4" customFormat="1" ht="15.75" x14ac:dyDescent="0.25">
      <c r="A18" s="19" t="s">
        <v>33</v>
      </c>
      <c r="B18" s="21">
        <f t="shared" si="3"/>
        <v>439363.73083920352</v>
      </c>
      <c r="C18" s="21">
        <f t="shared" si="3"/>
        <v>1365345.4004984526</v>
      </c>
      <c r="D18" s="28">
        <v>784.61900000000003</v>
      </c>
      <c r="E18" s="22">
        <v>439403.54080000002</v>
      </c>
      <c r="F18" s="22">
        <v>1365469.112</v>
      </c>
      <c r="G18" s="24">
        <v>784.61900000000003</v>
      </c>
      <c r="H18" s="20" t="s">
        <v>25</v>
      </c>
      <c r="I18" s="7"/>
      <c r="J18" s="7"/>
      <c r="K18" s="7"/>
      <c r="L18" s="7"/>
      <c r="M18" s="7"/>
      <c r="N18" s="7"/>
      <c r="O18" s="7"/>
      <c r="P18" s="7"/>
      <c r="Q18" s="7"/>
    </row>
    <row r="19" spans="1:17" s="4" customFormat="1" ht="15.75" x14ac:dyDescent="0.25">
      <c r="A19" s="19" t="s">
        <v>34</v>
      </c>
      <c r="B19" s="21">
        <f t="shared" si="3"/>
        <v>439256.58344763675</v>
      </c>
      <c r="C19" s="21">
        <f t="shared" si="3"/>
        <v>1365005.7265756987</v>
      </c>
      <c r="D19" s="28">
        <v>773.375</v>
      </c>
      <c r="E19" s="22">
        <v>439296.38370000001</v>
      </c>
      <c r="F19" s="22">
        <v>1365129.4073000001</v>
      </c>
      <c r="G19" s="24">
        <v>773.38900000000001</v>
      </c>
      <c r="H19" s="20" t="s">
        <v>25</v>
      </c>
      <c r="I19" s="7"/>
      <c r="J19" s="7"/>
      <c r="K19" s="7"/>
      <c r="L19" s="7"/>
      <c r="M19" s="7"/>
      <c r="N19" s="7"/>
      <c r="O19" s="7"/>
      <c r="P19" s="7"/>
      <c r="Q19" s="7"/>
    </row>
    <row r="20" spans="1:17" s="4" customFormat="1" ht="15.75" x14ac:dyDescent="0.25">
      <c r="A20" s="19" t="s">
        <v>35</v>
      </c>
      <c r="B20" s="21">
        <f t="shared" si="3"/>
        <v>439398.94474853424</v>
      </c>
      <c r="C20" s="21">
        <f t="shared" si="3"/>
        <v>1365030.0815689364</v>
      </c>
      <c r="D20" s="28">
        <v>774.48699999999997</v>
      </c>
      <c r="E20" s="22">
        <v>439438.75790000003</v>
      </c>
      <c r="F20" s="22">
        <v>1365153.7645</v>
      </c>
      <c r="G20" s="24">
        <v>774.49400000000003</v>
      </c>
      <c r="H20" s="20" t="s">
        <v>25</v>
      </c>
      <c r="I20" s="7"/>
      <c r="J20" s="7"/>
      <c r="K20" s="7"/>
      <c r="L20" s="7"/>
      <c r="M20" s="7"/>
      <c r="N20" s="7"/>
      <c r="O20" s="7"/>
      <c r="P20" s="7"/>
      <c r="Q20" s="7"/>
    </row>
    <row r="21" spans="1:17" s="4" customFormat="1" ht="15.75" x14ac:dyDescent="0.25">
      <c r="A21" s="19"/>
      <c r="B21" s="21"/>
      <c r="C21" s="21"/>
      <c r="D21" s="28"/>
      <c r="E21" s="23"/>
      <c r="F21" s="23"/>
      <c r="G21" s="32"/>
      <c r="H21" s="20"/>
      <c r="I21" s="7"/>
      <c r="J21" s="7"/>
      <c r="K21" s="7"/>
      <c r="L21" s="7"/>
      <c r="M21" s="7"/>
      <c r="N21" s="7"/>
      <c r="O21" s="7"/>
      <c r="P21" s="7"/>
      <c r="Q21" s="7"/>
    </row>
    <row r="22" spans="1:17" s="4" customFormat="1" ht="15.75" x14ac:dyDescent="0.25">
      <c r="A22" s="19">
        <v>50</v>
      </c>
      <c r="B22" s="21">
        <f>E22*$C$33</f>
        <v>439533.38196741859</v>
      </c>
      <c r="C22" s="21">
        <f>F22*$C$33</f>
        <v>1365437.8849186052</v>
      </c>
      <c r="D22" s="28">
        <v>820.94470000000001</v>
      </c>
      <c r="E22" s="21">
        <v>439573.20730000001</v>
      </c>
      <c r="F22" s="21">
        <v>1365561.6048000001</v>
      </c>
      <c r="G22" s="28">
        <v>820.94470000000001</v>
      </c>
      <c r="H22" s="20" t="s">
        <v>46</v>
      </c>
      <c r="I22" s="7"/>
      <c r="J22" s="7"/>
      <c r="K22" s="7"/>
      <c r="L22" s="7"/>
      <c r="M22" s="7"/>
      <c r="N22" s="7"/>
      <c r="O22" s="7"/>
      <c r="P22" s="7"/>
      <c r="Q22" s="7"/>
    </row>
    <row r="23" spans="1:17" s="4" customFormat="1" ht="15.75" x14ac:dyDescent="0.25">
      <c r="A23" s="19">
        <v>51</v>
      </c>
      <c r="B23" s="21">
        <f t="shared" ref="B23:B24" si="4">E23*$C$33</f>
        <v>439095.8141146581</v>
      </c>
      <c r="C23" s="21">
        <f t="shared" ref="C23:C24" si="5">F23*$C$33</f>
        <v>1365350.7431143678</v>
      </c>
      <c r="D23" s="28">
        <v>803.56910000000005</v>
      </c>
      <c r="E23" s="21">
        <v>439135.59980000003</v>
      </c>
      <c r="F23" s="21">
        <v>1365474.4550999999</v>
      </c>
      <c r="G23" s="28">
        <v>803.56910000000005</v>
      </c>
      <c r="H23" s="20" t="s">
        <v>47</v>
      </c>
      <c r="I23" s="7"/>
      <c r="J23" s="7"/>
      <c r="K23" s="7"/>
      <c r="L23" s="7"/>
      <c r="M23" s="7"/>
      <c r="N23" s="7"/>
      <c r="O23" s="7"/>
      <c r="P23" s="7"/>
      <c r="Q23" s="7"/>
    </row>
    <row r="24" spans="1:17" s="4" customFormat="1" ht="15.75" x14ac:dyDescent="0.25">
      <c r="A24" s="19">
        <v>52</v>
      </c>
      <c r="B24" s="21">
        <f t="shared" si="4"/>
        <v>438979.86632048013</v>
      </c>
      <c r="C24" s="21">
        <f t="shared" si="5"/>
        <v>1365184.2525997753</v>
      </c>
      <c r="D24" s="28">
        <v>801.16210000000001</v>
      </c>
      <c r="E24" s="21">
        <v>439019.64150000003</v>
      </c>
      <c r="F24" s="21">
        <v>1365307.9495000001</v>
      </c>
      <c r="G24" s="28">
        <v>801.16210000000001</v>
      </c>
      <c r="H24" s="20" t="s">
        <v>47</v>
      </c>
      <c r="I24" s="7"/>
      <c r="J24" s="7"/>
      <c r="K24" s="7"/>
      <c r="L24" s="7"/>
      <c r="M24" s="7"/>
      <c r="N24" s="7"/>
      <c r="O24" s="7"/>
      <c r="P24" s="7"/>
      <c r="Q24" s="7"/>
    </row>
    <row r="25" spans="1:17" s="4" customFormat="1" ht="15.75" x14ac:dyDescent="0.25">
      <c r="A25" s="19"/>
      <c r="B25" s="21"/>
      <c r="C25" s="21"/>
      <c r="D25" s="21"/>
      <c r="E25" s="23"/>
      <c r="F25" s="23"/>
      <c r="G25" s="31"/>
      <c r="H25" s="20"/>
      <c r="I25" s="7"/>
      <c r="J25" s="7"/>
      <c r="K25" s="7"/>
      <c r="L25" s="7"/>
      <c r="M25" s="7"/>
      <c r="N25" s="7"/>
      <c r="O25" s="7"/>
      <c r="P25" s="7"/>
      <c r="Q25" s="7"/>
    </row>
    <row r="26" spans="1:17" s="4" customFormat="1" ht="15.75" x14ac:dyDescent="0.25">
      <c r="A26" s="19" t="s">
        <v>16</v>
      </c>
      <c r="B26" s="21">
        <f>E26*$C$33</f>
        <v>439087.54386401072</v>
      </c>
      <c r="C26" s="21">
        <f>F26*$C$33</f>
        <v>1365395.2956775399</v>
      </c>
      <c r="D26" s="21" t="s">
        <v>11</v>
      </c>
      <c r="E26" s="23">
        <v>439127.32880000002</v>
      </c>
      <c r="F26" s="23">
        <v>1365519.0116999999</v>
      </c>
      <c r="G26" s="24">
        <v>802.67499999999995</v>
      </c>
      <c r="H26" s="20" t="s">
        <v>43</v>
      </c>
      <c r="I26" s="7"/>
      <c r="J26" s="7"/>
      <c r="K26" s="7"/>
      <c r="L26" s="7"/>
      <c r="M26" s="7"/>
      <c r="N26" s="7"/>
      <c r="O26" s="7"/>
      <c r="P26" s="7"/>
      <c r="Q26" s="7"/>
    </row>
    <row r="27" spans="1:17" s="4" customFormat="1" ht="15.75" x14ac:dyDescent="0.25">
      <c r="A27" s="19" t="s">
        <v>17</v>
      </c>
      <c r="B27" s="21">
        <f t="shared" ref="B27:B29" si="6">E27*$C$33</f>
        <v>439710.65490503522</v>
      </c>
      <c r="C27" s="21">
        <f t="shared" ref="C27:C29" si="7">F27*$C$33</f>
        <v>1365405.259774711</v>
      </c>
      <c r="D27" s="21" t="s">
        <v>11</v>
      </c>
      <c r="E27" s="23">
        <v>439750.4963</v>
      </c>
      <c r="F27" s="23">
        <v>1365528.9767</v>
      </c>
      <c r="G27" s="24">
        <v>835.66800000000001</v>
      </c>
      <c r="H27" s="20" t="s">
        <v>44</v>
      </c>
      <c r="I27" s="7"/>
      <c r="J27" s="7"/>
      <c r="K27" s="7"/>
      <c r="L27" s="7"/>
      <c r="M27" s="7"/>
      <c r="N27" s="7"/>
      <c r="O27" s="7"/>
      <c r="P27" s="7"/>
      <c r="Q27" s="7"/>
    </row>
    <row r="28" spans="1:17" s="4" customFormat="1" ht="15.75" x14ac:dyDescent="0.25">
      <c r="A28" s="19" t="s">
        <v>36</v>
      </c>
      <c r="B28" s="21">
        <f t="shared" si="6"/>
        <v>439213.79912424769</v>
      </c>
      <c r="C28" s="21">
        <f t="shared" si="7"/>
        <v>1365411.0436506444</v>
      </c>
      <c r="D28" s="21" t="s">
        <v>11</v>
      </c>
      <c r="E28" s="23">
        <v>439253.5955</v>
      </c>
      <c r="F28" s="23">
        <v>1365534.7611</v>
      </c>
      <c r="G28" s="24">
        <v>789.49800000000005</v>
      </c>
      <c r="H28" s="20" t="s">
        <v>38</v>
      </c>
      <c r="I28" s="7"/>
      <c r="J28" s="7"/>
      <c r="K28" s="7"/>
      <c r="L28" s="7"/>
      <c r="M28" s="7"/>
      <c r="N28" s="7"/>
      <c r="O28" s="7"/>
      <c r="P28" s="7"/>
      <c r="Q28" s="7"/>
    </row>
    <row r="29" spans="1:17" s="4" customFormat="1" ht="15.75" x14ac:dyDescent="0.25">
      <c r="A29" s="19" t="s">
        <v>37</v>
      </c>
      <c r="B29" s="21">
        <f t="shared" si="6"/>
        <v>439218.99085383432</v>
      </c>
      <c r="C29" s="21">
        <f t="shared" si="7"/>
        <v>1365357.1570332143</v>
      </c>
      <c r="D29" s="21" t="s">
        <v>11</v>
      </c>
      <c r="E29" s="23">
        <v>439258.78769999999</v>
      </c>
      <c r="F29" s="23">
        <v>1365480.8696000001</v>
      </c>
      <c r="G29" s="24">
        <v>787.94399999999996</v>
      </c>
      <c r="H29" s="20" t="s">
        <v>38</v>
      </c>
      <c r="I29" s="7"/>
      <c r="J29" s="7"/>
      <c r="K29" s="7"/>
      <c r="L29" s="7"/>
      <c r="M29" s="7"/>
      <c r="N29" s="7"/>
      <c r="O29" s="7"/>
      <c r="P29" s="7"/>
      <c r="Q29" s="7"/>
    </row>
    <row r="30" spans="1:17" s="4" customFormat="1" ht="15.75" x14ac:dyDescent="0.25">
      <c r="A30" s="7"/>
      <c r="B30" s="2"/>
      <c r="C30" s="2"/>
      <c r="D30" s="2"/>
      <c r="E30" s="3"/>
      <c r="F30" s="3"/>
      <c r="G30" s="8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4" customFormat="1" ht="15.75" x14ac:dyDescent="0.25">
      <c r="A31" s="12"/>
      <c r="B31" s="13" t="s">
        <v>8</v>
      </c>
      <c r="C31" s="2"/>
      <c r="D31" s="2"/>
      <c r="E31" s="3"/>
      <c r="F31" s="3"/>
      <c r="G31" s="8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4" customFormat="1" ht="15.75" x14ac:dyDescent="0.25">
      <c r="A32" s="7"/>
      <c r="B32" s="2"/>
      <c r="C32" s="2"/>
      <c r="D32" s="2"/>
      <c r="E32" s="3"/>
      <c r="F32" s="3"/>
      <c r="G32" s="8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5.75" x14ac:dyDescent="0.25">
      <c r="A33" s="9"/>
      <c r="B33" s="11" t="s">
        <v>6</v>
      </c>
      <c r="C33" s="26">
        <v>0.99990939999999995</v>
      </c>
      <c r="D33" s="10" t="s">
        <v>10</v>
      </c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5"/>
      <c r="B34" s="11" t="s">
        <v>7</v>
      </c>
      <c r="C34" s="27">
        <f>C33^-1</f>
        <v>1.0000906082091039</v>
      </c>
      <c r="D34" s="9"/>
      <c r="E34" s="5"/>
      <c r="F34" s="5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x14ac:dyDescent="0.25">
      <c r="A35" s="5"/>
      <c r="B35" s="5"/>
      <c r="C35" s="5"/>
      <c r="D35" s="5"/>
      <c r="E35" s="5"/>
      <c r="F35" s="5"/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x14ac:dyDescent="0.25">
      <c r="A36" s="9" t="s">
        <v>39</v>
      </c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x14ac:dyDescent="0.25">
      <c r="A37" s="10" t="s">
        <v>40</v>
      </c>
      <c r="B37" s="5"/>
      <c r="C37" s="5"/>
      <c r="D37" s="5"/>
      <c r="E37" s="5"/>
      <c r="F37" s="5"/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x14ac:dyDescent="0.25">
      <c r="A38" s="5"/>
      <c r="B38" s="6"/>
      <c r="C38" s="1"/>
      <c r="D38" s="7"/>
      <c r="E38" s="5"/>
      <c r="F38" s="5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x14ac:dyDescent="0.25">
      <c r="A39" s="1"/>
      <c r="B39" s="1"/>
      <c r="C39" s="1"/>
      <c r="D39" s="7"/>
      <c r="E39" s="5"/>
      <c r="F39" s="5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x14ac:dyDescent="0.25">
      <c r="A40" s="15"/>
      <c r="B40" s="16"/>
      <c r="C40" s="16"/>
      <c r="E40" s="14"/>
      <c r="F40" s="14"/>
      <c r="G40" s="15"/>
      <c r="H40" s="16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ht="15.75" x14ac:dyDescent="0.25">
      <c r="A41" s="15"/>
      <c r="B41" s="16"/>
      <c r="C41" s="16"/>
      <c r="E41" s="14"/>
      <c r="F41" s="14"/>
      <c r="G41" s="17"/>
      <c r="H41" s="16"/>
      <c r="I41" s="7"/>
      <c r="J41" s="7"/>
      <c r="K41" s="7"/>
      <c r="L41" s="7"/>
      <c r="M41" s="7"/>
      <c r="N41" s="7"/>
      <c r="O41" s="7"/>
      <c r="P41" s="7"/>
      <c r="Q41" s="7"/>
    </row>
    <row r="42" spans="1:17" s="4" customFormat="1" ht="15.75" x14ac:dyDescent="0.25">
      <c r="A42" s="15"/>
      <c r="B42" s="16"/>
      <c r="C42" s="16"/>
      <c r="E42" s="14"/>
      <c r="F42" s="14"/>
      <c r="G42" s="17"/>
      <c r="H42" s="16"/>
      <c r="I42" s="7"/>
      <c r="J42" s="7"/>
      <c r="K42" s="7"/>
      <c r="L42" s="7"/>
      <c r="M42" s="7"/>
      <c r="N42" s="7"/>
      <c r="O42" s="7"/>
      <c r="P42" s="7"/>
      <c r="Q42" s="7"/>
    </row>
    <row r="43" spans="1:17" ht="15.75" x14ac:dyDescent="0.25">
      <c r="A43" s="16"/>
      <c r="B43" s="16"/>
      <c r="C43" s="16"/>
      <c r="E43" s="14"/>
      <c r="F43" s="14"/>
      <c r="G43" s="18"/>
      <c r="H43" s="16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x14ac:dyDescent="0.25">
      <c r="A44" s="1"/>
      <c r="B44" s="16"/>
      <c r="C44" s="16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x14ac:dyDescent="0.25">
      <c r="A45" s="1"/>
      <c r="B45" s="2"/>
      <c r="C45" s="2"/>
      <c r="D45" s="2"/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x14ac:dyDescent="0.25">
      <c r="A46" s="1"/>
      <c r="B46" s="2"/>
      <c r="C46" s="2"/>
      <c r="D46" s="2"/>
      <c r="E46" s="25"/>
      <c r="F46" s="25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x14ac:dyDescent="0.25">
      <c r="A47" s="1"/>
      <c r="B47" s="2"/>
      <c r="C47" s="2"/>
      <c r="D47" s="2"/>
      <c r="E47" s="25"/>
      <c r="F47" s="25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x14ac:dyDescent="0.25">
      <c r="A48" s="1"/>
      <c r="B48" s="2"/>
      <c r="C48" s="2"/>
      <c r="D48" s="2"/>
      <c r="E48" s="2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x14ac:dyDescent="0.25">
      <c r="A49" s="1"/>
      <c r="B49" s="2"/>
      <c r="C49" s="2"/>
      <c r="D49" s="2"/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x14ac:dyDescent="0.25">
      <c r="A50" s="1"/>
      <c r="B50" s="2"/>
      <c r="C50" s="2"/>
      <c r="D50" s="2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x14ac:dyDescent="0.25">
      <c r="A51" s="1"/>
      <c r="B51" s="2"/>
      <c r="C51" s="2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x14ac:dyDescent="0.25">
      <c r="A52" s="1"/>
      <c r="B52" s="2"/>
      <c r="C52" s="2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x14ac:dyDescent="0.25">
      <c r="A53" s="1"/>
      <c r="B53" s="2"/>
      <c r="C53" s="2"/>
      <c r="D53" s="2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x14ac:dyDescent="0.25">
      <c r="A54" s="1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x14ac:dyDescent="0.25">
      <c r="A55" s="1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x14ac:dyDescent="0.25">
      <c r="A56" s="1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x14ac:dyDescent="0.25">
      <c r="A57" s="1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x14ac:dyDescent="0.25">
      <c r="A58" s="1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x14ac:dyDescent="0.25">
      <c r="A59" s="1"/>
      <c r="B59" s="2"/>
      <c r="C59" s="2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x14ac:dyDescent="0.25">
      <c r="A60" s="1"/>
      <c r="B60" s="2"/>
      <c r="C60" s="2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x14ac:dyDescent="0.25">
      <c r="A61" s="1"/>
      <c r="B61" s="2"/>
      <c r="C61" s="2"/>
      <c r="D61" s="2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x14ac:dyDescent="0.25">
      <c r="A62" s="1"/>
      <c r="B62" s="2"/>
      <c r="C62" s="2"/>
      <c r="D62" s="2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x14ac:dyDescent="0.25">
      <c r="A63" s="1"/>
      <c r="B63" s="2"/>
      <c r="C63" s="2"/>
      <c r="D63" s="2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x14ac:dyDescent="0.25">
      <c r="A64" s="1"/>
      <c r="B64" s="2"/>
      <c r="C64" s="2"/>
      <c r="D64" s="2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x14ac:dyDescent="0.25">
      <c r="A65" s="1"/>
      <c r="B65" s="2"/>
      <c r="C65" s="2"/>
      <c r="D65" s="2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x14ac:dyDescent="0.25">
      <c r="A66" s="1"/>
      <c r="B66" s="2"/>
      <c r="C66" s="2"/>
      <c r="D66" s="2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x14ac:dyDescent="0.25">
      <c r="A67" s="1"/>
      <c r="B67" s="2"/>
      <c r="C67" s="2"/>
      <c r="D67" s="2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x14ac:dyDescent="0.25">
      <c r="A68" s="1"/>
      <c r="B68" s="2"/>
      <c r="C68" s="2"/>
      <c r="D68" s="2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x14ac:dyDescent="0.25">
      <c r="A69" s="1"/>
      <c r="B69" s="2"/>
      <c r="C69" s="2"/>
      <c r="D69" s="2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x14ac:dyDescent="0.25">
      <c r="A70" s="1"/>
      <c r="B70" s="2"/>
      <c r="C70" s="2"/>
      <c r="D70" s="2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x14ac:dyDescent="0.25">
      <c r="A71" s="1"/>
      <c r="B71" s="2"/>
      <c r="C71" s="2"/>
      <c r="D71" s="2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x14ac:dyDescent="0.25">
      <c r="A72" s="1"/>
      <c r="B72" s="2"/>
      <c r="C72" s="2"/>
      <c r="D72" s="2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x14ac:dyDescent="0.25">
      <c r="A73" s="1"/>
      <c r="B73" s="2"/>
      <c r="C73" s="2"/>
      <c r="D73" s="2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x14ac:dyDescent="0.25">
      <c r="A74" s="1"/>
      <c r="B74" s="2"/>
      <c r="C74" s="2"/>
      <c r="D74" s="2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x14ac:dyDescent="0.25">
      <c r="A75" s="1"/>
      <c r="B75" s="2"/>
      <c r="C75" s="2"/>
      <c r="D75" s="2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x14ac:dyDescent="0.25">
      <c r="A76" s="1"/>
      <c r="B76" s="2"/>
      <c r="C76" s="2"/>
      <c r="D76" s="2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x14ac:dyDescent="0.25">
      <c r="A77" s="1"/>
      <c r="B77" s="2"/>
      <c r="C77" s="2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x14ac:dyDescent="0.25">
      <c r="A78" s="1"/>
      <c r="B78" s="2"/>
      <c r="C78" s="2"/>
      <c r="D78" s="2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x14ac:dyDescent="0.25">
      <c r="A79" s="1"/>
      <c r="B79" s="2"/>
      <c r="C79" s="2"/>
      <c r="D79" s="2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x14ac:dyDescent="0.25">
      <c r="A80" s="1"/>
      <c r="B80" s="2"/>
      <c r="C80" s="2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x14ac:dyDescent="0.25">
      <c r="A81" s="1"/>
      <c r="B81" s="2"/>
      <c r="C81" s="2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x14ac:dyDescent="0.25">
      <c r="A82" s="1"/>
      <c r="B82" s="2"/>
      <c r="C82" s="2"/>
      <c r="D82" s="2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x14ac:dyDescent="0.25">
      <c r="A83" s="1"/>
      <c r="B83" s="2"/>
      <c r="C83" s="2"/>
      <c r="D83" s="2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x14ac:dyDescent="0.25">
      <c r="A84" s="1"/>
      <c r="B84" s="2"/>
      <c r="C84" s="2"/>
      <c r="D84" s="2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x14ac:dyDescent="0.25">
      <c r="A85" s="1"/>
      <c r="B85" s="2"/>
      <c r="C85" s="2"/>
      <c r="D85" s="2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x14ac:dyDescent="0.25">
      <c r="A86" s="1"/>
      <c r="B86" s="2"/>
      <c r="C86" s="2"/>
      <c r="D86" s="2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x14ac:dyDescent="0.25">
      <c r="A87" s="1"/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x14ac:dyDescent="0.25">
      <c r="A88" s="1"/>
      <c r="B88" s="2"/>
      <c r="C88" s="2"/>
      <c r="D88" s="2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x14ac:dyDescent="0.25">
      <c r="A89" s="1"/>
      <c r="B89" s="2"/>
      <c r="C89" s="2"/>
      <c r="D89" s="2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x14ac:dyDescent="0.25">
      <c r="A90" s="1"/>
      <c r="B90" s="2"/>
      <c r="C90" s="2"/>
      <c r="D90" s="2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x14ac:dyDescent="0.25">
      <c r="A91" s="1"/>
      <c r="B91" s="2"/>
      <c r="C91" s="2"/>
      <c r="D91" s="2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x14ac:dyDescent="0.25">
      <c r="A92" s="1"/>
      <c r="B92" s="2"/>
      <c r="C92" s="2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x14ac:dyDescent="0.25">
      <c r="A93" s="1"/>
      <c r="B93" s="2"/>
      <c r="C93" s="2"/>
      <c r="D93" s="2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x14ac:dyDescent="0.25">
      <c r="A94" s="1"/>
      <c r="B94" s="2"/>
      <c r="C94" s="2"/>
      <c r="D94" s="2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x14ac:dyDescent="0.25">
      <c r="A95" s="1"/>
      <c r="B95" s="2"/>
      <c r="C95" s="2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x14ac:dyDescent="0.25">
      <c r="A96" s="1"/>
      <c r="B96" s="2"/>
      <c r="C96" s="2"/>
      <c r="D96" s="2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x14ac:dyDescent="0.25">
      <c r="A97" s="1"/>
      <c r="B97" s="2"/>
      <c r="C97" s="2"/>
      <c r="D97" s="2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x14ac:dyDescent="0.25">
      <c r="A98" s="1"/>
      <c r="B98" s="2"/>
      <c r="C98" s="2"/>
      <c r="D98" s="2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x14ac:dyDescent="0.25">
      <c r="A99" s="1"/>
      <c r="B99" s="2"/>
      <c r="C99" s="2"/>
      <c r="D99" s="2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x14ac:dyDescent="0.25">
      <c r="A100" s="1"/>
      <c r="B100" s="2"/>
      <c r="C100" s="2"/>
      <c r="D100" s="2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x14ac:dyDescent="0.25">
      <c r="A101" s="1"/>
      <c r="B101" s="2"/>
      <c r="C101" s="2"/>
      <c r="D101" s="2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x14ac:dyDescent="0.25">
      <c r="A102" s="1"/>
      <c r="B102" s="2"/>
      <c r="C102" s="2"/>
      <c r="D102" s="2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x14ac:dyDescent="0.25">
      <c r="A103" s="1"/>
      <c r="B103" s="2"/>
      <c r="C103" s="2"/>
      <c r="D103" s="2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x14ac:dyDescent="0.25">
      <c r="A104" s="1"/>
      <c r="B104" s="2"/>
      <c r="C104" s="2"/>
      <c r="D104" s="2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x14ac:dyDescent="0.25">
      <c r="A105" s="1"/>
      <c r="B105" s="2"/>
      <c r="C105" s="2"/>
      <c r="D105" s="2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x14ac:dyDescent="0.25">
      <c r="A106" s="1"/>
      <c r="B106" s="2"/>
      <c r="C106" s="2"/>
      <c r="D106" s="2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x14ac:dyDescent="0.25">
      <c r="A107" s="1"/>
      <c r="B107" s="2"/>
      <c r="C107" s="2"/>
      <c r="D107" s="2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x14ac:dyDescent="0.25">
      <c r="A108" s="1"/>
      <c r="B108" s="2"/>
      <c r="C108" s="2"/>
      <c r="D108" s="2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x14ac:dyDescent="0.25">
      <c r="A109" s="1"/>
      <c r="B109" s="2"/>
      <c r="C109" s="2"/>
      <c r="D109" s="2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x14ac:dyDescent="0.25">
      <c r="A110" s="1"/>
      <c r="B110" s="2"/>
      <c r="C110" s="2"/>
      <c r="D110" s="2"/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x14ac:dyDescent="0.25">
      <c r="A111" s="1"/>
      <c r="B111" s="2"/>
      <c r="C111" s="2"/>
      <c r="D111" s="2"/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x14ac:dyDescent="0.25">
      <c r="A112" s="1"/>
      <c r="B112" s="2"/>
      <c r="C112" s="2"/>
      <c r="D112" s="2"/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x14ac:dyDescent="0.25">
      <c r="A113" s="1"/>
      <c r="B113" s="2"/>
      <c r="C113" s="2"/>
      <c r="D113" s="2"/>
      <c r="E113" s="2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x14ac:dyDescent="0.25">
      <c r="A114" s="1"/>
      <c r="B114" s="2"/>
      <c r="C114" s="2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x14ac:dyDescent="0.25">
      <c r="A115" s="1"/>
      <c r="B115" s="2"/>
      <c r="C115" s="2"/>
      <c r="D115" s="2"/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x14ac:dyDescent="0.25">
      <c r="A116" s="1"/>
      <c r="B116" s="2"/>
      <c r="C116" s="2"/>
      <c r="D116" s="2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x14ac:dyDescent="0.25">
      <c r="A117" s="1"/>
      <c r="B117" s="2"/>
      <c r="C117" s="2"/>
      <c r="D117" s="2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x14ac:dyDescent="0.25">
      <c r="A118" s="1"/>
      <c r="B118" s="2"/>
      <c r="C118" s="2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x14ac:dyDescent="0.25">
      <c r="A119" s="1"/>
      <c r="B119" s="2"/>
      <c r="C119" s="2"/>
      <c r="D119" s="2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x14ac:dyDescent="0.25">
      <c r="A120" s="1"/>
      <c r="B120" s="2"/>
      <c r="C120" s="2"/>
      <c r="D120" s="2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x14ac:dyDescent="0.25">
      <c r="A121" s="1"/>
      <c r="B121" s="2"/>
      <c r="C121" s="2"/>
      <c r="D121" s="2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x14ac:dyDescent="0.25">
      <c r="A122" s="1"/>
      <c r="B122" s="2"/>
      <c r="C122" s="2"/>
      <c r="D122" s="2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x14ac:dyDescent="0.25">
      <c r="A123" s="1"/>
      <c r="B123" s="2"/>
      <c r="C123" s="2"/>
      <c r="D123" s="2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x14ac:dyDescent="0.25">
      <c r="A124" s="1"/>
      <c r="B124" s="2"/>
      <c r="C124" s="2"/>
      <c r="D124" s="2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x14ac:dyDescent="0.25">
      <c r="A125" s="1"/>
      <c r="B125" s="2"/>
      <c r="C125" s="2"/>
      <c r="D125" s="2"/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x14ac:dyDescent="0.25">
      <c r="A126" s="1"/>
      <c r="B126" s="2"/>
      <c r="C126" s="2"/>
      <c r="D126" s="2"/>
      <c r="E126" s="2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x14ac:dyDescent="0.25">
      <c r="A127" s="1"/>
      <c r="B127" s="2"/>
      <c r="C127" s="2"/>
      <c r="D127" s="2"/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x14ac:dyDescent="0.25">
      <c r="A128" s="1"/>
      <c r="B128" s="2"/>
      <c r="C128" s="2"/>
      <c r="D128" s="2"/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x14ac:dyDescent="0.25">
      <c r="A129" s="1"/>
      <c r="B129" s="2"/>
      <c r="C129" s="2"/>
      <c r="D129" s="2"/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x14ac:dyDescent="0.25">
      <c r="A130" s="1"/>
      <c r="B130" s="2"/>
      <c r="C130" s="2"/>
      <c r="D130" s="2"/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x14ac:dyDescent="0.25">
      <c r="A131" s="1"/>
      <c r="B131" s="2"/>
      <c r="C131" s="2"/>
      <c r="D131" s="2"/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x14ac:dyDescent="0.25">
      <c r="A132" s="1"/>
      <c r="B132" s="2"/>
      <c r="C132" s="2"/>
      <c r="D132" s="2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x14ac:dyDescent="0.25">
      <c r="A133" s="1"/>
      <c r="B133" s="2"/>
      <c r="C133" s="2"/>
      <c r="D133" s="2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x14ac:dyDescent="0.25">
      <c r="A134" s="1"/>
      <c r="B134" s="2"/>
      <c r="C134" s="2"/>
      <c r="D134" s="2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x14ac:dyDescent="0.25">
      <c r="A135" s="1"/>
      <c r="B135" s="2"/>
      <c r="C135" s="2"/>
      <c r="D135" s="2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x14ac:dyDescent="0.25">
      <c r="A136" s="1"/>
      <c r="B136" s="2"/>
      <c r="C136" s="2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x14ac:dyDescent="0.25">
      <c r="A137" s="1"/>
      <c r="B137" s="2"/>
      <c r="C137" s="2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x14ac:dyDescent="0.25">
      <c r="A138" s="1"/>
      <c r="B138" s="2"/>
      <c r="C138" s="2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x14ac:dyDescent="0.25">
      <c r="A139" s="1"/>
      <c r="B139" s="2"/>
      <c r="C139" s="2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x14ac:dyDescent="0.25">
      <c r="A140" s="1"/>
      <c r="B140" s="2"/>
      <c r="C140" s="2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x14ac:dyDescent="0.25">
      <c r="A141" s="1"/>
      <c r="B141" s="1"/>
      <c r="C141" s="1"/>
      <c r="D141" s="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x14ac:dyDescent="0.25">
      <c r="A142" s="1"/>
      <c r="B142" s="1"/>
      <c r="C142" s="1"/>
      <c r="D142" s="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x14ac:dyDescent="0.25">
      <c r="A143" s="1"/>
      <c r="B143" s="1"/>
      <c r="C143" s="1"/>
      <c r="D143" s="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x14ac:dyDescent="0.25">
      <c r="A144" s="1"/>
      <c r="B144" s="1"/>
      <c r="C144" s="1"/>
      <c r="D144" s="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x14ac:dyDescent="0.25">
      <c r="A145" s="1"/>
      <c r="B145" s="1"/>
      <c r="C145" s="1"/>
      <c r="D145" s="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x14ac:dyDescent="0.25">
      <c r="A146" s="1"/>
      <c r="B146" s="1"/>
      <c r="C146" s="1"/>
      <c r="D146" s="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x14ac:dyDescent="0.25">
      <c r="A147" s="1"/>
      <c r="B147" s="1"/>
      <c r="C147" s="1"/>
      <c r="D147" s="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x14ac:dyDescent="0.25">
      <c r="A148" s="1"/>
      <c r="B148" s="1"/>
      <c r="C148" s="1"/>
      <c r="D148" s="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x14ac:dyDescent="0.25">
      <c r="A149" s="1"/>
      <c r="B149" s="1"/>
      <c r="C149" s="1"/>
      <c r="D149" s="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x14ac:dyDescent="0.25">
      <c r="A150" s="1"/>
      <c r="B150" s="1"/>
      <c r="C150" s="1"/>
      <c r="D150" s="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</sheetData>
  <phoneticPr fontId="24" type="noConversion"/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29"/>
  <sheetViews>
    <sheetView workbookViewId="0"/>
  </sheetViews>
  <sheetFormatPr defaultRowHeight="15" x14ac:dyDescent="0.25"/>
  <cols>
    <col min="1" max="1" width="6.85546875" bestFit="1" customWidth="1"/>
    <col min="2" max="2" width="11.5703125" style="29" bestFit="1" customWidth="1"/>
    <col min="3" max="3" width="12.5703125" style="29" bestFit="1" customWidth="1"/>
    <col min="4" max="4" width="7.5703125" style="30" bestFit="1" customWidth="1"/>
    <col min="5" max="5" width="5.7109375" bestFit="1" customWidth="1"/>
  </cols>
  <sheetData>
    <row r="1" spans="1:5" x14ac:dyDescent="0.25">
      <c r="A1" t="str">
        <f>'Control Points'!A2</f>
        <v>CP100</v>
      </c>
      <c r="B1" s="29">
        <f>'Control Points'!B2</f>
        <v>438919.10210000002</v>
      </c>
      <c r="C1" s="29">
        <f>'Control Points'!C2</f>
        <v>1365381.8646</v>
      </c>
      <c r="D1" s="30">
        <f>'Control Points'!G2</f>
        <v>791.11900000000003</v>
      </c>
      <c r="E1" t="s">
        <v>12</v>
      </c>
    </row>
    <row r="2" spans="1:5" x14ac:dyDescent="0.25">
      <c r="A2" s="4" t="str">
        <f>'Control Points'!A3</f>
        <v>CP101</v>
      </c>
      <c r="B2" s="29">
        <f>'Control Points'!B3</f>
        <v>439769.27439999999</v>
      </c>
      <c r="C2" s="29">
        <f>'Control Points'!C3</f>
        <v>1365424.0408000001</v>
      </c>
      <c r="D2" s="30">
        <f>'Control Points'!G3</f>
        <v>837.49300000000005</v>
      </c>
      <c r="E2" s="4" t="s">
        <v>12</v>
      </c>
    </row>
    <row r="3" spans="1:5" x14ac:dyDescent="0.25">
      <c r="A3" s="4" t="str">
        <f>'Control Points'!A4</f>
        <v>CP102</v>
      </c>
      <c r="B3" s="29">
        <f>'Control Points'!B4</f>
        <v>438582.76580104697</v>
      </c>
      <c r="C3" s="29">
        <f>'Control Points'!C4</f>
        <v>1365367.2995142222</v>
      </c>
      <c r="D3" s="30">
        <f>'Control Points'!G4</f>
        <v>743.05799999999999</v>
      </c>
      <c r="E3" s="4" t="s">
        <v>12</v>
      </c>
    </row>
    <row r="4" spans="1:5" x14ac:dyDescent="0.25">
      <c r="A4" s="4" t="str">
        <f>'Control Points'!A5</f>
        <v>CP103</v>
      </c>
      <c r="B4" s="29">
        <f>'Control Points'!B5</f>
        <v>439850.69421632402</v>
      </c>
      <c r="C4" s="29">
        <f>'Control Points'!C5</f>
        <v>1365470.2676844606</v>
      </c>
      <c r="D4" s="30">
        <f>'Control Points'!G5</f>
        <v>841.404</v>
      </c>
      <c r="E4" s="4" t="s">
        <v>12</v>
      </c>
    </row>
    <row r="5" spans="1:5" x14ac:dyDescent="0.25">
      <c r="A5" s="4" t="str">
        <f>'Control Points'!A6</f>
        <v>CP104</v>
      </c>
      <c r="B5" s="29">
        <f>'Control Points'!B6</f>
        <v>439419.30900336558</v>
      </c>
      <c r="C5" s="29">
        <f>'Control Points'!C6</f>
        <v>1365455.6091126476</v>
      </c>
      <c r="D5" s="30">
        <f>'Control Points'!G6</f>
        <v>809.92499999999995</v>
      </c>
      <c r="E5" s="4" t="s">
        <v>12</v>
      </c>
    </row>
    <row r="6" spans="1:5" x14ac:dyDescent="0.25">
      <c r="A6" s="4">
        <f>'Control Points'!A7</f>
        <v>0</v>
      </c>
      <c r="B6" s="29">
        <f>'Control Points'!B7</f>
        <v>0</v>
      </c>
      <c r="C6" s="29">
        <f>'Control Points'!C7</f>
        <v>0</v>
      </c>
      <c r="D6" s="30">
        <f>'Control Points'!G7</f>
        <v>0</v>
      </c>
    </row>
    <row r="7" spans="1:5" x14ac:dyDescent="0.25">
      <c r="A7" s="4">
        <f>'Control Points'!A8</f>
        <v>0</v>
      </c>
      <c r="B7" s="29">
        <f>'Control Points'!B8</f>
        <v>0</v>
      </c>
      <c r="C7" s="29">
        <f>'Control Points'!C8</f>
        <v>0</v>
      </c>
      <c r="D7" s="30">
        <f>'Control Points'!G8</f>
        <v>0</v>
      </c>
    </row>
    <row r="8" spans="1:5" x14ac:dyDescent="0.25">
      <c r="A8" s="4" t="str">
        <f>'Control Points'!A9</f>
        <v>CP150</v>
      </c>
      <c r="B8" s="29">
        <f>'Control Points'!B9</f>
        <v>439242.34797</v>
      </c>
      <c r="C8" s="29">
        <f>'Control Points'!C9</f>
        <v>1365820.4044000001</v>
      </c>
      <c r="D8" s="30">
        <f>'Control Points'!G9</f>
        <v>797.53</v>
      </c>
      <c r="E8" s="4" t="s">
        <v>12</v>
      </c>
    </row>
    <row r="9" spans="1:5" x14ac:dyDescent="0.25">
      <c r="A9" s="4" t="str">
        <f>'Control Points'!A10</f>
        <v>CP151</v>
      </c>
      <c r="B9" s="29">
        <f>'Control Points'!B10</f>
        <v>439335.51640000002</v>
      </c>
      <c r="C9" s="29">
        <f>'Control Points'!C10</f>
        <v>1365021.31442</v>
      </c>
      <c r="D9" s="30">
        <f>'Control Points'!G10</f>
        <v>773.41800000000001</v>
      </c>
      <c r="E9" s="4" t="s">
        <v>12</v>
      </c>
    </row>
    <row r="10" spans="1:5" x14ac:dyDescent="0.25">
      <c r="A10" s="4" t="str">
        <f>'Control Points'!A11</f>
        <v>CP152</v>
      </c>
      <c r="B10" s="29">
        <f>'Control Points'!B11</f>
        <v>439175.50509400119</v>
      </c>
      <c r="C10" s="29">
        <f>'Control Points'!C11</f>
        <v>1365812.3119924385</v>
      </c>
      <c r="D10" s="30">
        <f>'Control Points'!G11</f>
        <v>798.49800000000005</v>
      </c>
      <c r="E10" s="4" t="s">
        <v>12</v>
      </c>
    </row>
    <row r="11" spans="1:5" x14ac:dyDescent="0.25">
      <c r="A11" s="4" t="str">
        <f>'Control Points'!A12</f>
        <v>CP153</v>
      </c>
      <c r="B11" s="29">
        <f>'Control Points'!B12</f>
        <v>439320.94161625835</v>
      </c>
      <c r="C11" s="29">
        <f>'Control Points'!C12</f>
        <v>1365820.2615721412</v>
      </c>
      <c r="D11" s="30">
        <f>'Control Points'!G12</f>
        <v>798.00900000000001</v>
      </c>
      <c r="E11" s="4" t="s">
        <v>12</v>
      </c>
    </row>
    <row r="12" spans="1:5" x14ac:dyDescent="0.25">
      <c r="A12" s="4" t="str">
        <f>'Control Points'!A13</f>
        <v>CP154</v>
      </c>
      <c r="B12" s="29">
        <f>'Control Points'!B13</f>
        <v>439206.82215641823</v>
      </c>
      <c r="C12" s="29">
        <f>'Control Points'!C13</f>
        <v>1365437.4256602176</v>
      </c>
      <c r="D12" s="30">
        <f>'Control Points'!G13</f>
        <v>787.27800000000002</v>
      </c>
      <c r="E12" s="4" t="s">
        <v>12</v>
      </c>
    </row>
    <row r="13" spans="1:5" x14ac:dyDescent="0.25">
      <c r="A13" s="4" t="str">
        <f>'Control Points'!A14</f>
        <v>CP155</v>
      </c>
      <c r="B13" s="29">
        <f>'Control Points'!B14</f>
        <v>439281.30220791418</v>
      </c>
      <c r="C13" s="29">
        <f>'Control Points'!C14</f>
        <v>1365494.9922442124</v>
      </c>
      <c r="D13" s="30">
        <f>'Control Points'!G14</f>
        <v>789.05899999999997</v>
      </c>
      <c r="E13" s="4" t="s">
        <v>12</v>
      </c>
    </row>
    <row r="14" spans="1:5" x14ac:dyDescent="0.25">
      <c r="A14" s="4" t="str">
        <f>'Control Points'!A15</f>
        <v>CP156</v>
      </c>
      <c r="B14" s="29">
        <f>'Control Points'!B15</f>
        <v>439358.29553168698</v>
      </c>
      <c r="C14" s="29">
        <f>'Control Points'!C15</f>
        <v>1365451.544980891</v>
      </c>
      <c r="D14" s="30">
        <f>'Control Points'!G15</f>
        <v>787.59</v>
      </c>
      <c r="E14" s="4" t="s">
        <v>12</v>
      </c>
    </row>
    <row r="15" spans="1:5" x14ac:dyDescent="0.25">
      <c r="A15" s="4" t="str">
        <f>'Control Points'!A16</f>
        <v>CP157</v>
      </c>
      <c r="B15" s="29">
        <f>'Control Points'!B16</f>
        <v>439218.27181898482</v>
      </c>
      <c r="C15" s="29">
        <f>'Control Points'!C16</f>
        <v>1365337.5418105144</v>
      </c>
      <c r="D15" s="30">
        <f>'Control Points'!G16</f>
        <v>783.63300000000004</v>
      </c>
      <c r="E15" s="4" t="s">
        <v>12</v>
      </c>
    </row>
    <row r="16" spans="1:5" x14ac:dyDescent="0.25">
      <c r="A16" s="4" t="str">
        <f>'Control Points'!A17</f>
        <v>CP158</v>
      </c>
      <c r="B16" s="29">
        <f>'Control Points'!B17</f>
        <v>439294.52540978347</v>
      </c>
      <c r="C16" s="29">
        <f>'Control Points'!C17</f>
        <v>1365360.3568432853</v>
      </c>
      <c r="D16" s="30">
        <f>'Control Points'!G17</f>
        <v>785.51199999999994</v>
      </c>
      <c r="E16" s="4" t="s">
        <v>12</v>
      </c>
    </row>
    <row r="17" spans="1:5" x14ac:dyDescent="0.25">
      <c r="A17" s="4" t="str">
        <f>'Control Points'!A18</f>
        <v>CP159</v>
      </c>
      <c r="B17" s="29">
        <f>'Control Points'!B18</f>
        <v>439363.73083920352</v>
      </c>
      <c r="C17" s="29">
        <f>'Control Points'!C18</f>
        <v>1365345.4004984526</v>
      </c>
      <c r="D17" s="30">
        <f>'Control Points'!G18</f>
        <v>784.61900000000003</v>
      </c>
      <c r="E17" s="4" t="s">
        <v>12</v>
      </c>
    </row>
    <row r="18" spans="1:5" x14ac:dyDescent="0.25">
      <c r="A18" s="4" t="str">
        <f>'Control Points'!A19</f>
        <v>CP160</v>
      </c>
      <c r="B18" s="29">
        <f>'Control Points'!B19</f>
        <v>439256.58344763675</v>
      </c>
      <c r="C18" s="29">
        <f>'Control Points'!C19</f>
        <v>1365005.7265756987</v>
      </c>
      <c r="D18" s="30">
        <f>'Control Points'!G19</f>
        <v>773.38900000000001</v>
      </c>
      <c r="E18" s="4" t="s">
        <v>12</v>
      </c>
    </row>
    <row r="19" spans="1:5" x14ac:dyDescent="0.25">
      <c r="A19" s="4" t="str">
        <f>'Control Points'!A20</f>
        <v>CP161</v>
      </c>
      <c r="B19" s="29">
        <f>'Control Points'!B20</f>
        <v>439398.94474853424</v>
      </c>
      <c r="C19" s="29">
        <f>'Control Points'!C20</f>
        <v>1365030.0815689364</v>
      </c>
      <c r="D19" s="30">
        <f>'Control Points'!G20</f>
        <v>774.49400000000003</v>
      </c>
      <c r="E19" s="4" t="s">
        <v>12</v>
      </c>
    </row>
    <row r="20" spans="1:5" x14ac:dyDescent="0.25">
      <c r="A20" s="4">
        <f>'Control Points'!A21</f>
        <v>0</v>
      </c>
      <c r="B20" s="29">
        <f>'Control Points'!B21</f>
        <v>0</v>
      </c>
      <c r="C20" s="29">
        <f>'Control Points'!C21</f>
        <v>0</v>
      </c>
      <c r="D20" s="30">
        <f>'Control Points'!G21</f>
        <v>0</v>
      </c>
      <c r="E20" s="4"/>
    </row>
    <row r="21" spans="1:5" s="4" customFormat="1" x14ac:dyDescent="0.25">
      <c r="A21" s="4">
        <f>'Control Points'!A22</f>
        <v>50</v>
      </c>
      <c r="B21" s="29">
        <f>'Control Points'!B22</f>
        <v>439533.38196741859</v>
      </c>
      <c r="C21" s="29">
        <f>'Control Points'!C22</f>
        <v>1365437.8849186052</v>
      </c>
      <c r="D21" s="30">
        <f>'Control Points'!G22</f>
        <v>820.94470000000001</v>
      </c>
      <c r="E21" s="4" t="s">
        <v>48</v>
      </c>
    </row>
    <row r="22" spans="1:5" s="4" customFormat="1" x14ac:dyDescent="0.25">
      <c r="A22" s="4">
        <f>'Control Points'!A23</f>
        <v>51</v>
      </c>
      <c r="B22" s="29">
        <f>'Control Points'!B23</f>
        <v>439095.8141146581</v>
      </c>
      <c r="C22" s="29">
        <f>'Control Points'!C23</f>
        <v>1365350.7431143678</v>
      </c>
      <c r="D22" s="30">
        <f>'Control Points'!G23</f>
        <v>803.56910000000005</v>
      </c>
      <c r="E22" s="4" t="s">
        <v>45</v>
      </c>
    </row>
    <row r="23" spans="1:5" s="4" customFormat="1" x14ac:dyDescent="0.25">
      <c r="A23" s="4">
        <f>'Control Points'!A24</f>
        <v>52</v>
      </c>
      <c r="B23" s="29">
        <f>'Control Points'!B24</f>
        <v>438979.86632048013</v>
      </c>
      <c r="C23" s="29">
        <f>'Control Points'!C24</f>
        <v>1365184.2525997753</v>
      </c>
      <c r="D23" s="30">
        <f>'Control Points'!G24</f>
        <v>801.16210000000001</v>
      </c>
      <c r="E23" s="4" t="s">
        <v>45</v>
      </c>
    </row>
    <row r="24" spans="1:5" x14ac:dyDescent="0.25">
      <c r="A24" s="4">
        <f>'Control Points'!A25</f>
        <v>0</v>
      </c>
      <c r="B24" s="29">
        <f>'Control Points'!B25</f>
        <v>0</v>
      </c>
      <c r="C24" s="29">
        <f>'Control Points'!C25</f>
        <v>0</v>
      </c>
      <c r="D24" s="30">
        <f>'Control Points'!G25</f>
        <v>0</v>
      </c>
      <c r="E24" s="4"/>
    </row>
    <row r="25" spans="1:5" x14ac:dyDescent="0.25">
      <c r="A25" s="4" t="str">
        <f>'Control Points'!A26</f>
        <v>BM500</v>
      </c>
      <c r="B25" s="29">
        <f>'Control Points'!B26</f>
        <v>439087.54386401072</v>
      </c>
      <c r="C25" s="29">
        <f>'Control Points'!C26</f>
        <v>1365395.2956775399</v>
      </c>
      <c r="D25" s="30">
        <f>'Control Points'!G26</f>
        <v>802.67499999999995</v>
      </c>
      <c r="E25" s="4" t="s">
        <v>41</v>
      </c>
    </row>
    <row r="26" spans="1:5" x14ac:dyDescent="0.25">
      <c r="A26" s="4" t="str">
        <f>'Control Points'!A27</f>
        <v>BM501</v>
      </c>
      <c r="B26" s="29">
        <f>'Control Points'!B27</f>
        <v>439710.65490503522</v>
      </c>
      <c r="C26" s="29">
        <f>'Control Points'!C27</f>
        <v>1365405.259774711</v>
      </c>
      <c r="D26" s="30">
        <f>'Control Points'!G27</f>
        <v>835.66800000000001</v>
      </c>
      <c r="E26" t="s">
        <v>41</v>
      </c>
    </row>
    <row r="27" spans="1:5" x14ac:dyDescent="0.25">
      <c r="A27" s="4" t="str">
        <f>'Control Points'!A28</f>
        <v>BM550</v>
      </c>
      <c r="B27" s="29">
        <f>'Control Points'!B28</f>
        <v>439213.79912424769</v>
      </c>
      <c r="C27" s="29">
        <f>'Control Points'!C28</f>
        <v>1365411.0436506444</v>
      </c>
      <c r="D27" s="30">
        <f>'Control Points'!G28</f>
        <v>789.49800000000005</v>
      </c>
      <c r="E27" t="s">
        <v>41</v>
      </c>
    </row>
    <row r="28" spans="1:5" x14ac:dyDescent="0.25">
      <c r="A28" s="4" t="str">
        <f>'Control Points'!A29</f>
        <v>BM551</v>
      </c>
      <c r="B28" s="29">
        <f>'Control Points'!B29</f>
        <v>439218.99085383432</v>
      </c>
      <c r="C28" s="29">
        <f>'Control Points'!C29</f>
        <v>1365357.1570332143</v>
      </c>
      <c r="D28" s="30">
        <f>'Control Points'!G29</f>
        <v>787.94399999999996</v>
      </c>
      <c r="E28" t="s">
        <v>41</v>
      </c>
    </row>
    <row r="29" spans="1:5" x14ac:dyDescent="0.25">
      <c r="A2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C4F9-6AC0-4EEF-9D94-0E3587F59040}">
  <sheetPr codeName="Sheet3"/>
  <dimension ref="A1:E28"/>
  <sheetViews>
    <sheetView workbookViewId="0"/>
  </sheetViews>
  <sheetFormatPr defaultRowHeight="15" x14ac:dyDescent="0.25"/>
  <cols>
    <col min="1" max="1" width="6.85546875" style="4" bestFit="1" customWidth="1"/>
    <col min="2" max="2" width="11.5703125" style="29" bestFit="1" customWidth="1"/>
    <col min="3" max="3" width="12.5703125" style="29" bestFit="1" customWidth="1"/>
    <col min="4" max="4" width="7.5703125" style="30" bestFit="1" customWidth="1"/>
    <col min="5" max="5" width="5.7109375" style="4" bestFit="1" customWidth="1"/>
    <col min="6" max="16384" width="9.140625" style="4"/>
  </cols>
  <sheetData>
    <row r="1" spans="1:5" x14ac:dyDescent="0.25">
      <c r="A1" s="4" t="str">
        <f>'Control Points'!A2</f>
        <v>CP100</v>
      </c>
      <c r="B1" s="29">
        <f>'Control Points'!E2</f>
        <v>438958.87177378277</v>
      </c>
      <c r="C1" s="29">
        <f>'Control Points'!F2</f>
        <v>1365505.5794054943</v>
      </c>
      <c r="D1" s="30">
        <f>'Control Points'!G2</f>
        <v>791.11900000000003</v>
      </c>
      <c r="E1" s="4" t="s">
        <v>12</v>
      </c>
    </row>
    <row r="2" spans="1:5" x14ac:dyDescent="0.25">
      <c r="A2" s="4" t="str">
        <f>'Control Points'!A3</f>
        <v>CP101</v>
      </c>
      <c r="B2" s="29">
        <f>'Control Points'!E3</f>
        <v>439809.12110637227</v>
      </c>
      <c r="C2" s="29">
        <f>'Control Points'!F3</f>
        <v>1365547.7594270043</v>
      </c>
      <c r="D2" s="30">
        <f>'Control Points'!G3</f>
        <v>837.49300000000005</v>
      </c>
      <c r="E2" s="4" t="s">
        <v>12</v>
      </c>
    </row>
    <row r="3" spans="1:5" x14ac:dyDescent="0.25">
      <c r="A3" s="4" t="str">
        <f>'Control Points'!A4</f>
        <v>CP102</v>
      </c>
      <c r="B3" s="29">
        <f>'Control Points'!E4</f>
        <v>438622.505</v>
      </c>
      <c r="C3" s="29">
        <f>'Control Points'!F4</f>
        <v>1365491.013</v>
      </c>
      <c r="D3" s="30">
        <f>'Control Points'!G4</f>
        <v>743.05799999999999</v>
      </c>
      <c r="E3" s="4" t="s">
        <v>12</v>
      </c>
    </row>
    <row r="4" spans="1:5" x14ac:dyDescent="0.25">
      <c r="A4" s="4" t="str">
        <f>'Control Points'!A5</f>
        <v>CP103</v>
      </c>
      <c r="B4" s="29">
        <f>'Control Points'!E5</f>
        <v>439890.54830000002</v>
      </c>
      <c r="C4" s="29">
        <f>'Control Points'!F5</f>
        <v>1365593.9905000001</v>
      </c>
      <c r="D4" s="30">
        <f>'Control Points'!G5</f>
        <v>841.404</v>
      </c>
      <c r="E4" s="4" t="s">
        <v>12</v>
      </c>
    </row>
    <row r="5" spans="1:5" x14ac:dyDescent="0.25">
      <c r="A5" s="4" t="str">
        <f>'Control Points'!A6</f>
        <v>CP104</v>
      </c>
      <c r="B5" s="29">
        <f>'Control Points'!E6</f>
        <v>439459.12400000001</v>
      </c>
      <c r="C5" s="29">
        <f>'Control Points'!F6</f>
        <v>1365579.3306</v>
      </c>
      <c r="D5" s="30">
        <f>'Control Points'!G6</f>
        <v>809.92499999999995</v>
      </c>
      <c r="E5" s="4" t="s">
        <v>12</v>
      </c>
    </row>
    <row r="6" spans="1:5" x14ac:dyDescent="0.25">
      <c r="A6" s="4">
        <f>'Control Points'!A7</f>
        <v>0</v>
      </c>
      <c r="B6" s="29">
        <f>'Control Points'!E7</f>
        <v>0</v>
      </c>
      <c r="C6" s="29">
        <f>'Control Points'!F7</f>
        <v>0</v>
      </c>
      <c r="D6" s="30">
        <f>'Control Points'!G7</f>
        <v>0</v>
      </c>
    </row>
    <row r="7" spans="1:5" x14ac:dyDescent="0.25">
      <c r="A7" s="4">
        <f>'Control Points'!A8</f>
        <v>0</v>
      </c>
      <c r="B7" s="29">
        <f>'Control Points'!E8</f>
        <v>0</v>
      </c>
      <c r="C7" s="29">
        <f>'Control Points'!F8</f>
        <v>0</v>
      </c>
      <c r="D7" s="30">
        <f>'Control Points'!G8</f>
        <v>0</v>
      </c>
    </row>
    <row r="8" spans="1:5" x14ac:dyDescent="0.25">
      <c r="A8" s="4" t="str">
        <f>'Control Points'!A9</f>
        <v>CP150</v>
      </c>
      <c r="B8" s="29">
        <f>'Control Points'!E9</f>
        <v>439282.14693251217</v>
      </c>
      <c r="C8" s="29">
        <f>'Control Points'!F9</f>
        <v>1365944.1589408005</v>
      </c>
      <c r="D8" s="30">
        <f>'Control Points'!G9</f>
        <v>797.53</v>
      </c>
      <c r="E8" s="4" t="s">
        <v>12</v>
      </c>
    </row>
    <row r="9" spans="1:5" x14ac:dyDescent="0.25">
      <c r="A9" s="4" t="str">
        <f>'Control Points'!A10</f>
        <v>CP151</v>
      </c>
      <c r="B9" s="29">
        <f>'Control Points'!E10</f>
        <v>439375.32380433677</v>
      </c>
      <c r="C9" s="29">
        <f>'Control Points'!F10</f>
        <v>1365144.9965566881</v>
      </c>
      <c r="D9" s="30">
        <f>'Control Points'!G10</f>
        <v>773.41800000000001</v>
      </c>
      <c r="E9" s="4" t="s">
        <v>12</v>
      </c>
    </row>
    <row r="10" spans="1:5" x14ac:dyDescent="0.25">
      <c r="A10" s="4" t="str">
        <f>'Control Points'!A11</f>
        <v>CP152</v>
      </c>
      <c r="B10" s="29">
        <f>'Control Points'!E11</f>
        <v>439215.29800000001</v>
      </c>
      <c r="C10" s="29">
        <f>'Control Points'!F11</f>
        <v>1365936.0658</v>
      </c>
      <c r="D10" s="30">
        <f>'Control Points'!G11</f>
        <v>798.49800000000005</v>
      </c>
      <c r="E10" s="4" t="s">
        <v>12</v>
      </c>
    </row>
    <row r="11" spans="1:5" x14ac:dyDescent="0.25">
      <c r="A11" s="4" t="str">
        <f>'Control Points'!A12</f>
        <v>CP153</v>
      </c>
      <c r="B11" s="29">
        <f>'Control Points'!E12</f>
        <v>439360.74770000001</v>
      </c>
      <c r="C11" s="29">
        <f>'Control Points'!F12</f>
        <v>1365944.0160999999</v>
      </c>
      <c r="D11" s="30">
        <f>'Control Points'!G12</f>
        <v>798.00900000000001</v>
      </c>
      <c r="E11" s="4" t="s">
        <v>12</v>
      </c>
    </row>
    <row r="12" spans="1:5" x14ac:dyDescent="0.25">
      <c r="A12" s="4" t="str">
        <f>'Control Points'!A13</f>
        <v>CP154</v>
      </c>
      <c r="B12" s="29">
        <f>'Control Points'!E13</f>
        <v>439246.61790000001</v>
      </c>
      <c r="C12" s="29">
        <f>'Control Points'!F13</f>
        <v>1365561.1455000001</v>
      </c>
      <c r="D12" s="30">
        <f>'Control Points'!G13</f>
        <v>787.27800000000002</v>
      </c>
      <c r="E12" s="4" t="s">
        <v>12</v>
      </c>
    </row>
    <row r="13" spans="1:5" x14ac:dyDescent="0.25">
      <c r="A13" s="4" t="str">
        <f>'Control Points'!A14</f>
        <v>CP155</v>
      </c>
      <c r="B13" s="29">
        <f>'Control Points'!E14</f>
        <v>439321.10470000003</v>
      </c>
      <c r="C13" s="29">
        <f>'Control Points'!F14</f>
        <v>1365618.7172999999</v>
      </c>
      <c r="D13" s="30">
        <f>'Control Points'!G14</f>
        <v>789.05899999999997</v>
      </c>
      <c r="E13" s="4" t="s">
        <v>12</v>
      </c>
    </row>
    <row r="14" spans="1:5" x14ac:dyDescent="0.25">
      <c r="A14" s="4" t="str">
        <f>'Control Points'!A15</f>
        <v>CP156</v>
      </c>
      <c r="B14" s="29">
        <f>'Control Points'!E15</f>
        <v>439398.10499999998</v>
      </c>
      <c r="C14" s="29">
        <f>'Control Points'!F15</f>
        <v>1365575.2660999999</v>
      </c>
      <c r="D14" s="30">
        <f>'Control Points'!G15</f>
        <v>787.59</v>
      </c>
      <c r="E14" s="4" t="s">
        <v>12</v>
      </c>
    </row>
    <row r="15" spans="1:5" x14ac:dyDescent="0.25">
      <c r="A15" s="4" t="str">
        <f>'Control Points'!A16</f>
        <v>CP157</v>
      </c>
      <c r="B15" s="29">
        <f>'Control Points'!E16</f>
        <v>439258.0686</v>
      </c>
      <c r="C15" s="29">
        <f>'Control Points'!F16</f>
        <v>1365461.2526</v>
      </c>
      <c r="D15" s="30">
        <f>'Control Points'!G16</f>
        <v>783.63300000000004</v>
      </c>
      <c r="E15" s="4" t="s">
        <v>12</v>
      </c>
    </row>
    <row r="16" spans="1:5" x14ac:dyDescent="0.25">
      <c r="A16" s="4" t="str">
        <f>'Control Points'!A17</f>
        <v>CP158</v>
      </c>
      <c r="B16" s="29">
        <f>'Control Points'!E17</f>
        <v>439334.32909999997</v>
      </c>
      <c r="C16" s="29">
        <f>'Control Points'!F17</f>
        <v>1365484.0697000001</v>
      </c>
      <c r="D16" s="30">
        <f>'Control Points'!G17</f>
        <v>785.51199999999994</v>
      </c>
      <c r="E16" s="4" t="s">
        <v>12</v>
      </c>
    </row>
    <row r="17" spans="1:5" x14ac:dyDescent="0.25">
      <c r="A17" s="4" t="str">
        <f>'Control Points'!A18</f>
        <v>CP159</v>
      </c>
      <c r="B17" s="29">
        <f>'Control Points'!E18</f>
        <v>439403.54080000002</v>
      </c>
      <c r="C17" s="29">
        <f>'Control Points'!F18</f>
        <v>1365469.112</v>
      </c>
      <c r="D17" s="30">
        <f>'Control Points'!G18</f>
        <v>784.61900000000003</v>
      </c>
      <c r="E17" s="4" t="s">
        <v>12</v>
      </c>
    </row>
    <row r="18" spans="1:5" x14ac:dyDescent="0.25">
      <c r="A18" s="4" t="str">
        <f>'Control Points'!A19</f>
        <v>CP160</v>
      </c>
      <c r="B18" s="29">
        <f>'Control Points'!E19</f>
        <v>439296.38370000001</v>
      </c>
      <c r="C18" s="29">
        <f>'Control Points'!F19</f>
        <v>1365129.4073000001</v>
      </c>
      <c r="D18" s="30">
        <f>'Control Points'!G19</f>
        <v>773.38900000000001</v>
      </c>
      <c r="E18" s="4" t="s">
        <v>12</v>
      </c>
    </row>
    <row r="19" spans="1:5" x14ac:dyDescent="0.25">
      <c r="A19" s="4" t="str">
        <f>'Control Points'!A20</f>
        <v>CP161</v>
      </c>
      <c r="B19" s="29">
        <f>'Control Points'!E20</f>
        <v>439438.75790000003</v>
      </c>
      <c r="C19" s="29">
        <f>'Control Points'!F20</f>
        <v>1365153.7645</v>
      </c>
      <c r="D19" s="30">
        <f>'Control Points'!G20</f>
        <v>774.49400000000003</v>
      </c>
      <c r="E19" s="4" t="s">
        <v>12</v>
      </c>
    </row>
    <row r="20" spans="1:5" x14ac:dyDescent="0.25">
      <c r="A20" s="4">
        <f>'Control Points'!A21</f>
        <v>0</v>
      </c>
      <c r="B20" s="29">
        <f>'Control Points'!E21</f>
        <v>0</v>
      </c>
      <c r="C20" s="29">
        <f>'Control Points'!F21</f>
        <v>0</v>
      </c>
      <c r="D20" s="30">
        <f>'Control Points'!G21</f>
        <v>0</v>
      </c>
    </row>
    <row r="21" spans="1:5" x14ac:dyDescent="0.25">
      <c r="A21" s="4">
        <f>'Control Points'!A22</f>
        <v>50</v>
      </c>
      <c r="B21" s="29">
        <f>'Control Points'!E22</f>
        <v>439573.20730000001</v>
      </c>
      <c r="C21" s="29">
        <f>'Control Points'!F22</f>
        <v>1365561.6048000001</v>
      </c>
      <c r="D21" s="30">
        <f>'Control Points'!G22</f>
        <v>820.94470000000001</v>
      </c>
      <c r="E21" s="4" t="s">
        <v>48</v>
      </c>
    </row>
    <row r="22" spans="1:5" x14ac:dyDescent="0.25">
      <c r="A22" s="4">
        <f>'Control Points'!A23</f>
        <v>51</v>
      </c>
      <c r="B22" s="29">
        <f>'Control Points'!E23</f>
        <v>439135.59980000003</v>
      </c>
      <c r="C22" s="29">
        <f>'Control Points'!F23</f>
        <v>1365474.4550999999</v>
      </c>
      <c r="D22" s="30">
        <f>'Control Points'!G23</f>
        <v>803.56910000000005</v>
      </c>
      <c r="E22" s="4" t="s">
        <v>45</v>
      </c>
    </row>
    <row r="23" spans="1:5" x14ac:dyDescent="0.25">
      <c r="A23" s="4">
        <f>'Control Points'!A24</f>
        <v>52</v>
      </c>
      <c r="B23" s="29">
        <f>'Control Points'!E24</f>
        <v>439019.64150000003</v>
      </c>
      <c r="C23" s="29">
        <f>'Control Points'!F24</f>
        <v>1365307.9495000001</v>
      </c>
      <c r="D23" s="30">
        <f>'Control Points'!G24</f>
        <v>801.16210000000001</v>
      </c>
      <c r="E23" s="4" t="s">
        <v>45</v>
      </c>
    </row>
    <row r="24" spans="1:5" x14ac:dyDescent="0.25">
      <c r="A24" s="4">
        <f>'Control Points'!A25</f>
        <v>0</v>
      </c>
      <c r="B24" s="29">
        <f>'Control Points'!E25</f>
        <v>0</v>
      </c>
      <c r="C24" s="29">
        <f>'Control Points'!F25</f>
        <v>0</v>
      </c>
      <c r="D24" s="30">
        <f>'Control Points'!G25</f>
        <v>0</v>
      </c>
    </row>
    <row r="25" spans="1:5" x14ac:dyDescent="0.25">
      <c r="A25" s="4" t="str">
        <f>'Control Points'!A26</f>
        <v>BM500</v>
      </c>
      <c r="B25" s="29">
        <f>'Control Points'!E26</f>
        <v>439127.32880000002</v>
      </c>
      <c r="C25" s="29">
        <f>'Control Points'!F26</f>
        <v>1365519.0116999999</v>
      </c>
      <c r="D25" s="30">
        <f>'Control Points'!G26</f>
        <v>802.67499999999995</v>
      </c>
      <c r="E25" s="4" t="s">
        <v>41</v>
      </c>
    </row>
    <row r="26" spans="1:5" x14ac:dyDescent="0.25">
      <c r="A26" s="4" t="str">
        <f>'Control Points'!A27</f>
        <v>BM501</v>
      </c>
      <c r="B26" s="29">
        <f>'Control Points'!E27</f>
        <v>439750.4963</v>
      </c>
      <c r="C26" s="29">
        <f>'Control Points'!F27</f>
        <v>1365528.9767</v>
      </c>
      <c r="D26" s="30">
        <f>'Control Points'!G27</f>
        <v>835.66800000000001</v>
      </c>
      <c r="E26" s="4" t="s">
        <v>41</v>
      </c>
    </row>
    <row r="27" spans="1:5" x14ac:dyDescent="0.25">
      <c r="A27" s="4" t="str">
        <f>'Control Points'!A28</f>
        <v>BM550</v>
      </c>
      <c r="B27" s="29">
        <f>'Control Points'!E28</f>
        <v>439253.5955</v>
      </c>
      <c r="C27" s="29">
        <f>'Control Points'!F28</f>
        <v>1365534.7611</v>
      </c>
      <c r="D27" s="30">
        <f>'Control Points'!G28</f>
        <v>789.49800000000005</v>
      </c>
      <c r="E27" s="4" t="s">
        <v>41</v>
      </c>
    </row>
    <row r="28" spans="1:5" x14ac:dyDescent="0.25">
      <c r="A28" s="4" t="str">
        <f>'Control Points'!A29</f>
        <v>BM551</v>
      </c>
      <c r="B28" s="29">
        <f>'Control Points'!E29</f>
        <v>439258.78769999999</v>
      </c>
      <c r="C28" s="29">
        <f>'Control Points'!F29</f>
        <v>1365480.8696000001</v>
      </c>
      <c r="D28" s="30">
        <f>'Control Points'!G29</f>
        <v>787.94399999999996</v>
      </c>
      <c r="E28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Control Points</vt:lpstr>
      <vt:lpstr>GRID</vt:lpstr>
      <vt:lpstr>GROUND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Mihelcic</dc:creator>
  <cp:lastModifiedBy>jmihelcic</cp:lastModifiedBy>
  <cp:lastPrinted>2022-04-07T03:05:29Z</cp:lastPrinted>
  <dcterms:created xsi:type="dcterms:W3CDTF">2013-01-09T13:38:48Z</dcterms:created>
  <dcterms:modified xsi:type="dcterms:W3CDTF">2022-08-30T00:28:21Z</dcterms:modified>
</cp:coreProperties>
</file>