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2\220827\WORK\ProjMgmt\Utility Coordination\HAM-74\"/>
    </mc:Choice>
  </mc:AlternateContent>
  <xr:revisionPtr revIDLastSave="0" documentId="13_ncr:1_{EA1523C9-5DFE-43F0-ABA2-B634C7049025}" xr6:coauthVersionLast="47" xr6:coauthVersionMax="47" xr10:uidLastSave="{00000000-0000-0000-0000-000000000000}"/>
  <bookViews>
    <workbookView xWindow="-120" yWindow="-120" windowWidth="29040" windowHeight="15840" activeTab="3" xr2:uid="{00000000-000D-0000-FFFF-FFFF00000000}"/>
  </bookViews>
  <sheets>
    <sheet name="OUPS Contacts" sheetId="1" r:id="rId1"/>
    <sheet name="Stage 1 Submittal" sheetId="2" r:id="rId2"/>
    <sheet name="Stage 2 Submittal" sheetId="5" r:id="rId3"/>
    <sheet name="Stage 3 Submittal" sheetId="6" r:id="rId4"/>
  </sheets>
  <definedNames>
    <definedName name="_xlnm.Print_Area" localSheetId="0">'OUPS Contacts'!$A$1:$E$19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6" l="1"/>
  <c r="C8" i="6"/>
  <c r="C9" i="6"/>
  <c r="C10" i="6"/>
  <c r="C11" i="6"/>
  <c r="C12" i="6"/>
  <c r="C13" i="6"/>
  <c r="C14" i="6"/>
  <c r="C6" i="6"/>
  <c r="B7" i="6"/>
  <c r="B8" i="6"/>
  <c r="B9" i="6"/>
  <c r="B10" i="6"/>
  <c r="B11" i="6"/>
  <c r="B12" i="6"/>
  <c r="B13" i="6"/>
  <c r="B14" i="6"/>
  <c r="B6" i="6"/>
  <c r="A7" i="6"/>
  <c r="A8" i="6"/>
  <c r="A9" i="6"/>
  <c r="A10" i="6"/>
  <c r="A11" i="6"/>
  <c r="A12" i="6"/>
  <c r="A13" i="6"/>
  <c r="A14" i="6"/>
  <c r="A6" i="6"/>
  <c r="C7" i="5"/>
  <c r="C8" i="5"/>
  <c r="C9" i="5"/>
  <c r="C10" i="5"/>
  <c r="C11" i="5"/>
  <c r="C12" i="5"/>
  <c r="C13" i="5"/>
  <c r="C14" i="5"/>
  <c r="C6" i="5"/>
  <c r="B7" i="5"/>
  <c r="B8" i="5"/>
  <c r="B9" i="5"/>
  <c r="B10" i="5"/>
  <c r="B11" i="5"/>
  <c r="B12" i="5"/>
  <c r="B13" i="5"/>
  <c r="B14" i="5"/>
  <c r="B6" i="5"/>
  <c r="A7" i="5"/>
  <c r="A8" i="5"/>
  <c r="A9" i="5"/>
  <c r="A10" i="5"/>
  <c r="A11" i="5"/>
  <c r="A12" i="5"/>
  <c r="A13" i="5"/>
  <c r="A14" i="5"/>
  <c r="A6" i="5"/>
  <c r="C7" i="2"/>
  <c r="C8" i="2"/>
  <c r="C9" i="2"/>
  <c r="C10" i="2"/>
  <c r="C11" i="2"/>
  <c r="C12" i="2"/>
  <c r="C13" i="2"/>
  <c r="C14" i="2"/>
  <c r="C6" i="2"/>
  <c r="B7" i="2"/>
  <c r="B8" i="2"/>
  <c r="B9" i="2"/>
  <c r="B10" i="2"/>
  <c r="B11" i="2"/>
  <c r="B12" i="2"/>
  <c r="B13" i="2"/>
  <c r="B14" i="2"/>
  <c r="B6" i="2"/>
  <c r="A7" i="2"/>
  <c r="A8" i="2"/>
  <c r="A9" i="2"/>
  <c r="A10" i="2"/>
  <c r="A11" i="2"/>
  <c r="A12" i="2"/>
  <c r="A13" i="2"/>
  <c r="A14" i="2"/>
  <c r="A6" i="2"/>
  <c r="J4" i="6"/>
  <c r="A1" i="6"/>
  <c r="J4" i="5" l="1"/>
  <c r="A1" i="5"/>
  <c r="A1" i="2"/>
  <c r="B5" i="2"/>
  <c r="C5" i="2"/>
  <c r="A5" i="2"/>
</calcChain>
</file>

<file path=xl/sharedStrings.xml><?xml version="1.0" encoding="utf-8"?>
<sst xmlns="http://schemas.openxmlformats.org/spreadsheetml/2006/main" count="201" uniqueCount="110">
  <si>
    <t>Description of Project Limits:</t>
  </si>
  <si>
    <t>Notes</t>
  </si>
  <si>
    <t>Cover Letter</t>
  </si>
  <si>
    <t>Date of Response from Utility</t>
  </si>
  <si>
    <t>Information Received from Utility</t>
  </si>
  <si>
    <t>Yes or No</t>
  </si>
  <si>
    <t>Yes or No and What</t>
  </si>
  <si>
    <t>Additional Project Details</t>
  </si>
  <si>
    <t>Utility Name
Street Address
City, State Zip Code</t>
  </si>
  <si>
    <t>Phone: (000) 000-0000
Fax: (000) 000-0000</t>
  </si>
  <si>
    <t>Engineer Name
E-mail address</t>
  </si>
  <si>
    <t>Project Engineer</t>
  </si>
  <si>
    <t>Call Date/Time</t>
  </si>
  <si>
    <t>Utility Contact Number</t>
  </si>
  <si>
    <t>Utility Contact</t>
  </si>
  <si>
    <t>Utilities Contacted by OUPS</t>
  </si>
  <si>
    <t>Utilities Not Contacted by OUPS</t>
  </si>
  <si>
    <t>OUPS Contact List (Call 1-800-362-2764)</t>
  </si>
  <si>
    <t>Date Submitted
 to Utility</t>
  </si>
  <si>
    <t>Railroads</t>
  </si>
  <si>
    <t>Railroad Contact</t>
  </si>
  <si>
    <t>Railroad Contact Number</t>
  </si>
  <si>
    <t>Railroad Name
Street Address
City, State Zip Code</t>
  </si>
  <si>
    <t>OUPS Stage 1 Project Submittal Checklist Form</t>
  </si>
  <si>
    <t>Stage 1 Design Package</t>
  </si>
  <si>
    <t>Notes after Stage 1 Submission</t>
  </si>
  <si>
    <t>Date of Fishbeck Follow Up</t>
  </si>
  <si>
    <t>N/A</t>
  </si>
  <si>
    <t>Trey Jackson</t>
  </si>
  <si>
    <t>7/8/22 @ 3:08 pm</t>
  </si>
  <si>
    <t>HAM-74-13.35  PID 110563</t>
  </si>
  <si>
    <t>Greater Cincinnati Water Works
4747 Spring Grove Avenue
Cincinnati, OH 45232</t>
  </si>
  <si>
    <t>Duke Energy Electric (Distribution)
2010 Dana Avenue
Cincinnati, OH 45207</t>
  </si>
  <si>
    <t>Duke Energy Electric (Transmission)
139 East 4th Street, Room 552A
Cincinnati, OH 45202</t>
  </si>
  <si>
    <t>Tim Meyer
Tim.Meyer@duke-energy.com</t>
  </si>
  <si>
    <t>513-287-1266</t>
  </si>
  <si>
    <t>Duke Energy Electric (Gas)
139 East 4th Street, Room 460A
Cincinnati, OH 45202</t>
  </si>
  <si>
    <t>513-287-2517</t>
  </si>
  <si>
    <t>BP Pipelines (North America) Inc.               Land &amp; ROW Department
30 South Wacker Drive, Suite 900
Chicago, IL 60606</t>
  </si>
  <si>
    <t>513-565-7187</t>
  </si>
  <si>
    <t>513-565-6014</t>
  </si>
  <si>
    <t>513-591-5056</t>
  </si>
  <si>
    <t>Metropolitan Sewer District
1600 Gest Street
Cincinnati, OH 45204</t>
  </si>
  <si>
    <t>513-591-7783</t>
  </si>
  <si>
    <t>Cincinnati Bell Telephone (Underground)
221 East 4th Street, Bldg. 121-900
Cincinnati, OH 45201</t>
  </si>
  <si>
    <t>Cincinnati Bell Telephone (Aerial)
209 West 7th Street, Bldg. 121-900
Cincinnati, OH 45202</t>
  </si>
  <si>
    <t>Cincinnati Stormwater Management Utility
4747 Spring Grove Avenue
Cincinnati, OH 45232</t>
  </si>
  <si>
    <t>Matt Rairigh
matt.rairigh@bp.com
Plan Reviews to: bppipelinesrow@bp.com</t>
  </si>
  <si>
    <t>312-766-2430</t>
  </si>
  <si>
    <t>No conflict identifed from OUPS ticket</t>
  </si>
  <si>
    <t>Inquired if utility easement exists at the Green Township owned property at the Northeast quadrant 10-4-22. Easement provided from CinBell. Owner mentioned likely required to bore under I-74.</t>
  </si>
  <si>
    <t>Storm should not be impacted by scope of work</t>
  </si>
  <si>
    <t>Yes</t>
  </si>
  <si>
    <t>Chris Tepe
chris.tepe@duke-energy.com</t>
  </si>
  <si>
    <t xml:space="preserve">The plans correctly show existing CBT/altafiber
UG facilities. We will be exploring (2) options. Our intention is to replace what FO and copper lines
we require on the existing aerial crossing on the east side of Race Road. Our other option is a bore
from MH to MH underneath I-74. This would be a very costly scenario for CBT/altafiber and would
be a last recourse. </t>
  </si>
  <si>
    <t>Provide 18" outside vertical clearance and 10' outside horizontal clearance from existing or proposed sewers. Asking MSD to verify northern most manhole, as does not show up in survey or google. Assume the manhole is paved over per MSD.</t>
  </si>
  <si>
    <t xml:space="preserve">Electric should not be impacted by scope of work. Confirmed no lines within project limits. </t>
  </si>
  <si>
    <t>No impacts</t>
  </si>
  <si>
    <t>11/7/2022, 11/29/22</t>
  </si>
  <si>
    <t>Mike Cossins                     Michael.Cossins@gcww.cincinnati-oh.gov</t>
  </si>
  <si>
    <t>Robert Strochinsky, Kevin Clapp
Plan Reviews to: roadprojects@cinbell.com</t>
  </si>
  <si>
    <t>Aerial should not be impacted by scope of work. No aerial in project limits.</t>
  </si>
  <si>
    <t>Mark Branscum, Andy McNichols
mark.branscum@duke-energy.com
Plan Reviews to: OH/KYHousebill@duke-energy.com</t>
  </si>
  <si>
    <t>11/29/2022, 12/7/22</t>
  </si>
  <si>
    <t>11/22/2022 and 12/7/22</t>
  </si>
  <si>
    <t xml:space="preserve">To be impacted by scope of work. Provided basemaps to GCWW 12-7-22, they are investigating impacts. GCWW does not believe the 24" line wil be impacted by construction. Fishbeck to provide drawing for guardrail posts for 12" line potential impacts. GCWW may provide notefor include into Fishbeck plans, to not undermine the 24" waterline. The north end will not be impacted with new guardrail location since 6.7' of cover and post embedment for Type 1 BTA is 49". The south end will not be impacted, similiar reason, and waterline location within Type T anchor assmbley. </t>
  </si>
  <si>
    <t xml:space="preserve">ODOT to provide reference note for utility conflict with guardrail post locations. </t>
  </si>
  <si>
    <t>11/29/2022, 12/7/22, 12/20</t>
  </si>
  <si>
    <t>Nick Christopfel
Plan Reviews to: Nick.Christopfel@cincinnati-oh.gov</t>
  </si>
  <si>
    <t>Electric should not be impacted by scope of work. Duke inquired which side of the bridge the contractor will deploy cranes from. Fishbeck mentioned this is a means and methods and contractor will have to adhere to duke and osha complaince. No further action for stage 1. Confirmed with D8 utility coordinator. Checked on status of if easements are in place 12/22/22. Duke provided easements 1-4-23.</t>
  </si>
  <si>
    <t>Gasline may be impacted .To verify with plans/correspondence provided by owner. Reached out to Duke to see if gasline alignment information can be provided electronically or further explain. Recommend test hole locations to Duke. Responded to Andy 11/30/22 with plans and test hole recommendations. Duke provided test hole locations incoproated 12-20-23.</t>
  </si>
  <si>
    <t>11/22/2022 and 12/7/22 and 1-9-23</t>
  </si>
  <si>
    <t>We currently do not anticipate an impact to BP pipelines, but again this is based on approximate location per OUPS field markings</t>
  </si>
  <si>
    <t>Include the following in correspondence: keith.boyle@bp.com, timothy.fehr@bp.com. Gasline should not be impacted by work scoped along the RT side of Race Road. Assuming no gasline impacts, but need BP to confirm. District 8 reached out 1-3-23. Marco Gasca with Entrust Solutions Group reached out 3-30-23 to inform they are performing plan review on behalf of BP. Include all in future correspondence. Marco sent comments from Stage 1 review on 4-18-23. Jon replied to comments 4-19-23.</t>
  </si>
  <si>
    <t>Y</t>
  </si>
  <si>
    <t>OUPS Stage 2 Project Submittal Checklist Form</t>
  </si>
  <si>
    <t>Stage 2 Design Package</t>
  </si>
  <si>
    <t>Robert Franklin
Plan Reviews to: MSDUtilityReview@cincinnati-oh.gov</t>
  </si>
  <si>
    <t>513-244-1300</t>
  </si>
  <si>
    <t xml:space="preserve">Letter stating the sewers shown in the plans are shown correctly. </t>
  </si>
  <si>
    <t>No conflict</t>
  </si>
  <si>
    <t>none</t>
  </si>
  <si>
    <t>no transmission lines in the project location</t>
  </si>
  <si>
    <t xml:space="preserve">Project is well outside the Cincinnati Stormwater Management Utility limits. </t>
  </si>
  <si>
    <t xml:space="preserve">No impacts. </t>
  </si>
  <si>
    <t>4/25/2023, 4/28/23</t>
  </si>
  <si>
    <t>5/19/2023 and 6/1/23</t>
  </si>
  <si>
    <t>confirmed utility intent to use Duke poles to the south. Fishbeck needs to adjust roadway plan sheets to clearly label portion between manholes to be relocated, and portion outside manholes to remain. Owner has also requested to move the bottom of the ditch outside the manhole at the north end. All comments have been incorporated into the plans.</t>
  </si>
  <si>
    <t>See Stage 1</t>
  </si>
  <si>
    <t xml:space="preserve">Cincinnati Bell has been approved to attach to the poles in Duke's system. </t>
  </si>
  <si>
    <t xml:space="preserve">No further action required. </t>
  </si>
  <si>
    <t>No impacts, no response.</t>
  </si>
  <si>
    <t xml:space="preserve">Duke is good with having the guardrail post locations adjusted in the field per utility location, as described in the plan general notes. </t>
  </si>
  <si>
    <t>513-514-8209</t>
  </si>
  <si>
    <t>5/22/2023, 1/11/24</t>
  </si>
  <si>
    <t xml:space="preserve">Emailed 7-5-23 for unresolved gasline location. Emailed again 7-26-23 for direction to proceed with potholing. Emailed again 1-11-24 to see if any new insight. </t>
  </si>
  <si>
    <t>8/24/2023, 1-11-24</t>
  </si>
  <si>
    <t>Comment and Response Tracking spreadsheet provide by EnTrust Solutions Group. Confirmation relocation will not be required. BP provided locates of gasline location, which is in conflict with previous gasline location. JPC emailed Entrust on 7-5-23 to determine which gasline shall be shown in the plans.  Entrust noted to show the gasline per field markings in the survey from OUPS. entrust recommends potholes and JPC emailed 7-17-23 to verify who would cover this cost. BP provided easement along Race road. JPC emailed 7-26 to inform BP potholing and utility protection design is not covered as reimbursable costs. Inquring on how BP would like to proceed. Emailed 1-11-24 to see if any further informatinon available to determine if guardrail posts will be in conflict with the gasline. BP replied 1-11-24 that status is still unknown.</t>
  </si>
  <si>
    <t>Breck Cowan breck.cowan@altafiber.com
Plan Reviews to: roadprojects@cinbell.com</t>
  </si>
  <si>
    <t xml:space="preserve">Emailed again -11-24 for confirmation. </t>
  </si>
  <si>
    <t>OUPS Stage 3 Project Submittal Checklist Form</t>
  </si>
  <si>
    <t>Stage 3 Design Package</t>
  </si>
  <si>
    <t xml:space="preserve">no change in status. </t>
  </si>
  <si>
    <t>Acceptance letter from MSD, no impacts</t>
  </si>
  <si>
    <t xml:space="preserve">No infrastructure and not within projects limits. </t>
  </si>
  <si>
    <t>Good with information as shown.</t>
  </si>
  <si>
    <t xml:space="preserve">BP has concerns with available cover over existin gasline. </t>
  </si>
  <si>
    <t>Discussions on impacts to aerial line and pole at Sta. 22+25, 23' LT on going with Duke and Altafiber. Discussed with Kevin Clapp (altafiber) on 2-13-24 and anticipated to be a Duke pole and service. Duke will relocate the service pole to STA 22+26, 38' LT. District, Duke, Altafiber, Fishbeck had call on 2-16-24 to discuss project schedule and feasibility of Altafiber relocation. District to continune coordination with Altafiber. Duke work complete as per 4-3-24.</t>
  </si>
  <si>
    <t>Discussions on impacts to aerial line and pole at Sta. 22+25, 23' LT on going with Duke and Altafiber. Discussed with Kevin Clapp (altafiber) on 2-13-24 and anticipated to be a Duke pole and service. Duke will relocate the service pole to STA 22+26, 38' LT. Spectrum is on the pole as well. District, Duke, Altafiber, Fishbeck had call on 2-16-24 to discuss project schedule and feasibility of Altafiber relocation. District to continune coordination with Altafiber. Altafiber waiting on ODOT permit as per 4-4-24.</t>
  </si>
  <si>
    <t xml:space="preserve">Fishbeck realigned the ditch to provide atleast the existing cover over the gasline. Emailed realignment of ditch on 3-22-24 for BP and ODOT approval. BP inquiring in concrete protection could be covered, which explained is not a reimbursable cost by ODOT.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</si>
</sst>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8"/>
      <name val="Arial"/>
      <family val="2"/>
    </font>
    <font>
      <b/>
      <sz val="10"/>
      <name val="Arial"/>
      <family val="2"/>
    </font>
    <font>
      <b/>
      <sz val="11"/>
      <name val="Arial"/>
      <family val="2"/>
    </font>
    <font>
      <sz val="10"/>
      <name val="Arial"/>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0" xfId="0" applyFont="1" applyAlignment="1">
      <alignment horizontal="right" vertical="center"/>
    </xf>
    <xf numFmtId="14" fontId="2" fillId="0" borderId="0" xfId="0" applyNumberFormat="1" applyFont="1" applyAlignment="1">
      <alignment horizontal="right" vertical="center"/>
    </xf>
    <xf numFmtId="0" fontId="0" fillId="0" borderId="16" xfId="0" applyBorder="1" applyAlignment="1">
      <alignmen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2" fillId="0" borderId="0" xfId="0" applyFont="1" applyAlignment="1">
      <alignment vertical="center"/>
    </xf>
    <xf numFmtId="14" fontId="0" fillId="0" borderId="1" xfId="0" applyNumberFormat="1" applyBorder="1" applyAlignment="1">
      <alignment horizontal="center" vertical="center"/>
    </xf>
    <xf numFmtId="0" fontId="2" fillId="0" borderId="22" xfId="0" applyFont="1" applyBorder="1" applyAlignment="1">
      <alignment vertical="center"/>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center" vertical="center"/>
    </xf>
    <xf numFmtId="14" fontId="4" fillId="0" borderId="5"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14" fontId="4" fillId="0" borderId="1"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0" fillId="0" borderId="1" xfId="0" applyFill="1" applyBorder="1" applyAlignment="1">
      <alignment horizontal="left" vertical="center" wrapText="1"/>
    </xf>
    <xf numFmtId="0" fontId="0" fillId="0" borderId="10" xfId="0"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topLeftCell="A9" zoomScaleNormal="100" workbookViewId="0">
      <selection activeCell="B16" sqref="B16"/>
    </sheetView>
  </sheetViews>
  <sheetFormatPr defaultColWidth="9.140625" defaultRowHeight="12.75" x14ac:dyDescent="0.2"/>
  <cols>
    <col min="1" max="1" width="31.7109375" style="1" customWidth="1"/>
    <col min="2" max="2" width="42.28515625" style="1" customWidth="1"/>
    <col min="3" max="3" width="21.5703125" style="1" bestFit="1" customWidth="1"/>
    <col min="4" max="16384" width="9.140625" style="1"/>
  </cols>
  <sheetData>
    <row r="1" spans="1:6" ht="15" x14ac:dyDescent="0.2">
      <c r="A1" s="61" t="s">
        <v>30</v>
      </c>
      <c r="B1" s="61"/>
      <c r="C1" s="61"/>
    </row>
    <row r="2" spans="1:6" x14ac:dyDescent="0.2">
      <c r="A2" s="62" t="s">
        <v>17</v>
      </c>
      <c r="B2" s="62"/>
      <c r="C2" s="62"/>
    </row>
    <row r="3" spans="1:6" ht="13.5" thickBot="1" x14ac:dyDescent="0.25">
      <c r="A3" s="4"/>
      <c r="B3" s="4"/>
      <c r="C3" s="30"/>
    </row>
    <row r="4" spans="1:6" s="4" customFormat="1" x14ac:dyDescent="0.2">
      <c r="A4" s="21" t="s">
        <v>11</v>
      </c>
      <c r="B4" s="22" t="s">
        <v>12</v>
      </c>
      <c r="C4" s="23"/>
    </row>
    <row r="5" spans="1:6" s="3" customFormat="1" x14ac:dyDescent="0.2">
      <c r="A5" s="24" t="s">
        <v>28</v>
      </c>
      <c r="B5" s="6" t="s">
        <v>29</v>
      </c>
      <c r="C5" s="25"/>
    </row>
    <row r="6" spans="1:6" s="3" customFormat="1" ht="13.5" thickBot="1" x14ac:dyDescent="0.25">
      <c r="A6" s="7"/>
      <c r="B6" s="6"/>
      <c r="C6" s="8"/>
    </row>
    <row r="7" spans="1:6" x14ac:dyDescent="0.2">
      <c r="A7" s="66" t="s">
        <v>0</v>
      </c>
      <c r="B7" s="67"/>
      <c r="C7" s="68"/>
    </row>
    <row r="8" spans="1:6" x14ac:dyDescent="0.2">
      <c r="A8" s="63"/>
      <c r="B8" s="64"/>
      <c r="C8" s="65"/>
    </row>
    <row r="9" spans="1:6" ht="13.5" thickBot="1" x14ac:dyDescent="0.25">
      <c r="A9" s="58"/>
      <c r="B9" s="59"/>
      <c r="C9" s="60"/>
    </row>
    <row r="10" spans="1:6" s="2" customFormat="1" ht="26.25" thickBot="1" x14ac:dyDescent="0.25">
      <c r="A10" s="12" t="s">
        <v>15</v>
      </c>
      <c r="B10" s="13" t="s">
        <v>14</v>
      </c>
      <c r="C10" s="14" t="s">
        <v>13</v>
      </c>
    </row>
    <row r="11" spans="1:6" ht="51" x14ac:dyDescent="0.2">
      <c r="A11" s="18" t="s">
        <v>38</v>
      </c>
      <c r="B11" s="18" t="s">
        <v>47</v>
      </c>
      <c r="C11" s="20" t="s">
        <v>48</v>
      </c>
      <c r="D11" s="40"/>
      <c r="E11" s="38"/>
    </row>
    <row r="12" spans="1:6" ht="51" x14ac:dyDescent="0.2">
      <c r="A12" s="18" t="s">
        <v>44</v>
      </c>
      <c r="B12" s="18" t="s">
        <v>98</v>
      </c>
      <c r="C12" s="20" t="s">
        <v>39</v>
      </c>
      <c r="D12" s="40"/>
      <c r="E12" s="38"/>
    </row>
    <row r="13" spans="1:6" ht="38.25" x14ac:dyDescent="0.2">
      <c r="A13" s="18" t="s">
        <v>45</v>
      </c>
      <c r="B13" s="18" t="s">
        <v>60</v>
      </c>
      <c r="C13" s="20" t="s">
        <v>40</v>
      </c>
      <c r="D13" s="38"/>
      <c r="E13" s="38"/>
    </row>
    <row r="14" spans="1:6" ht="51" x14ac:dyDescent="0.2">
      <c r="A14" s="18" t="s">
        <v>46</v>
      </c>
      <c r="B14" s="18" t="s">
        <v>68</v>
      </c>
      <c r="C14" s="20" t="s">
        <v>43</v>
      </c>
    </row>
    <row r="15" spans="1:6" ht="38.25" x14ac:dyDescent="0.2">
      <c r="A15" s="18" t="s">
        <v>31</v>
      </c>
      <c r="B15" s="19" t="s">
        <v>59</v>
      </c>
      <c r="C15" s="20" t="s">
        <v>41</v>
      </c>
      <c r="D15" s="40"/>
      <c r="E15" s="38"/>
      <c r="F15" s="38"/>
    </row>
    <row r="16" spans="1:6" ht="38.25" x14ac:dyDescent="0.2">
      <c r="A16" s="18" t="s">
        <v>42</v>
      </c>
      <c r="B16" s="18" t="s">
        <v>77</v>
      </c>
      <c r="C16" s="20" t="s">
        <v>78</v>
      </c>
      <c r="D16" s="40"/>
      <c r="E16" s="38"/>
      <c r="F16" s="38"/>
    </row>
    <row r="17" spans="1:6" ht="38.25" x14ac:dyDescent="0.2">
      <c r="A17" s="18" t="s">
        <v>32</v>
      </c>
      <c r="B17" s="19" t="s">
        <v>53</v>
      </c>
      <c r="C17" s="20" t="s">
        <v>93</v>
      </c>
      <c r="D17" s="40"/>
      <c r="E17" s="38"/>
      <c r="F17" s="38"/>
    </row>
    <row r="18" spans="1:6" ht="51" x14ac:dyDescent="0.2">
      <c r="A18" s="18" t="s">
        <v>33</v>
      </c>
      <c r="B18" s="19" t="s">
        <v>34</v>
      </c>
      <c r="C18" s="20" t="s">
        <v>35</v>
      </c>
      <c r="D18" s="40"/>
      <c r="E18" s="38"/>
      <c r="F18" s="38"/>
    </row>
    <row r="19" spans="1:6" ht="51" x14ac:dyDescent="0.2">
      <c r="A19" s="18" t="s">
        <v>36</v>
      </c>
      <c r="B19" s="18" t="s">
        <v>62</v>
      </c>
      <c r="C19" s="20" t="s">
        <v>37</v>
      </c>
      <c r="D19" s="40"/>
      <c r="E19" s="38"/>
      <c r="F19" s="38"/>
    </row>
    <row r="20" spans="1:6" ht="13.5" thickBot="1" x14ac:dyDescent="0.25">
      <c r="A20" s="18"/>
      <c r="B20" s="19"/>
      <c r="C20" s="20"/>
      <c r="D20" s="38"/>
      <c r="E20" s="38"/>
      <c r="F20" s="38"/>
    </row>
    <row r="21" spans="1:6" s="2" customFormat="1" ht="26.25" thickBot="1" x14ac:dyDescent="0.25">
      <c r="A21" s="12" t="s">
        <v>16</v>
      </c>
      <c r="B21" s="13" t="s">
        <v>14</v>
      </c>
      <c r="C21" s="14" t="s">
        <v>13</v>
      </c>
    </row>
    <row r="22" spans="1:6" ht="38.25" x14ac:dyDescent="0.2">
      <c r="A22" s="18" t="s">
        <v>8</v>
      </c>
      <c r="B22" s="19" t="s">
        <v>10</v>
      </c>
      <c r="C22" s="20" t="s">
        <v>9</v>
      </c>
    </row>
    <row r="23" spans="1:6" ht="38.25" x14ac:dyDescent="0.2">
      <c r="A23" s="16" t="s">
        <v>8</v>
      </c>
      <c r="B23" s="15" t="s">
        <v>10</v>
      </c>
      <c r="C23" s="17" t="s">
        <v>9</v>
      </c>
    </row>
    <row r="24" spans="1:6" ht="39" thickBot="1" x14ac:dyDescent="0.25">
      <c r="A24" s="26" t="s">
        <v>8</v>
      </c>
      <c r="B24" s="27" t="s">
        <v>10</v>
      </c>
      <c r="C24" s="28" t="s">
        <v>9</v>
      </c>
    </row>
    <row r="25" spans="1:6" ht="26.25" thickBot="1" x14ac:dyDescent="0.25">
      <c r="A25" s="12" t="s">
        <v>19</v>
      </c>
      <c r="B25" s="13" t="s">
        <v>20</v>
      </c>
      <c r="C25" s="14" t="s">
        <v>21</v>
      </c>
    </row>
    <row r="26" spans="1:6" ht="38.25" x14ac:dyDescent="0.2">
      <c r="A26" s="18" t="s">
        <v>22</v>
      </c>
      <c r="B26" s="19" t="s">
        <v>10</v>
      </c>
      <c r="C26" s="20" t="s">
        <v>9</v>
      </c>
    </row>
    <row r="27" spans="1:6" ht="38.25" x14ac:dyDescent="0.2">
      <c r="A27" s="18" t="s">
        <v>22</v>
      </c>
      <c r="B27" s="15" t="s">
        <v>10</v>
      </c>
      <c r="C27" s="17" t="s">
        <v>9</v>
      </c>
    </row>
    <row r="28" spans="1:6" ht="39" thickBot="1" x14ac:dyDescent="0.25">
      <c r="A28" s="26" t="s">
        <v>22</v>
      </c>
      <c r="B28" s="27" t="s">
        <v>10</v>
      </c>
      <c r="C28" s="28" t="s">
        <v>9</v>
      </c>
    </row>
  </sheetData>
  <mergeCells count="5">
    <mergeCell ref="A9:C9"/>
    <mergeCell ref="A1:C1"/>
    <mergeCell ref="A2:C2"/>
    <mergeCell ref="A8:C8"/>
    <mergeCell ref="A7:C7"/>
  </mergeCells>
  <phoneticPr fontId="1" type="noConversion"/>
  <printOptions horizontalCentered="1"/>
  <pageMargins left="0.75" right="0.75" top="0.5" bottom="0.5" header="0.5" footer="0.5"/>
  <pageSetup scale="89" orientation="portrait" r:id="rId1"/>
  <headerFooter alignWithMargins="0">
    <oddFooter>&amp;L&amp;8&amp;Z&amp;F&amp;C
&amp;R&amp;8F-160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4"/>
  <sheetViews>
    <sheetView topLeftCell="A6" zoomScale="85" zoomScaleNormal="85" workbookViewId="0">
      <selection activeCell="K6" sqref="K6"/>
    </sheetView>
  </sheetViews>
  <sheetFormatPr defaultColWidth="9.140625" defaultRowHeight="12.75" x14ac:dyDescent="0.2"/>
  <cols>
    <col min="1" max="2" width="30.7109375" style="3" customWidth="1"/>
    <col min="3" max="3" width="21.5703125" style="3" bestFit="1" customWidth="1"/>
    <col min="4" max="6" width="11.7109375" style="3" customWidth="1"/>
    <col min="7" max="7" width="22.5703125" style="3" customWidth="1"/>
    <col min="8" max="8" width="11.7109375" style="3" customWidth="1"/>
    <col min="9" max="9" width="30.7109375" style="3" customWidth="1"/>
    <col min="10" max="11" width="40.7109375" style="3" customWidth="1"/>
    <col min="12" max="16384" width="9.140625" style="3"/>
  </cols>
  <sheetData>
    <row r="1" spans="1:11" ht="15" x14ac:dyDescent="0.2">
      <c r="A1" s="61" t="str">
        <f>'OUPS Contacts'!A1:C1</f>
        <v>HAM-74-13.35  PID 110563</v>
      </c>
      <c r="B1" s="61"/>
      <c r="C1" s="61"/>
      <c r="D1" s="61"/>
      <c r="E1" s="61"/>
      <c r="F1" s="61"/>
      <c r="G1" s="61"/>
      <c r="H1" s="61"/>
      <c r="I1" s="61"/>
      <c r="J1" s="61"/>
    </row>
    <row r="2" spans="1:11" x14ac:dyDescent="0.2">
      <c r="A2" s="62" t="s">
        <v>23</v>
      </c>
      <c r="B2" s="62"/>
      <c r="C2" s="62"/>
      <c r="D2" s="62"/>
      <c r="E2" s="62"/>
      <c r="F2" s="62"/>
      <c r="G2" s="62"/>
      <c r="H2" s="62"/>
      <c r="I2" s="62"/>
      <c r="J2" s="62"/>
    </row>
    <row r="3" spans="1:11" ht="13.5" thickBot="1" x14ac:dyDescent="0.25">
      <c r="A3" s="4"/>
      <c r="B3" s="4"/>
      <c r="C3" s="4"/>
      <c r="D3" s="4"/>
      <c r="E3" s="4"/>
      <c r="F3" s="4"/>
      <c r="G3" s="4"/>
      <c r="H3" s="4"/>
      <c r="I3" s="4"/>
      <c r="J3" s="30"/>
      <c r="K3" s="30"/>
    </row>
    <row r="4" spans="1:11" s="5" customFormat="1" ht="56.25" customHeight="1" thickBot="1" x14ac:dyDescent="0.25">
      <c r="A4" s="12" t="s">
        <v>15</v>
      </c>
      <c r="B4" s="13" t="s">
        <v>14</v>
      </c>
      <c r="C4" s="13" t="s">
        <v>13</v>
      </c>
      <c r="D4" s="13" t="s">
        <v>2</v>
      </c>
      <c r="E4" s="13" t="s">
        <v>24</v>
      </c>
      <c r="F4" s="13" t="s">
        <v>18</v>
      </c>
      <c r="G4" s="13" t="s">
        <v>26</v>
      </c>
      <c r="H4" s="13" t="s">
        <v>3</v>
      </c>
      <c r="I4" s="13" t="s">
        <v>4</v>
      </c>
      <c r="J4" s="14" t="s">
        <v>1</v>
      </c>
      <c r="K4" s="14" t="s">
        <v>25</v>
      </c>
    </row>
    <row r="5" spans="1:11" ht="51" hidden="1" x14ac:dyDescent="0.2">
      <c r="A5" s="33" t="str">
        <f>IF('OUPS Contacts'!A11=0," ",'OUPS Contacts'!A11)</f>
        <v>BP Pipelines (North America) Inc.               Land &amp; ROW Department
30 South Wacker Drive, Suite 900
Chicago, IL 60606</v>
      </c>
      <c r="B5" s="34" t="str">
        <f>IF('OUPS Contacts'!B11=0," ",'OUPS Contacts'!B11)</f>
        <v>Matt Rairigh
matt.rairigh@bp.com
Plan Reviews to: bppipelinesrow@bp.com</v>
      </c>
      <c r="C5" s="32" t="str">
        <f>IF('OUPS Contacts'!C11=0," ",'OUPS Contacts'!C11)</f>
        <v>312-766-2430</v>
      </c>
      <c r="D5" s="10" t="s">
        <v>5</v>
      </c>
      <c r="E5" s="10" t="s">
        <v>5</v>
      </c>
      <c r="F5" s="11">
        <v>39083</v>
      </c>
      <c r="G5" s="11">
        <v>39085</v>
      </c>
      <c r="H5" s="11">
        <v>39084</v>
      </c>
      <c r="I5" s="9" t="s">
        <v>6</v>
      </c>
      <c r="J5" s="35" t="s">
        <v>7</v>
      </c>
      <c r="K5" s="35" t="s">
        <v>7</v>
      </c>
    </row>
    <row r="6" spans="1:11" ht="153" x14ac:dyDescent="0.2">
      <c r="A6" s="41" t="str">
        <f>'OUPS Contacts'!A11</f>
        <v>BP Pipelines (North America) Inc.               Land &amp; ROW Department
30 South Wacker Drive, Suite 900
Chicago, IL 60606</v>
      </c>
      <c r="B6" s="42" t="str">
        <f>'OUPS Contacts'!B11</f>
        <v>Matt Rairigh
matt.rairigh@bp.com
Plan Reviews to: bppipelinesrow@bp.com</v>
      </c>
      <c r="C6" s="43" t="str">
        <f>'OUPS Contacts'!C11</f>
        <v>312-766-2430</v>
      </c>
      <c r="D6" s="44" t="s">
        <v>52</v>
      </c>
      <c r="E6" s="53">
        <v>44866</v>
      </c>
      <c r="F6" s="53">
        <v>44866</v>
      </c>
      <c r="G6" s="53" t="s">
        <v>64</v>
      </c>
      <c r="H6" s="53" t="s">
        <v>71</v>
      </c>
      <c r="I6" s="46" t="s">
        <v>49</v>
      </c>
      <c r="J6" s="47" t="s">
        <v>73</v>
      </c>
      <c r="K6" s="36" t="s">
        <v>72</v>
      </c>
    </row>
    <row r="7" spans="1:11" ht="140.25" x14ac:dyDescent="0.2">
      <c r="A7" s="41" t="str">
        <f>'OUPS Contacts'!A12</f>
        <v>Cincinnati Bell Telephone (Underground)
221 East 4th Street, Bldg. 121-900
Cincinnati, OH 45201</v>
      </c>
      <c r="B7" s="42" t="str">
        <f>'OUPS Contacts'!B12</f>
        <v>Breck Cowan breck.cowan@altafiber.com
Plan Reviews to: roadprojects@cinbell.com</v>
      </c>
      <c r="C7" s="43" t="str">
        <f>'OUPS Contacts'!C12</f>
        <v>513-565-7187</v>
      </c>
      <c r="D7" s="44" t="s">
        <v>52</v>
      </c>
      <c r="E7" s="53">
        <v>44866</v>
      </c>
      <c r="F7" s="53">
        <v>44866</v>
      </c>
      <c r="G7" s="45" t="s">
        <v>27</v>
      </c>
      <c r="H7" s="53">
        <v>44867</v>
      </c>
      <c r="I7" s="46" t="s">
        <v>49</v>
      </c>
      <c r="J7" s="47" t="s">
        <v>50</v>
      </c>
      <c r="K7" s="36" t="s">
        <v>54</v>
      </c>
    </row>
    <row r="8" spans="1:11" ht="51" x14ac:dyDescent="0.2">
      <c r="A8" s="41" t="str">
        <f>'OUPS Contacts'!A13</f>
        <v>Cincinnati Bell Telephone (Aerial)
209 West 7th Street, Bldg. 121-900
Cincinnati, OH 45202</v>
      </c>
      <c r="B8" s="42" t="str">
        <f>'OUPS Contacts'!B13</f>
        <v>Robert Strochinsky, Kevin Clapp
Plan Reviews to: roadprojects@cinbell.com</v>
      </c>
      <c r="C8" s="43" t="str">
        <f>'OUPS Contacts'!C13</f>
        <v>513-565-6014</v>
      </c>
      <c r="D8" s="44" t="s">
        <v>52</v>
      </c>
      <c r="E8" s="53">
        <v>44866</v>
      </c>
      <c r="F8" s="53">
        <v>44866</v>
      </c>
      <c r="G8" s="45">
        <v>44894</v>
      </c>
      <c r="H8" s="53">
        <v>44894</v>
      </c>
      <c r="I8" s="46" t="s">
        <v>49</v>
      </c>
      <c r="J8" s="47" t="s">
        <v>61</v>
      </c>
      <c r="K8" s="36" t="s">
        <v>57</v>
      </c>
    </row>
    <row r="9" spans="1:11" ht="51" x14ac:dyDescent="0.2">
      <c r="A9" s="41" t="str">
        <f>'OUPS Contacts'!A14</f>
        <v>Cincinnati Stormwater Management Utility
4747 Spring Grove Avenue
Cincinnati, OH 45232</v>
      </c>
      <c r="B9" s="42" t="str">
        <f>'OUPS Contacts'!B14</f>
        <v>Nick Christopfel
Plan Reviews to: Nick.Christopfel@cincinnati-oh.gov</v>
      </c>
      <c r="C9" s="43" t="str">
        <f>'OUPS Contacts'!C14</f>
        <v>513-591-7783</v>
      </c>
      <c r="D9" s="44" t="s">
        <v>52</v>
      </c>
      <c r="E9" s="53">
        <v>44866</v>
      </c>
      <c r="F9" s="53">
        <v>44866</v>
      </c>
      <c r="G9" s="45" t="s">
        <v>67</v>
      </c>
      <c r="H9" s="53">
        <v>44915</v>
      </c>
      <c r="I9" s="46" t="s">
        <v>49</v>
      </c>
      <c r="J9" s="47" t="s">
        <v>51</v>
      </c>
      <c r="K9" s="36" t="s">
        <v>57</v>
      </c>
    </row>
    <row r="10" spans="1:11" ht="165.75" x14ac:dyDescent="0.2">
      <c r="A10" s="41" t="str">
        <f>'OUPS Contacts'!A15</f>
        <v>Greater Cincinnati Water Works
4747 Spring Grove Avenue
Cincinnati, OH 45232</v>
      </c>
      <c r="B10" s="42" t="str">
        <f>'OUPS Contacts'!B15</f>
        <v>Mike Cossins                     Michael.Cossins@gcww.cincinnati-oh.gov</v>
      </c>
      <c r="C10" s="43" t="str">
        <f>'OUPS Contacts'!C15</f>
        <v>513-591-5056</v>
      </c>
      <c r="D10" s="44" t="s">
        <v>52</v>
      </c>
      <c r="E10" s="53">
        <v>44866</v>
      </c>
      <c r="F10" s="53">
        <v>44866</v>
      </c>
      <c r="G10" s="45" t="s">
        <v>63</v>
      </c>
      <c r="H10" s="53">
        <v>44902</v>
      </c>
      <c r="I10" s="46" t="s">
        <v>49</v>
      </c>
      <c r="J10" s="47" t="s">
        <v>65</v>
      </c>
      <c r="K10" s="36" t="s">
        <v>66</v>
      </c>
    </row>
    <row r="11" spans="1:11" ht="76.5" x14ac:dyDescent="0.2">
      <c r="A11" s="41" t="str">
        <f>'OUPS Contacts'!A16</f>
        <v>Metropolitan Sewer District
1600 Gest Street
Cincinnati, OH 45204</v>
      </c>
      <c r="B11" s="42" t="str">
        <f>'OUPS Contacts'!B16</f>
        <v>Robert Franklin
Plan Reviews to: MSDUtilityReview@cincinnati-oh.gov</v>
      </c>
      <c r="C11" s="43" t="str">
        <f>'OUPS Contacts'!C16</f>
        <v>513-244-1300</v>
      </c>
      <c r="D11" s="44" t="s">
        <v>52</v>
      </c>
      <c r="E11" s="53">
        <v>44866</v>
      </c>
      <c r="F11" s="53">
        <v>44866</v>
      </c>
      <c r="G11" s="45">
        <v>44869</v>
      </c>
      <c r="H11" s="53">
        <v>44868</v>
      </c>
      <c r="I11" s="46" t="s">
        <v>49</v>
      </c>
      <c r="J11" s="47" t="s">
        <v>55</v>
      </c>
      <c r="K11" s="36" t="s">
        <v>57</v>
      </c>
    </row>
    <row r="12" spans="1:11" ht="127.5" x14ac:dyDescent="0.2">
      <c r="A12" s="41" t="str">
        <f>'OUPS Contacts'!A17</f>
        <v>Duke Energy Electric (Distribution)
2010 Dana Avenue
Cincinnati, OH 45207</v>
      </c>
      <c r="B12" s="42" t="str">
        <f>'OUPS Contacts'!B17</f>
        <v>Chris Tepe
chris.tepe@duke-energy.com</v>
      </c>
      <c r="C12" s="43" t="str">
        <f>'OUPS Contacts'!C17</f>
        <v>513-514-8209</v>
      </c>
      <c r="D12" s="44" t="s">
        <v>52</v>
      </c>
      <c r="E12" s="53">
        <v>44866</v>
      </c>
      <c r="F12" s="53">
        <v>44866</v>
      </c>
      <c r="G12" s="45">
        <v>44876</v>
      </c>
      <c r="H12" s="53">
        <v>44875</v>
      </c>
      <c r="I12" s="46" t="s">
        <v>49</v>
      </c>
      <c r="J12" s="47" t="s">
        <v>69</v>
      </c>
      <c r="K12" s="36" t="s">
        <v>57</v>
      </c>
    </row>
    <row r="13" spans="1:11" ht="51" x14ac:dyDescent="0.2">
      <c r="A13" s="41" t="str">
        <f>'OUPS Contacts'!A18</f>
        <v>Duke Energy Electric (Transmission)
139 East 4th Street, Room 552A
Cincinnati, OH 45202</v>
      </c>
      <c r="B13" s="42" t="str">
        <f>'OUPS Contacts'!B18</f>
        <v>Tim Meyer
Tim.Meyer@duke-energy.com</v>
      </c>
      <c r="C13" s="43" t="str">
        <f>'OUPS Contacts'!C18</f>
        <v>513-287-1266</v>
      </c>
      <c r="D13" s="44" t="s">
        <v>52</v>
      </c>
      <c r="E13" s="53">
        <v>44866</v>
      </c>
      <c r="F13" s="53">
        <v>44866</v>
      </c>
      <c r="G13" s="45" t="s">
        <v>27</v>
      </c>
      <c r="H13" s="53">
        <v>44876</v>
      </c>
      <c r="I13" s="46" t="s">
        <v>49</v>
      </c>
      <c r="J13" s="47" t="s">
        <v>56</v>
      </c>
      <c r="K13" s="36" t="s">
        <v>57</v>
      </c>
    </row>
    <row r="14" spans="1:11" ht="115.5" thickBot="1" x14ac:dyDescent="0.25">
      <c r="A14" s="48" t="str">
        <f>'OUPS Contacts'!A19</f>
        <v>Duke Energy Electric (Gas)
139 East 4th Street, Room 460A
Cincinnati, OH 45202</v>
      </c>
      <c r="B14" s="49" t="str">
        <f>'OUPS Contacts'!B19</f>
        <v>Mark Branscum, Andy McNichols
mark.branscum@duke-energy.com
Plan Reviews to: OH/KYHousebill@duke-energy.com</v>
      </c>
      <c r="C14" s="50" t="str">
        <f>'OUPS Contacts'!C19</f>
        <v>513-287-2517</v>
      </c>
      <c r="D14" s="51" t="s">
        <v>52</v>
      </c>
      <c r="E14" s="54">
        <v>44866</v>
      </c>
      <c r="F14" s="54">
        <v>44866</v>
      </c>
      <c r="G14" s="45" t="s">
        <v>58</v>
      </c>
      <c r="H14" s="53">
        <v>44868</v>
      </c>
      <c r="I14" s="52" t="s">
        <v>49</v>
      </c>
      <c r="J14" s="52" t="s">
        <v>70</v>
      </c>
      <c r="K14" s="36" t="s">
        <v>57</v>
      </c>
    </row>
  </sheetData>
  <mergeCells count="2">
    <mergeCell ref="A2:J2"/>
    <mergeCell ref="A1:J1"/>
  </mergeCells>
  <phoneticPr fontId="1" type="noConversion"/>
  <printOptions horizontalCentered="1"/>
  <pageMargins left="0.75" right="0.75" top="0.5" bottom="0.5" header="0.5" footer="0.5"/>
  <pageSetup paperSize="17" scale="94" orientation="landscape" r:id="rId1"/>
  <headerFooter alignWithMargins="0">
    <oddFooter>&amp;L&amp;8&amp;Z&amp;F&amp;R&amp;8F-160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4"/>
  <sheetViews>
    <sheetView topLeftCell="A7" zoomScale="85" zoomScaleNormal="85" workbookViewId="0">
      <selection activeCell="J13" sqref="J13"/>
    </sheetView>
  </sheetViews>
  <sheetFormatPr defaultColWidth="9.140625" defaultRowHeight="12.75" x14ac:dyDescent="0.2"/>
  <cols>
    <col min="1" max="2" width="30.7109375" style="3" customWidth="1"/>
    <col min="3" max="3" width="21.5703125" style="3" bestFit="1" customWidth="1"/>
    <col min="4" max="4" width="11.7109375" style="3" customWidth="1"/>
    <col min="5" max="5" width="13" style="3" customWidth="1"/>
    <col min="6" max="6" width="11.7109375" style="3" customWidth="1"/>
    <col min="7" max="7" width="20.7109375" style="3" customWidth="1"/>
    <col min="8" max="8" width="16.28515625" style="3" customWidth="1"/>
    <col min="9" max="9" width="62.28515625" style="3" customWidth="1"/>
    <col min="10" max="10" width="40.7109375" style="3" customWidth="1"/>
    <col min="11" max="16384" width="9.140625" style="3"/>
  </cols>
  <sheetData>
    <row r="1" spans="1:10" ht="15" x14ac:dyDescent="0.2">
      <c r="A1" s="61" t="str">
        <f>'OUPS Contacts'!A1:C1</f>
        <v>HAM-74-13.35  PID 110563</v>
      </c>
      <c r="B1" s="61"/>
      <c r="C1" s="61"/>
      <c r="D1" s="61"/>
      <c r="E1" s="61"/>
      <c r="F1" s="61"/>
      <c r="G1" s="61"/>
      <c r="H1" s="61"/>
      <c r="I1" s="61"/>
      <c r="J1" s="61"/>
    </row>
    <row r="2" spans="1:10" x14ac:dyDescent="0.2">
      <c r="A2" s="62" t="s">
        <v>75</v>
      </c>
      <c r="B2" s="62"/>
      <c r="C2" s="62"/>
      <c r="D2" s="62"/>
      <c r="E2" s="62"/>
      <c r="F2" s="62"/>
      <c r="G2" s="62"/>
      <c r="H2" s="62"/>
      <c r="I2" s="62"/>
      <c r="J2" s="62"/>
    </row>
    <row r="3" spans="1:10" x14ac:dyDescent="0.2">
      <c r="A3" s="4"/>
      <c r="B3" s="4"/>
      <c r="C3" s="4"/>
      <c r="D3" s="4"/>
      <c r="E3" s="4"/>
      <c r="F3" s="4"/>
      <c r="G3" s="4"/>
      <c r="H3" s="4"/>
      <c r="I3" s="4"/>
      <c r="J3" s="30">
        <v>39415</v>
      </c>
    </row>
    <row r="4" spans="1:10" ht="13.5" thickBot="1" x14ac:dyDescent="0.25">
      <c r="A4" s="31"/>
      <c r="B4" s="31"/>
      <c r="C4" s="31"/>
      <c r="D4" s="31"/>
      <c r="E4" s="31"/>
      <c r="F4" s="31"/>
      <c r="G4" s="31"/>
      <c r="H4" s="31"/>
      <c r="I4" s="31"/>
      <c r="J4" s="29" t="e">
        <f>'OUPS Contacts'!#REF!</f>
        <v>#REF!</v>
      </c>
    </row>
    <row r="5" spans="1:10" s="5" customFormat="1" ht="39" thickBot="1" x14ac:dyDescent="0.25">
      <c r="A5" s="12" t="s">
        <v>15</v>
      </c>
      <c r="B5" s="13" t="s">
        <v>14</v>
      </c>
      <c r="C5" s="13" t="s">
        <v>13</v>
      </c>
      <c r="D5" s="13" t="s">
        <v>2</v>
      </c>
      <c r="E5" s="13" t="s">
        <v>76</v>
      </c>
      <c r="F5" s="13" t="s">
        <v>18</v>
      </c>
      <c r="G5" s="13" t="s">
        <v>26</v>
      </c>
      <c r="H5" s="13" t="s">
        <v>3</v>
      </c>
      <c r="I5" s="13" t="s">
        <v>4</v>
      </c>
      <c r="J5" s="14" t="s">
        <v>1</v>
      </c>
    </row>
    <row r="6" spans="1:10" ht="123" customHeight="1" x14ac:dyDescent="0.2">
      <c r="A6" s="33" t="str">
        <f>IF('OUPS Contacts'!A11=0," ",'OUPS Contacts'!A11)</f>
        <v>BP Pipelines (North America) Inc.               Land &amp; ROW Department
30 South Wacker Drive, Suite 900
Chicago, IL 60606</v>
      </c>
      <c r="B6" s="9" t="str">
        <f>IF('OUPS Contacts'!B11=0," ",'OUPS Contacts'!B11)</f>
        <v>Matt Rairigh
matt.rairigh@bp.com
Plan Reviews to: bppipelinesrow@bp.com</v>
      </c>
      <c r="C6" s="32" t="str">
        <f>IF('OUPS Contacts'!C11=0," ",'OUPS Contacts'!C11)</f>
        <v>312-766-2430</v>
      </c>
      <c r="D6" s="6" t="s">
        <v>74</v>
      </c>
      <c r="E6" s="39">
        <v>45037</v>
      </c>
      <c r="F6" s="39">
        <v>45037</v>
      </c>
      <c r="G6" s="11" t="s">
        <v>94</v>
      </c>
      <c r="H6" s="39" t="s">
        <v>86</v>
      </c>
      <c r="I6" s="55" t="s">
        <v>97</v>
      </c>
      <c r="J6" s="56" t="s">
        <v>95</v>
      </c>
    </row>
    <row r="7" spans="1:10" ht="114.75" x14ac:dyDescent="0.2">
      <c r="A7" s="33" t="str">
        <f>IF('OUPS Contacts'!A12=0," ",'OUPS Contacts'!A12)</f>
        <v>Cincinnati Bell Telephone (Underground)
221 East 4th Street, Bldg. 121-900
Cincinnati, OH 45201</v>
      </c>
      <c r="B7" s="9" t="str">
        <f>IF('OUPS Contacts'!B12=0," ",'OUPS Contacts'!B12)</f>
        <v>Breck Cowan breck.cowan@altafiber.com
Plan Reviews to: roadprojects@cinbell.com</v>
      </c>
      <c r="C7" s="32" t="str">
        <f>IF('OUPS Contacts'!C12=0," ",'OUPS Contacts'!C12)</f>
        <v>513-565-7187</v>
      </c>
      <c r="D7" s="6" t="s">
        <v>74</v>
      </c>
      <c r="E7" s="39">
        <v>45037</v>
      </c>
      <c r="F7" s="39">
        <v>45037</v>
      </c>
      <c r="G7" s="11">
        <v>45068</v>
      </c>
      <c r="H7" s="39" t="s">
        <v>85</v>
      </c>
      <c r="I7" s="37" t="s">
        <v>81</v>
      </c>
      <c r="J7" s="36" t="s">
        <v>87</v>
      </c>
    </row>
    <row r="8" spans="1:10" ht="51" x14ac:dyDescent="0.2">
      <c r="A8" s="33" t="str">
        <f>IF('OUPS Contacts'!A13=0," ",'OUPS Contacts'!A13)</f>
        <v>Cincinnati Bell Telephone (Aerial)
209 West 7th Street, Bldg. 121-900
Cincinnati, OH 45202</v>
      </c>
      <c r="B8" s="9" t="str">
        <f>IF('OUPS Contacts'!B13=0," ",'OUPS Contacts'!B13)</f>
        <v>Robert Strochinsky, Kevin Clapp
Plan Reviews to: roadprojects@cinbell.com</v>
      </c>
      <c r="C8" s="32" t="str">
        <f>IF('OUPS Contacts'!C13=0," ",'OUPS Contacts'!C13)</f>
        <v>513-565-6014</v>
      </c>
      <c r="D8" s="6" t="s">
        <v>74</v>
      </c>
      <c r="E8" s="39">
        <v>45037</v>
      </c>
      <c r="F8" s="39">
        <v>45037</v>
      </c>
      <c r="G8" s="11"/>
      <c r="H8" s="39"/>
      <c r="I8" s="37" t="s">
        <v>88</v>
      </c>
      <c r="J8" s="36" t="s">
        <v>91</v>
      </c>
    </row>
    <row r="9" spans="1:10" ht="51" x14ac:dyDescent="0.2">
      <c r="A9" s="33" t="str">
        <f>IF('OUPS Contacts'!A14=0," ",'OUPS Contacts'!A14)</f>
        <v>Cincinnati Stormwater Management Utility
4747 Spring Grove Avenue
Cincinnati, OH 45232</v>
      </c>
      <c r="B9" s="9" t="str">
        <f>IF('OUPS Contacts'!B14=0," ",'OUPS Contacts'!B14)</f>
        <v>Nick Christopfel
Plan Reviews to: Nick.Christopfel@cincinnati-oh.gov</v>
      </c>
      <c r="C9" s="32" t="str">
        <f>IF('OUPS Contacts'!C14=0," ",'OUPS Contacts'!C14)</f>
        <v>513-591-7783</v>
      </c>
      <c r="D9" s="6" t="s">
        <v>74</v>
      </c>
      <c r="E9" s="39">
        <v>45037</v>
      </c>
      <c r="F9" s="39">
        <v>45037</v>
      </c>
      <c r="G9" s="11"/>
      <c r="H9" s="39">
        <v>45040</v>
      </c>
      <c r="I9" s="37" t="s">
        <v>83</v>
      </c>
      <c r="J9" s="36" t="s">
        <v>84</v>
      </c>
    </row>
    <row r="10" spans="1:10" ht="38.25" x14ac:dyDescent="0.2">
      <c r="A10" s="33" t="str">
        <f>IF('OUPS Contacts'!A15=0," ",'OUPS Contacts'!A15)</f>
        <v>Greater Cincinnati Water Works
4747 Spring Grove Avenue
Cincinnati, OH 45232</v>
      </c>
      <c r="B10" s="9" t="str">
        <f>IF('OUPS Contacts'!B15=0," ",'OUPS Contacts'!B15)</f>
        <v>Mike Cossins                     Michael.Cossins@gcww.cincinnati-oh.gov</v>
      </c>
      <c r="C10" s="32" t="str">
        <f>IF('OUPS Contacts'!C15=0," ",'OUPS Contacts'!C15)</f>
        <v>513-591-5056</v>
      </c>
      <c r="D10" s="6" t="s">
        <v>74</v>
      </c>
      <c r="E10" s="39">
        <v>45037</v>
      </c>
      <c r="F10" s="39">
        <v>45037</v>
      </c>
      <c r="G10" s="11" t="s">
        <v>96</v>
      </c>
      <c r="H10" s="39"/>
      <c r="I10" s="55" t="s">
        <v>81</v>
      </c>
      <c r="J10" s="56" t="s">
        <v>99</v>
      </c>
    </row>
    <row r="11" spans="1:10" ht="51" x14ac:dyDescent="0.2">
      <c r="A11" s="33" t="str">
        <f>IF('OUPS Contacts'!A16=0," ",'OUPS Contacts'!A16)</f>
        <v>Metropolitan Sewer District
1600 Gest Street
Cincinnati, OH 45204</v>
      </c>
      <c r="B11" s="9" t="str">
        <f>IF('OUPS Contacts'!B16=0," ",'OUPS Contacts'!B16)</f>
        <v>Robert Franklin
Plan Reviews to: MSDUtilityReview@cincinnati-oh.gov</v>
      </c>
      <c r="C11" s="32" t="str">
        <f>IF('OUPS Contacts'!C16=0," ",'OUPS Contacts'!C16)</f>
        <v>513-244-1300</v>
      </c>
      <c r="D11" s="6" t="s">
        <v>74</v>
      </c>
      <c r="E11" s="39">
        <v>45037</v>
      </c>
      <c r="F11" s="39">
        <v>45037</v>
      </c>
      <c r="G11" s="11"/>
      <c r="H11" s="39">
        <v>45037</v>
      </c>
      <c r="I11" s="37" t="s">
        <v>79</v>
      </c>
      <c r="J11" s="36" t="s">
        <v>80</v>
      </c>
    </row>
    <row r="12" spans="1:10" ht="38.25" x14ac:dyDescent="0.2">
      <c r="A12" s="33" t="str">
        <f>IF('OUPS Contacts'!A17=0," ",'OUPS Contacts'!A17)</f>
        <v>Duke Energy Electric (Distribution)
2010 Dana Avenue
Cincinnati, OH 45207</v>
      </c>
      <c r="B12" s="9" t="str">
        <f>IF('OUPS Contacts'!B17=0," ",'OUPS Contacts'!B17)</f>
        <v>Chris Tepe
chris.tepe@duke-energy.com</v>
      </c>
      <c r="C12" s="32" t="str">
        <f>IF('OUPS Contacts'!C17=0," ",'OUPS Contacts'!C17)</f>
        <v>513-514-8209</v>
      </c>
      <c r="D12" s="6" t="s">
        <v>74</v>
      </c>
      <c r="E12" s="39">
        <v>45037</v>
      </c>
      <c r="F12" s="39">
        <v>45037</v>
      </c>
      <c r="G12" s="11">
        <v>45162</v>
      </c>
      <c r="H12" s="39">
        <v>45166</v>
      </c>
      <c r="I12" s="37" t="s">
        <v>89</v>
      </c>
      <c r="J12" s="36" t="s">
        <v>90</v>
      </c>
    </row>
    <row r="13" spans="1:10" ht="51" x14ac:dyDescent="0.2">
      <c r="A13" s="33" t="str">
        <f>IF('OUPS Contacts'!A18=0," ",'OUPS Contacts'!A18)</f>
        <v>Duke Energy Electric (Transmission)
139 East 4th Street, Room 552A
Cincinnati, OH 45202</v>
      </c>
      <c r="B13" s="9" t="str">
        <f>IF('OUPS Contacts'!B18=0," ",'OUPS Contacts'!B18)</f>
        <v>Tim Meyer
Tim.Meyer@duke-energy.com</v>
      </c>
      <c r="C13" s="32" t="str">
        <f>IF('OUPS Contacts'!C18=0," ",'OUPS Contacts'!C18)</f>
        <v>513-287-1266</v>
      </c>
      <c r="D13" s="6" t="s">
        <v>74</v>
      </c>
      <c r="E13" s="39">
        <v>45037</v>
      </c>
      <c r="F13" s="39">
        <v>45037</v>
      </c>
      <c r="G13" s="11"/>
      <c r="H13" s="39">
        <v>45040</v>
      </c>
      <c r="I13" s="37" t="s">
        <v>81</v>
      </c>
      <c r="J13" s="36" t="s">
        <v>82</v>
      </c>
    </row>
    <row r="14" spans="1:10" ht="63.75" x14ac:dyDescent="0.2">
      <c r="A14" s="33" t="str">
        <f>IF('OUPS Contacts'!A19=0," ",'OUPS Contacts'!A19)</f>
        <v>Duke Energy Electric (Gas)
139 East 4th Street, Room 460A
Cincinnati, OH 45202</v>
      </c>
      <c r="B14" s="9" t="str">
        <f>IF('OUPS Contacts'!B19=0," ",'OUPS Contacts'!B19)</f>
        <v>Mark Branscum, Andy McNichols
mark.branscum@duke-energy.com
Plan Reviews to: OH/KYHousebill@duke-energy.com</v>
      </c>
      <c r="C14" s="32" t="str">
        <f>IF('OUPS Contacts'!C19=0," ",'OUPS Contacts'!C19)</f>
        <v>513-287-2517</v>
      </c>
      <c r="D14" s="6" t="s">
        <v>74</v>
      </c>
      <c r="E14" s="39">
        <v>45037</v>
      </c>
      <c r="F14" s="39">
        <v>45037</v>
      </c>
      <c r="G14" s="11">
        <v>45162</v>
      </c>
      <c r="H14" s="39">
        <v>45167</v>
      </c>
      <c r="I14" s="37" t="s">
        <v>88</v>
      </c>
      <c r="J14" s="36" t="s">
        <v>92</v>
      </c>
    </row>
  </sheetData>
  <mergeCells count="2">
    <mergeCell ref="A1:J1"/>
    <mergeCell ref="A2:J2"/>
  </mergeCells>
  <phoneticPr fontId="1" type="noConversion"/>
  <printOptions horizontalCentered="1"/>
  <pageMargins left="0.75" right="0.75" top="0.5" bottom="0.5" header="0.5" footer="0.5"/>
  <pageSetup paperSize="17" scale="94" orientation="landscape" r:id="rId1"/>
  <headerFooter alignWithMargins="0">
    <oddFooter>&amp;L&amp;8&amp;Z&amp;F&amp;R&amp;8F-160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00B9-1D30-4E93-BED1-DD60C79602E4}">
  <sheetPr>
    <pageSetUpPr fitToPage="1"/>
  </sheetPr>
  <dimension ref="A1:J14"/>
  <sheetViews>
    <sheetView tabSelected="1" zoomScaleNormal="100" workbookViewId="0">
      <selection activeCell="J13" sqref="J13"/>
    </sheetView>
  </sheetViews>
  <sheetFormatPr defaultColWidth="9.140625" defaultRowHeight="12.75" x14ac:dyDescent="0.2"/>
  <cols>
    <col min="1" max="2" width="30.7109375" style="3" customWidth="1"/>
    <col min="3" max="3" width="21.5703125" style="3" bestFit="1" customWidth="1"/>
    <col min="4" max="4" width="11.7109375" style="3" customWidth="1"/>
    <col min="5" max="5" width="13" style="3" customWidth="1"/>
    <col min="6" max="8" width="11.7109375" style="3" customWidth="1"/>
    <col min="9" max="9" width="30.7109375" style="3" customWidth="1"/>
    <col min="10" max="10" width="40.7109375" style="3" customWidth="1"/>
    <col min="11" max="16384" width="9.140625" style="3"/>
  </cols>
  <sheetData>
    <row r="1" spans="1:10" ht="15" x14ac:dyDescent="0.2">
      <c r="A1" s="61" t="str">
        <f>'OUPS Contacts'!A1:C1</f>
        <v>HAM-74-13.35  PID 110563</v>
      </c>
      <c r="B1" s="61"/>
      <c r="C1" s="61"/>
      <c r="D1" s="61"/>
      <c r="E1" s="61"/>
      <c r="F1" s="61"/>
      <c r="G1" s="61"/>
      <c r="H1" s="61"/>
      <c r="I1" s="61"/>
      <c r="J1" s="61"/>
    </row>
    <row r="2" spans="1:10" x14ac:dyDescent="0.2">
      <c r="A2" s="62" t="s">
        <v>100</v>
      </c>
      <c r="B2" s="62"/>
      <c r="C2" s="62"/>
      <c r="D2" s="62"/>
      <c r="E2" s="62"/>
      <c r="F2" s="62"/>
      <c r="G2" s="62"/>
      <c r="H2" s="62"/>
      <c r="I2" s="62"/>
      <c r="J2" s="62"/>
    </row>
    <row r="3" spans="1:10" x14ac:dyDescent="0.2">
      <c r="A3" s="4"/>
      <c r="B3" s="4"/>
      <c r="C3" s="4"/>
      <c r="D3" s="4"/>
      <c r="E3" s="4"/>
      <c r="F3" s="4"/>
      <c r="G3" s="4"/>
      <c r="H3" s="4"/>
      <c r="I3" s="4"/>
      <c r="J3" s="30">
        <v>39415</v>
      </c>
    </row>
    <row r="4" spans="1:10" ht="13.5" thickBot="1" x14ac:dyDescent="0.25">
      <c r="A4" s="31"/>
      <c r="B4" s="31"/>
      <c r="C4" s="31"/>
      <c r="D4" s="31"/>
      <c r="E4" s="31"/>
      <c r="F4" s="31"/>
      <c r="G4" s="31"/>
      <c r="H4" s="31"/>
      <c r="I4" s="31"/>
      <c r="J4" s="29" t="e">
        <f>'OUPS Contacts'!#REF!</f>
        <v>#REF!</v>
      </c>
    </row>
    <row r="5" spans="1:10" s="5" customFormat="1" ht="39" thickBot="1" x14ac:dyDescent="0.25">
      <c r="A5" s="12" t="s">
        <v>15</v>
      </c>
      <c r="B5" s="13" t="s">
        <v>14</v>
      </c>
      <c r="C5" s="13" t="s">
        <v>13</v>
      </c>
      <c r="D5" s="13" t="s">
        <v>2</v>
      </c>
      <c r="E5" s="13" t="s">
        <v>101</v>
      </c>
      <c r="F5" s="13" t="s">
        <v>18</v>
      </c>
      <c r="G5" s="13" t="s">
        <v>26</v>
      </c>
      <c r="H5" s="13" t="s">
        <v>3</v>
      </c>
      <c r="I5" s="13" t="s">
        <v>4</v>
      </c>
      <c r="J5" s="14" t="s">
        <v>1</v>
      </c>
    </row>
    <row r="6" spans="1:10" ht="57.75" customHeight="1" x14ac:dyDescent="0.2">
      <c r="A6" s="33" t="str">
        <f>'OUPS Contacts'!A11</f>
        <v>BP Pipelines (North America) Inc.               Land &amp; ROW Department
30 South Wacker Drive, Suite 900
Chicago, IL 60606</v>
      </c>
      <c r="B6" s="9" t="str">
        <f>'OUPS Contacts'!B11</f>
        <v>Matt Rairigh
matt.rairigh@bp.com
Plan Reviews to: bppipelinesrow@bp.com</v>
      </c>
      <c r="C6" s="32" t="str">
        <f>'OUPS Contacts'!C11</f>
        <v>312-766-2430</v>
      </c>
      <c r="D6" s="6" t="s">
        <v>52</v>
      </c>
      <c r="E6" s="6" t="s">
        <v>52</v>
      </c>
      <c r="F6" s="39">
        <v>45334</v>
      </c>
      <c r="G6" s="11"/>
      <c r="H6" s="39">
        <v>45365</v>
      </c>
      <c r="I6" s="37" t="s">
        <v>106</v>
      </c>
      <c r="J6" s="36" t="s">
        <v>109</v>
      </c>
    </row>
    <row r="7" spans="1:10" ht="51" x14ac:dyDescent="0.2">
      <c r="A7" s="33" t="str">
        <f>'OUPS Contacts'!A12</f>
        <v>Cincinnati Bell Telephone (Underground)
221 East 4th Street, Bldg. 121-900
Cincinnati, OH 45201</v>
      </c>
      <c r="B7" s="9" t="str">
        <f>'OUPS Contacts'!B12</f>
        <v>Breck Cowan breck.cowan@altafiber.com
Plan Reviews to: roadprojects@cinbell.com</v>
      </c>
      <c r="C7" s="32" t="str">
        <f>'OUPS Contacts'!C12</f>
        <v>513-565-7187</v>
      </c>
      <c r="D7" s="6" t="s">
        <v>52</v>
      </c>
      <c r="E7" s="6" t="s">
        <v>52</v>
      </c>
      <c r="F7" s="39">
        <v>45334</v>
      </c>
      <c r="G7" s="11"/>
      <c r="H7" s="39">
        <v>45350</v>
      </c>
      <c r="I7" s="37" t="s">
        <v>105</v>
      </c>
      <c r="J7" s="36"/>
    </row>
    <row r="8" spans="1:10" ht="153" x14ac:dyDescent="0.2">
      <c r="A8" s="33" t="str">
        <f>'OUPS Contacts'!A13</f>
        <v>Cincinnati Bell Telephone (Aerial)
209 West 7th Street, Bldg. 121-900
Cincinnati, OH 45202</v>
      </c>
      <c r="B8" s="9" t="str">
        <f>'OUPS Contacts'!B13</f>
        <v>Robert Strochinsky, Kevin Clapp
Plan Reviews to: roadprojects@cinbell.com</v>
      </c>
      <c r="C8" s="32" t="str">
        <f>'OUPS Contacts'!C13</f>
        <v>513-565-6014</v>
      </c>
      <c r="D8" s="6" t="s">
        <v>52</v>
      </c>
      <c r="E8" s="6" t="s">
        <v>52</v>
      </c>
      <c r="F8" s="39">
        <v>45334</v>
      </c>
      <c r="G8" s="11">
        <v>45335</v>
      </c>
      <c r="H8" s="39">
        <v>45335</v>
      </c>
      <c r="I8" s="37"/>
      <c r="J8" s="57" t="s">
        <v>108</v>
      </c>
    </row>
    <row r="9" spans="1:10" ht="51" x14ac:dyDescent="0.2">
      <c r="A9" s="33" t="str">
        <f>'OUPS Contacts'!A14</f>
        <v>Cincinnati Stormwater Management Utility
4747 Spring Grove Avenue
Cincinnati, OH 45232</v>
      </c>
      <c r="B9" s="9" t="str">
        <f>'OUPS Contacts'!B14</f>
        <v>Nick Christopfel
Plan Reviews to: Nick.Christopfel@cincinnati-oh.gov</v>
      </c>
      <c r="C9" s="32" t="str">
        <f>'OUPS Contacts'!C14</f>
        <v>513-591-7783</v>
      </c>
      <c r="D9" s="6" t="s">
        <v>52</v>
      </c>
      <c r="E9" s="6" t="s">
        <v>52</v>
      </c>
      <c r="F9" s="39">
        <v>45334</v>
      </c>
      <c r="G9" s="11"/>
      <c r="H9" s="39">
        <v>45338</v>
      </c>
      <c r="I9" s="37" t="s">
        <v>104</v>
      </c>
      <c r="J9" s="36"/>
    </row>
    <row r="10" spans="1:10" ht="38.25" x14ac:dyDescent="0.2">
      <c r="A10" s="33" t="str">
        <f>'OUPS Contacts'!A15</f>
        <v>Greater Cincinnati Water Works
4747 Spring Grove Avenue
Cincinnati, OH 45232</v>
      </c>
      <c r="B10" s="9" t="str">
        <f>'OUPS Contacts'!B15</f>
        <v>Mike Cossins                     Michael.Cossins@gcww.cincinnati-oh.gov</v>
      </c>
      <c r="C10" s="32" t="str">
        <f>'OUPS Contacts'!C15</f>
        <v>513-591-5056</v>
      </c>
      <c r="D10" s="6" t="s">
        <v>52</v>
      </c>
      <c r="E10" s="6" t="s">
        <v>52</v>
      </c>
      <c r="F10" s="39">
        <v>45334</v>
      </c>
      <c r="G10" s="11"/>
      <c r="H10" s="39"/>
      <c r="I10" s="37"/>
      <c r="J10" s="36"/>
    </row>
    <row r="11" spans="1:10" ht="51" x14ac:dyDescent="0.2">
      <c r="A11" s="33" t="str">
        <f>'OUPS Contacts'!A16</f>
        <v>Metropolitan Sewer District
1600 Gest Street
Cincinnati, OH 45204</v>
      </c>
      <c r="B11" s="9" t="str">
        <f>'OUPS Contacts'!B16</f>
        <v>Robert Franklin
Plan Reviews to: MSDUtilityReview@cincinnati-oh.gov</v>
      </c>
      <c r="C11" s="32" t="str">
        <f>'OUPS Contacts'!C16</f>
        <v>513-244-1300</v>
      </c>
      <c r="D11" s="6" t="s">
        <v>52</v>
      </c>
      <c r="E11" s="6" t="s">
        <v>52</v>
      </c>
      <c r="F11" s="39">
        <v>45334</v>
      </c>
      <c r="G11" s="11"/>
      <c r="H11" s="39">
        <v>45336</v>
      </c>
      <c r="I11" s="37" t="s">
        <v>103</v>
      </c>
      <c r="J11" s="36"/>
    </row>
    <row r="12" spans="1:10" ht="140.25" x14ac:dyDescent="0.2">
      <c r="A12" s="33" t="str">
        <f>'OUPS Contacts'!A17</f>
        <v>Duke Energy Electric (Distribution)
2010 Dana Avenue
Cincinnati, OH 45207</v>
      </c>
      <c r="B12" s="9" t="str">
        <f>'OUPS Contacts'!B17</f>
        <v>Chris Tepe
chris.tepe@duke-energy.com</v>
      </c>
      <c r="C12" s="32" t="str">
        <f>'OUPS Contacts'!C17</f>
        <v>513-514-8209</v>
      </c>
      <c r="D12" s="6" t="s">
        <v>52</v>
      </c>
      <c r="E12" s="6" t="s">
        <v>52</v>
      </c>
      <c r="F12" s="39">
        <v>45334</v>
      </c>
      <c r="G12" s="11">
        <v>45335</v>
      </c>
      <c r="H12" s="39">
        <v>45335</v>
      </c>
      <c r="I12" s="37"/>
      <c r="J12" s="57" t="s">
        <v>107</v>
      </c>
    </row>
    <row r="13" spans="1:10" ht="51" x14ac:dyDescent="0.2">
      <c r="A13" s="33" t="str">
        <f>'OUPS Contacts'!A18</f>
        <v>Duke Energy Electric (Transmission)
139 East 4th Street, Room 552A
Cincinnati, OH 45202</v>
      </c>
      <c r="B13" s="9" t="str">
        <f>'OUPS Contacts'!B18</f>
        <v>Tim Meyer
Tim.Meyer@duke-energy.com</v>
      </c>
      <c r="C13" s="32" t="str">
        <f>'OUPS Contacts'!C18</f>
        <v>513-287-1266</v>
      </c>
      <c r="D13" s="6" t="s">
        <v>52</v>
      </c>
      <c r="E13" s="6" t="s">
        <v>52</v>
      </c>
      <c r="F13" s="39">
        <v>45334</v>
      </c>
      <c r="G13" s="11"/>
      <c r="H13" s="39"/>
      <c r="I13" s="37"/>
      <c r="J13" s="36" t="s">
        <v>82</v>
      </c>
    </row>
    <row r="14" spans="1:10" ht="63.75" x14ac:dyDescent="0.2">
      <c r="A14" s="33" t="str">
        <f>'OUPS Contacts'!A19</f>
        <v>Duke Energy Electric (Gas)
139 East 4th Street, Room 460A
Cincinnati, OH 45202</v>
      </c>
      <c r="B14" s="9" t="str">
        <f>'OUPS Contacts'!B19</f>
        <v>Mark Branscum, Andy McNichols
mark.branscum@duke-energy.com
Plan Reviews to: OH/KYHousebill@duke-energy.com</v>
      </c>
      <c r="C14" s="32" t="str">
        <f>'OUPS Contacts'!C19</f>
        <v>513-287-2517</v>
      </c>
      <c r="D14" s="6" t="s">
        <v>52</v>
      </c>
      <c r="E14" s="6" t="s">
        <v>52</v>
      </c>
      <c r="F14" s="39">
        <v>45334</v>
      </c>
      <c r="G14" s="11">
        <v>45335</v>
      </c>
      <c r="H14" s="39">
        <v>45335</v>
      </c>
      <c r="I14" s="37"/>
      <c r="J14" s="36" t="s">
        <v>102</v>
      </c>
    </row>
  </sheetData>
  <mergeCells count="2">
    <mergeCell ref="A1:J1"/>
    <mergeCell ref="A2:J2"/>
  </mergeCells>
  <printOptions horizontalCentered="1"/>
  <pageMargins left="0.75" right="0.75" top="0.5" bottom="0.5" header="0.5" footer="0.5"/>
  <pageSetup paperSize="17" scale="94" orientation="landscape" r:id="rId1"/>
  <headerFooter alignWithMargins="0">
    <oddFooter>&amp;L&amp;8&amp;Z&amp;F&amp;R&amp;8F-160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OUPS Contacts</vt:lpstr>
      <vt:lpstr>Stage 1 Submittal</vt:lpstr>
      <vt:lpstr>Stage 2 Submittal</vt:lpstr>
      <vt:lpstr>Stage 3 Submittal</vt:lpstr>
      <vt:lpstr>'OUPS Contacts'!Print_Area</vt:lpstr>
    </vt:vector>
  </TitlesOfParts>
  <Company>LJB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Armstrong</dc:creator>
  <cp:lastModifiedBy>Carroll, Jon</cp:lastModifiedBy>
  <cp:lastPrinted>2018-07-16T17:17:41Z</cp:lastPrinted>
  <dcterms:created xsi:type="dcterms:W3CDTF">2007-11-29T14:48:16Z</dcterms:created>
  <dcterms:modified xsi:type="dcterms:W3CDTF">2024-05-15T13:21:14Z</dcterms:modified>
</cp:coreProperties>
</file>