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2195" activeTab="4"/>
  </bookViews>
  <sheets>
    <sheet name="PAVSMB" sheetId="1" r:id="rId1"/>
    <sheet name="91826" sheetId="2" r:id="rId2"/>
    <sheet name="91826 (2)" sheetId="3" r:id="rId3"/>
    <sheet name="91826 (3)" sheetId="4" r:id="rId4"/>
    <sheet name="91826 (4)" sheetId="5" r:id="rId5"/>
  </sheets>
  <definedNames>
    <definedName name="_xlfn.SINGLE" hidden="1">#NAME?</definedName>
    <definedName name="_xlnm.Print_Area" localSheetId="1">'91826'!$A$1:$W$73</definedName>
    <definedName name="_xlnm.Print_Area" localSheetId="2">'91826 (2)'!$A$1:$W$73</definedName>
    <definedName name="_xlnm.Print_Area" localSheetId="3">'91826 (3)'!$A$1:$W$73</definedName>
    <definedName name="_xlnm.Print_Area" localSheetId="4">'91826 (4)'!$A$1:$W$75</definedName>
    <definedName name="_xlnm.Print_Area" localSheetId="0">'PAVSMB'!$A$1:$W$73</definedName>
  </definedNames>
  <calcPr fullCalcOnLoad="1"/>
</workbook>
</file>

<file path=xl/sharedStrings.xml><?xml version="1.0" encoding="utf-8"?>
<sst xmlns="http://schemas.openxmlformats.org/spreadsheetml/2006/main" count="1444" uniqueCount="554">
  <si>
    <t>REFERENCE NO.</t>
  </si>
  <si>
    <t>SHEET NO.</t>
  </si>
  <si>
    <t>SIDE</t>
  </si>
  <si>
    <t>TOTALS CARRIED TO GENERAL SUMMARY</t>
  </si>
  <si>
    <t>LOCATION</t>
  </si>
  <si>
    <t>STATION</t>
  </si>
  <si>
    <t>FROM</t>
  </si>
  <si>
    <t>TO</t>
  </si>
  <si>
    <t>MILE</t>
  </si>
  <si>
    <t>FOOT</t>
  </si>
  <si>
    <t>STOP LINE</t>
  </si>
  <si>
    <t>REMOVAL OF PAVEMENT MARKING</t>
  </si>
  <si>
    <t>EDGE LINE, 6" (WHITE)</t>
  </si>
  <si>
    <t>EACH</t>
  </si>
  <si>
    <t>EW-1</t>
  </si>
  <si>
    <t>RAMP N</t>
  </si>
  <si>
    <t>408+22.30</t>
  </si>
  <si>
    <t>RT</t>
  </si>
  <si>
    <t>EY-1</t>
  </si>
  <si>
    <t>414+03.00</t>
  </si>
  <si>
    <t>LT</t>
  </si>
  <si>
    <t>SL-1</t>
  </si>
  <si>
    <t>413+98.00</t>
  </si>
  <si>
    <t>LT/RT</t>
  </si>
  <si>
    <t>WW-1</t>
  </si>
  <si>
    <t>411+68.00</t>
  </si>
  <si>
    <t>WW-2</t>
  </si>
  <si>
    <t>413+68.00</t>
  </si>
  <si>
    <t>EW-2</t>
  </si>
  <si>
    <t>RAMP P</t>
  </si>
  <si>
    <t>418+00.00</t>
  </si>
  <si>
    <t>EY-2</t>
  </si>
  <si>
    <t>DL-1</t>
  </si>
  <si>
    <t>YL-1</t>
  </si>
  <si>
    <t>SL-2</t>
  </si>
  <si>
    <t>13+00.00</t>
  </si>
  <si>
    <t>SL-3</t>
  </si>
  <si>
    <t>14+10.00</t>
  </si>
  <si>
    <t>CH-1</t>
  </si>
  <si>
    <t>RPM (YELLOW/RED)</t>
  </si>
  <si>
    <t>IR-71</t>
  </si>
  <si>
    <t>CH-2</t>
  </si>
  <si>
    <t>406+17.11</t>
  </si>
  <si>
    <t>406+16.20</t>
  </si>
  <si>
    <t>400+00.00</t>
  </si>
  <si>
    <t>CV-1</t>
  </si>
  <si>
    <t>CHEVRON MARKING</t>
  </si>
  <si>
    <t>IR-71 / RAMP N</t>
  </si>
  <si>
    <t>408+97.30 RAMP N</t>
  </si>
  <si>
    <t>408+97.30</t>
  </si>
  <si>
    <t>12+93.19</t>
  </si>
  <si>
    <t>EY-3</t>
  </si>
  <si>
    <t>408+37.05</t>
  </si>
  <si>
    <t>EW-7</t>
  </si>
  <si>
    <t>15+08.10</t>
  </si>
  <si>
    <t>EW-3</t>
  </si>
  <si>
    <t>414+02.82</t>
  </si>
  <si>
    <t>CW-2</t>
  </si>
  <si>
    <t>CW-1</t>
  </si>
  <si>
    <t>EW-4</t>
  </si>
  <si>
    <t>KENNEDY</t>
  </si>
  <si>
    <t>11+18.86</t>
  </si>
  <si>
    <t>FEET</t>
  </si>
  <si>
    <t>KENNEDY / RAMP P</t>
  </si>
  <si>
    <t>13+05.00</t>
  </si>
  <si>
    <t>408+42.00 RAMP P</t>
  </si>
  <si>
    <t>DOTTED LINE</t>
  </si>
  <si>
    <t>EW-5</t>
  </si>
  <si>
    <t>408+22.47</t>
  </si>
  <si>
    <t>408+79.25</t>
  </si>
  <si>
    <t>408+78.00</t>
  </si>
  <si>
    <t>EW-6</t>
  </si>
  <si>
    <t>408+39.91</t>
  </si>
  <si>
    <t>14+00.00</t>
  </si>
  <si>
    <t>14+01.59</t>
  </si>
  <si>
    <t>EW-8</t>
  </si>
  <si>
    <t>15+31.97</t>
  </si>
  <si>
    <t>408+49.68</t>
  </si>
  <si>
    <t>399+00.00</t>
  </si>
  <si>
    <t>12+54.79</t>
  </si>
  <si>
    <t>13+96.15</t>
  </si>
  <si>
    <t>13+10.00</t>
  </si>
  <si>
    <t>DL-2</t>
  </si>
  <si>
    <t>PR-1</t>
  </si>
  <si>
    <t>PR-2</t>
  </si>
  <si>
    <t>PR-3</t>
  </si>
  <si>
    <t>PR-4</t>
  </si>
  <si>
    <t>PR-5</t>
  </si>
  <si>
    <t xml:space="preserve">MILE </t>
  </si>
  <si>
    <t>LL-1</t>
  </si>
  <si>
    <t>IR-71 SB</t>
  </si>
  <si>
    <t>398+96.00</t>
  </si>
  <si>
    <t>467+84.00</t>
  </si>
  <si>
    <t>LL-2</t>
  </si>
  <si>
    <t>467+79.00</t>
  </si>
  <si>
    <t>EL-1</t>
  </si>
  <si>
    <t>415+12.00</t>
  </si>
  <si>
    <t>EL-2</t>
  </si>
  <si>
    <t>467+74.00</t>
  </si>
  <si>
    <t>416+96.00</t>
  </si>
  <si>
    <t>423+46.00</t>
  </si>
  <si>
    <t>EL-3</t>
  </si>
  <si>
    <t>467+99.00</t>
  </si>
  <si>
    <t>458+91.00</t>
  </si>
  <si>
    <t>467+89.00</t>
  </si>
  <si>
    <t>DL-3</t>
  </si>
  <si>
    <t>469+63.00</t>
  </si>
  <si>
    <t>EL-4</t>
  </si>
  <si>
    <t>470+20.00</t>
  </si>
  <si>
    <t>EL-5</t>
  </si>
  <si>
    <t>LL-3</t>
  </si>
  <si>
    <t>469+98.00</t>
  </si>
  <si>
    <t>LL-4</t>
  </si>
  <si>
    <t>469+92.00</t>
  </si>
  <si>
    <t>469+85.00</t>
  </si>
  <si>
    <t>LL-5</t>
  </si>
  <si>
    <t>520+33.00</t>
  </si>
  <si>
    <t>LL-6</t>
  </si>
  <si>
    <t>520+21.00</t>
  </si>
  <si>
    <t>EL-6</t>
  </si>
  <si>
    <t>471+64.00</t>
  </si>
  <si>
    <t>495+69.00</t>
  </si>
  <si>
    <t>EL-7</t>
  </si>
  <si>
    <t>513+56.00</t>
  </si>
  <si>
    <t>EL-8</t>
  </si>
  <si>
    <t>IR-71 SB / RAMP E</t>
  </si>
  <si>
    <t>499+00.00</t>
  </si>
  <si>
    <t>CH-3</t>
  </si>
  <si>
    <t>CH-4</t>
  </si>
  <si>
    <t>415+15.00</t>
  </si>
  <si>
    <t>DL-4</t>
  </si>
  <si>
    <t>497+85.00</t>
  </si>
  <si>
    <t>507+85.00</t>
  </si>
  <si>
    <t>CH-5</t>
  </si>
  <si>
    <t>495+70.00</t>
  </si>
  <si>
    <t>CH-6</t>
  </si>
  <si>
    <t>CH-7</t>
  </si>
  <si>
    <t>515+95.00</t>
  </si>
  <si>
    <t>CH-8</t>
  </si>
  <si>
    <t xml:space="preserve">IR-71 SB  </t>
  </si>
  <si>
    <t>515+99.00</t>
  </si>
  <si>
    <t>EL-9</t>
  </si>
  <si>
    <t xml:space="preserve">RAMP E </t>
  </si>
  <si>
    <t>1+40.00</t>
  </si>
  <si>
    <t>12+00.00</t>
  </si>
  <si>
    <t>CL</t>
  </si>
  <si>
    <t>EL-10</t>
  </si>
  <si>
    <t>2+30.00</t>
  </si>
  <si>
    <t>9+52.00</t>
  </si>
  <si>
    <t>EL-11</t>
  </si>
  <si>
    <t>2+15.00</t>
  </si>
  <si>
    <t>1+38.00</t>
  </si>
  <si>
    <t>2+46.00</t>
  </si>
  <si>
    <t>EL-12</t>
  </si>
  <si>
    <t>EL-13</t>
  </si>
  <si>
    <t>520+44.00</t>
  </si>
  <si>
    <t>EL-14</t>
  </si>
  <si>
    <t>LL-7</t>
  </si>
  <si>
    <t>LL-8</t>
  </si>
  <si>
    <t>EL-15</t>
  </si>
  <si>
    <t>EL-16</t>
  </si>
  <si>
    <t>EL-17</t>
  </si>
  <si>
    <t>LL-9</t>
  </si>
  <si>
    <t>LL-10</t>
  </si>
  <si>
    <t>523+41.00</t>
  </si>
  <si>
    <t>523+33.00</t>
  </si>
  <si>
    <t>523+25.00</t>
  </si>
  <si>
    <t>520+10.00</t>
  </si>
  <si>
    <t>523+17.00</t>
  </si>
  <si>
    <t>579+42.00</t>
  </si>
  <si>
    <t>568+84.00</t>
  </si>
  <si>
    <t>579+53.00</t>
  </si>
  <si>
    <t>579+47.00</t>
  </si>
  <si>
    <t>GROOVING FOR 6" RECESSED PAVEMENT MARKING (ASPHALT)</t>
  </si>
  <si>
    <t>GROOVING FOR 12" RECESSED PAVEMENT MARKING (ASPHALT)</t>
  </si>
  <si>
    <t>DL-5</t>
  </si>
  <si>
    <t>CH-9</t>
  </si>
  <si>
    <t>CH-10</t>
  </si>
  <si>
    <t>EL-18</t>
  </si>
  <si>
    <t>559+77.00</t>
  </si>
  <si>
    <t>568+39.00</t>
  </si>
  <si>
    <t>570+91.00</t>
  </si>
  <si>
    <t>570+92.00</t>
  </si>
  <si>
    <t>579+59.00</t>
  </si>
  <si>
    <t>EL-19</t>
  </si>
  <si>
    <t>EL-20</t>
  </si>
  <si>
    <t>EL-21</t>
  </si>
  <si>
    <t>EL-22</t>
  </si>
  <si>
    <t>LL-11</t>
  </si>
  <si>
    <t>LL-12</t>
  </si>
  <si>
    <t>EL-23</t>
  </si>
  <si>
    <t>EL-24</t>
  </si>
  <si>
    <t>EL-25</t>
  </si>
  <si>
    <t>EL-26</t>
  </si>
  <si>
    <t>LL-13</t>
  </si>
  <si>
    <t>LL-14</t>
  </si>
  <si>
    <t>DL-6</t>
  </si>
  <si>
    <t>CH-11</t>
  </si>
  <si>
    <t>CH-12</t>
  </si>
  <si>
    <t>LL-15</t>
  </si>
  <si>
    <t>RAMP C</t>
  </si>
  <si>
    <t>IR-71 SB / RAMP C</t>
  </si>
  <si>
    <t>RAMP G</t>
  </si>
  <si>
    <t>0+32.00</t>
  </si>
  <si>
    <t>0+87.00</t>
  </si>
  <si>
    <t>10+90.00</t>
  </si>
  <si>
    <t>0+23.00</t>
  </si>
  <si>
    <t>1+70.00</t>
  </si>
  <si>
    <t>0+75.00</t>
  </si>
  <si>
    <t>579+78.00</t>
  </si>
  <si>
    <t>581+79.00</t>
  </si>
  <si>
    <t>579+72.00</t>
  </si>
  <si>
    <t>581+73.00</t>
  </si>
  <si>
    <t>579+84.00</t>
  </si>
  <si>
    <t>581+84.00</t>
  </si>
  <si>
    <t>579+67.00</t>
  </si>
  <si>
    <t>581+68.00</t>
  </si>
  <si>
    <t>630+06.00</t>
  </si>
  <si>
    <t>605+09.00</t>
  </si>
  <si>
    <t>630+03.00</t>
  </si>
  <si>
    <t>630+04.00</t>
  </si>
  <si>
    <t>592+33.00</t>
  </si>
  <si>
    <t>597+87.00</t>
  </si>
  <si>
    <t>605+12.00</t>
  </si>
  <si>
    <t>605+14.00</t>
  </si>
  <si>
    <t>603+50.00</t>
  </si>
  <si>
    <t>605+11.00</t>
  </si>
  <si>
    <t>EL-27</t>
  </si>
  <si>
    <t>CH-13</t>
  </si>
  <si>
    <t>CH-14</t>
  </si>
  <si>
    <t>EL-28</t>
  </si>
  <si>
    <t>DL-7</t>
  </si>
  <si>
    <t>LL-16</t>
  </si>
  <si>
    <t>LL-17</t>
  </si>
  <si>
    <t>EL-29</t>
  </si>
  <si>
    <t>EL-30</t>
  </si>
  <si>
    <t>EL-31</t>
  </si>
  <si>
    <t>EL-32</t>
  </si>
  <si>
    <t>LL-18</t>
  </si>
  <si>
    <t>LL-19</t>
  </si>
  <si>
    <t>EL-33</t>
  </si>
  <si>
    <t>EL-34</t>
  </si>
  <si>
    <t>CH-15</t>
  </si>
  <si>
    <t>EL-35</t>
  </si>
  <si>
    <t>EL-36</t>
  </si>
  <si>
    <t>EL-37</t>
  </si>
  <si>
    <t>EL-38</t>
  </si>
  <si>
    <t>EL-39</t>
  </si>
  <si>
    <t>EL-40</t>
  </si>
  <si>
    <t>LL-20</t>
  </si>
  <si>
    <t>CH-16</t>
  </si>
  <si>
    <t>CH-17</t>
  </si>
  <si>
    <t>RAMP R</t>
  </si>
  <si>
    <t>RAMP A</t>
  </si>
  <si>
    <t>RAMP D</t>
  </si>
  <si>
    <t>CL/RT</t>
  </si>
  <si>
    <t xml:space="preserve">CL </t>
  </si>
  <si>
    <t>619+52.00</t>
  </si>
  <si>
    <t>619+53.00</t>
  </si>
  <si>
    <t>621+43.00</t>
  </si>
  <si>
    <t>619+56.00</t>
  </si>
  <si>
    <t>630+01.00</t>
  </si>
  <si>
    <t>627+78.00</t>
  </si>
  <si>
    <t>631+48.00</t>
  </si>
  <si>
    <t>631+49.00</t>
  </si>
  <si>
    <t>631+50.00</t>
  </si>
  <si>
    <t>631+52.00</t>
  </si>
  <si>
    <t>688+15.00</t>
  </si>
  <si>
    <t>0+00.00</t>
  </si>
  <si>
    <t>9+71.00</t>
  </si>
  <si>
    <t>2+91.00</t>
  </si>
  <si>
    <t>10+00.00</t>
  </si>
  <si>
    <t>7+55.00</t>
  </si>
  <si>
    <t>11+42.00</t>
  </si>
  <si>
    <t>17+78.00</t>
  </si>
  <si>
    <t>11+22.00</t>
  </si>
  <si>
    <t>19+13.00</t>
  </si>
  <si>
    <t>8+01.00</t>
  </si>
  <si>
    <t>8+00.00</t>
  </si>
  <si>
    <t>4+87.00</t>
  </si>
  <si>
    <t>4+86.00</t>
  </si>
  <si>
    <t>EL-41</t>
  </si>
  <si>
    <t>0+00</t>
  </si>
  <si>
    <t>16+44</t>
  </si>
  <si>
    <t>EL-42</t>
  </si>
  <si>
    <t>264 -265</t>
  </si>
  <si>
    <t>3+29</t>
  </si>
  <si>
    <t>16+20</t>
  </si>
  <si>
    <t>CH-18</t>
  </si>
  <si>
    <t>26+95</t>
  </si>
  <si>
    <t>28+97</t>
  </si>
  <si>
    <t>CH-19</t>
  </si>
  <si>
    <t>RAMP B</t>
  </si>
  <si>
    <t>14+75</t>
  </si>
  <si>
    <t>16+73</t>
  </si>
  <si>
    <t>EL-43</t>
  </si>
  <si>
    <t>21+78</t>
  </si>
  <si>
    <t>EL-44</t>
  </si>
  <si>
    <t>263 - 264</t>
  </si>
  <si>
    <t>21+67</t>
  </si>
  <si>
    <t>EL-45</t>
  </si>
  <si>
    <t>263 , 287</t>
  </si>
  <si>
    <t>EL-46</t>
  </si>
  <si>
    <t>EL-82</t>
  </si>
  <si>
    <t>262 , 287</t>
  </si>
  <si>
    <t>4+89</t>
  </si>
  <si>
    <t>EL-83</t>
  </si>
  <si>
    <t>469+35</t>
  </si>
  <si>
    <t>EL-84</t>
  </si>
  <si>
    <t>264 , 287</t>
  </si>
  <si>
    <t>17+00</t>
  </si>
  <si>
    <t>EL-85</t>
  </si>
  <si>
    <t>4+86</t>
  </si>
  <si>
    <t>13+92</t>
  </si>
  <si>
    <t>EL-86</t>
  </si>
  <si>
    <t>272 - 273</t>
  </si>
  <si>
    <t>RAMP H</t>
  </si>
  <si>
    <t>11+50</t>
  </si>
  <si>
    <t>EL-87</t>
  </si>
  <si>
    <t>3+49</t>
  </si>
  <si>
    <t>11+59</t>
  </si>
  <si>
    <t>CH-41</t>
  </si>
  <si>
    <t>8+50</t>
  </si>
  <si>
    <t>CH-42</t>
  </si>
  <si>
    <t>CH-43</t>
  </si>
  <si>
    <t>11+12</t>
  </si>
  <si>
    <t>11+55</t>
  </si>
  <si>
    <t>LL-41</t>
  </si>
  <si>
    <t>CL / LT</t>
  </si>
  <si>
    <t>RPM (ONE WAY WHITE)</t>
  </si>
  <si>
    <t>EL-47</t>
  </si>
  <si>
    <t>IR-71 NB</t>
  </si>
  <si>
    <t>398+01</t>
  </si>
  <si>
    <t>399+00</t>
  </si>
  <si>
    <t>EL-48</t>
  </si>
  <si>
    <t>256 - 257</t>
  </si>
  <si>
    <t>418+00</t>
  </si>
  <si>
    <t>EL-49</t>
  </si>
  <si>
    <t>256 - 262</t>
  </si>
  <si>
    <t>467+58</t>
  </si>
  <si>
    <t>DL-8</t>
  </si>
  <si>
    <t>399+04</t>
  </si>
  <si>
    <t>406+18</t>
  </si>
  <si>
    <t>LL-21</t>
  </si>
  <si>
    <t>467+53</t>
  </si>
  <si>
    <t>LL-22</t>
  </si>
  <si>
    <t>256 - 260</t>
  </si>
  <si>
    <t>467+48</t>
  </si>
  <si>
    <t>LL-23</t>
  </si>
  <si>
    <t>440+55</t>
  </si>
  <si>
    <t>CH-22</t>
  </si>
  <si>
    <t>257 - 258</t>
  </si>
  <si>
    <t>425+01</t>
  </si>
  <si>
    <t>418+01</t>
  </si>
  <si>
    <t>CH-23</t>
  </si>
  <si>
    <t>IR-71 NB / RAMP P</t>
  </si>
  <si>
    <t>DL-10</t>
  </si>
  <si>
    <t>260 - 261</t>
  </si>
  <si>
    <t>467+37</t>
  </si>
  <si>
    <t>438+33</t>
  </si>
  <si>
    <t>DL-9</t>
  </si>
  <si>
    <t>EL-50</t>
  </si>
  <si>
    <t>257 - 262</t>
  </si>
  <si>
    <t>IR-71 NB / RAMP B</t>
  </si>
  <si>
    <t>453+23</t>
  </si>
  <si>
    <t>CH-24</t>
  </si>
  <si>
    <t>467+43</t>
  </si>
  <si>
    <t>261 - 262</t>
  </si>
  <si>
    <t>EL-51</t>
  </si>
  <si>
    <t>LL-24</t>
  </si>
  <si>
    <t>469+60</t>
  </si>
  <si>
    <t>LL-25</t>
  </si>
  <si>
    <t>469+54</t>
  </si>
  <si>
    <t>CH-25</t>
  </si>
  <si>
    <t>469+48</t>
  </si>
  <si>
    <t>CH-26</t>
  </si>
  <si>
    <t>469+43</t>
  </si>
  <si>
    <t>EL-52</t>
  </si>
  <si>
    <t>469+66</t>
  </si>
  <si>
    <t>CH-27</t>
  </si>
  <si>
    <t>470+42</t>
  </si>
  <si>
    <t>CH-28</t>
  </si>
  <si>
    <t>EL-53</t>
  </si>
  <si>
    <t>262 - 264</t>
  </si>
  <si>
    <t>470+41</t>
  </si>
  <si>
    <t>486+27</t>
  </si>
  <si>
    <t>EL-54</t>
  </si>
  <si>
    <t>262 - 267</t>
  </si>
  <si>
    <t>519+55</t>
  </si>
  <si>
    <t>LL-26</t>
  </si>
  <si>
    <t>519+43</t>
  </si>
  <si>
    <t>LL-27</t>
  </si>
  <si>
    <t>519+31</t>
  </si>
  <si>
    <t>CH-29</t>
  </si>
  <si>
    <t>491+94</t>
  </si>
  <si>
    <t>CH-30</t>
  </si>
  <si>
    <t>IR-71 NB / RAMP D</t>
  </si>
  <si>
    <t>486+28</t>
  </si>
  <si>
    <t>DL-11</t>
  </si>
  <si>
    <t>264 - 267</t>
  </si>
  <si>
    <t>518+97</t>
  </si>
  <si>
    <t>EL-55</t>
  </si>
  <si>
    <t>489+32</t>
  </si>
  <si>
    <t>519+00</t>
  </si>
  <si>
    <t>LL-28</t>
  </si>
  <si>
    <t>522+86</t>
  </si>
  <si>
    <t>LL-29</t>
  </si>
  <si>
    <t>522+77</t>
  </si>
  <si>
    <t>EL-56</t>
  </si>
  <si>
    <t>522+95</t>
  </si>
  <si>
    <t>EL-57</t>
  </si>
  <si>
    <t>2+76</t>
  </si>
  <si>
    <t>6+04</t>
  </si>
  <si>
    <t>CH-31</t>
  </si>
  <si>
    <t>519+14</t>
  </si>
  <si>
    <t>522+70</t>
  </si>
  <si>
    <t>CH-32</t>
  </si>
  <si>
    <t>IR-71 NB / RAMP F</t>
  </si>
  <si>
    <t>522+53</t>
  </si>
  <si>
    <t>EL-58</t>
  </si>
  <si>
    <t>RAMP F</t>
  </si>
  <si>
    <t>21+91</t>
  </si>
  <si>
    <t>EL-59</t>
  </si>
  <si>
    <t>0+82</t>
  </si>
  <si>
    <t>2+66</t>
  </si>
  <si>
    <t>EL-60</t>
  </si>
  <si>
    <t>RAMP F1</t>
  </si>
  <si>
    <t>6+14</t>
  </si>
  <si>
    <t>17+35</t>
  </si>
  <si>
    <t>EL-61</t>
  </si>
  <si>
    <t>18+14</t>
  </si>
  <si>
    <t>EL-62</t>
  </si>
  <si>
    <t>EL-63</t>
  </si>
  <si>
    <t>267 - 273</t>
  </si>
  <si>
    <t>579+51</t>
  </si>
  <si>
    <t>LL-30</t>
  </si>
  <si>
    <t>579+45</t>
  </si>
  <si>
    <t>LL-31</t>
  </si>
  <si>
    <t>579+40</t>
  </si>
  <si>
    <t>EL-64</t>
  </si>
  <si>
    <t>567+07</t>
  </si>
  <si>
    <t>267 - 272</t>
  </si>
  <si>
    <t>LL-32</t>
  </si>
  <si>
    <t>271 - 272</t>
  </si>
  <si>
    <t>561+59</t>
  </si>
  <si>
    <t>567+08</t>
  </si>
  <si>
    <t>CH-33</t>
  </si>
  <si>
    <t>566+73</t>
  </si>
  <si>
    <t>570+71</t>
  </si>
  <si>
    <t>CH-34</t>
  </si>
  <si>
    <t>570+66</t>
  </si>
  <si>
    <t>EL-65</t>
  </si>
  <si>
    <t>579+34</t>
  </si>
  <si>
    <t>EL-66</t>
  </si>
  <si>
    <t>581+51</t>
  </si>
  <si>
    <t>EL-67</t>
  </si>
  <si>
    <t>581+35</t>
  </si>
  <si>
    <t>LL-33</t>
  </si>
  <si>
    <t>581+46</t>
  </si>
  <si>
    <t>LL-34</t>
  </si>
  <si>
    <t>581+40</t>
  </si>
  <si>
    <t>LL-35</t>
  </si>
  <si>
    <t>273 - 278</t>
  </si>
  <si>
    <t>630+12</t>
  </si>
  <si>
    <t>LL-36</t>
  </si>
  <si>
    <t>630+13</t>
  </si>
  <si>
    <t>EL-68</t>
  </si>
  <si>
    <t>273 - 276</t>
  </si>
  <si>
    <t>606+99</t>
  </si>
  <si>
    <t>EL-69</t>
  </si>
  <si>
    <t>630+10</t>
  </si>
  <si>
    <t>DL-12</t>
  </si>
  <si>
    <t>275 - 276</t>
  </si>
  <si>
    <t>598+78</t>
  </si>
  <si>
    <t>605+25</t>
  </si>
  <si>
    <t>CH-35</t>
  </si>
  <si>
    <t>CH-36</t>
  </si>
  <si>
    <t>607+01</t>
  </si>
  <si>
    <t>EL-70</t>
  </si>
  <si>
    <t>276 - 277</t>
  </si>
  <si>
    <t>607+03</t>
  </si>
  <si>
    <t>622+35</t>
  </si>
  <si>
    <t>CH-37</t>
  </si>
  <si>
    <t>625+00</t>
  </si>
  <si>
    <t>CH-38</t>
  </si>
  <si>
    <t>622+32</t>
  </si>
  <si>
    <t>DL-13</t>
  </si>
  <si>
    <t>625+02</t>
  </si>
  <si>
    <t>EL-71</t>
  </si>
  <si>
    <t>277 , 278</t>
  </si>
  <si>
    <t>630+16</t>
  </si>
  <si>
    <t>DL-14</t>
  </si>
  <si>
    <t>630+15</t>
  </si>
  <si>
    <t>LL-37</t>
  </si>
  <si>
    <t>631+57</t>
  </si>
  <si>
    <t>LL-38</t>
  </si>
  <si>
    <t>631+59</t>
  </si>
  <si>
    <t>DL-15</t>
  </si>
  <si>
    <t>631+60</t>
  </si>
  <si>
    <t>EL-72</t>
  </si>
  <si>
    <t>631+56</t>
  </si>
  <si>
    <t>EL-73</t>
  </si>
  <si>
    <t>631+61</t>
  </si>
  <si>
    <t>LL-39</t>
  </si>
  <si>
    <t>278 - 284</t>
  </si>
  <si>
    <t>688+41</t>
  </si>
  <si>
    <t>LL-40</t>
  </si>
  <si>
    <t>EL-74</t>
  </si>
  <si>
    <t>EL-75</t>
  </si>
  <si>
    <t>DL-16</t>
  </si>
  <si>
    <t>634+46</t>
  </si>
  <si>
    <t>DL-17</t>
  </si>
  <si>
    <t>283 - 284</t>
  </si>
  <si>
    <t>680+19</t>
  </si>
  <si>
    <t>686+56</t>
  </si>
  <si>
    <t>CH-39</t>
  </si>
  <si>
    <t>CH-40</t>
  </si>
  <si>
    <t>RPM  (WHITE/RED)</t>
  </si>
  <si>
    <t>256- 262</t>
  </si>
  <si>
    <t>262 - 263</t>
  </si>
  <si>
    <t>262 - 265</t>
  </si>
  <si>
    <t>265 - 266</t>
  </si>
  <si>
    <t>266 - 267</t>
  </si>
  <si>
    <t>274 - 275</t>
  </si>
  <si>
    <t>277 - 278</t>
  </si>
  <si>
    <t>257 , 286</t>
  </si>
  <si>
    <t>TOTALS CARRIED TO SHEET 109D</t>
  </si>
  <si>
    <t>TOTALS THIS SHEET</t>
  </si>
  <si>
    <t>TOTALS SHEET 109</t>
  </si>
  <si>
    <t>TOTALS SHEET 109A</t>
  </si>
  <si>
    <t>TOTALS SHEET 109B</t>
  </si>
  <si>
    <t>TOTALS SHEET 109C</t>
  </si>
  <si>
    <t>THE FOLLOWING QUANTITIES AND PAGE NUMBERS REFERENCED ARE TAKEN FROM PID 91826 - HAM-71-8.42</t>
  </si>
  <si>
    <t xml:space="preserve">SUBTOTAL </t>
  </si>
  <si>
    <t>SUBTOTAL</t>
  </si>
  <si>
    <t>EDGE LINE, 6", TYPE A3 (WHITE), AS PER PLAN</t>
  </si>
  <si>
    <t>EDGE LINE, 6", TYPE A3 (YELLOW), AS PER PLAN</t>
  </si>
  <si>
    <t>LANE LINE, 6", TYPE A3, AS PER PLAN</t>
  </si>
  <si>
    <t>CHANNELIZING LINE, 12", TYPE A3, AS PER PLAN</t>
  </si>
  <si>
    <t>CROSSWALK LINE, 24"</t>
  </si>
  <si>
    <t>WRONG WAY ARROW</t>
  </si>
  <si>
    <t>DOTTED LINE, 6"</t>
  </si>
  <si>
    <t>YIELD LINE</t>
  </si>
  <si>
    <t>WET REFLECTIVE SPRAY THERMOPLASTIC PAVEMENT MARKING, EDGE LINE, 6" (WHITE)</t>
  </si>
  <si>
    <t>WET REFLECTIVE SPRAY THERMOPLASTIC PAVEMENT MARKING, EDGE LINE, 6" (YELLOW)</t>
  </si>
  <si>
    <t>WET REFLECTIVE SPRAY THERMOPLASTIC PAVEMENT MARKING, LANE LINE, 6"</t>
  </si>
  <si>
    <t>WET REFLECTIVE SPRAY THERMOPLASTIC PAVEMENT MARKING, CHANNELIZING LINE, 12"</t>
  </si>
  <si>
    <t>WET REFLECTIVE SPRAY THERMOPLASTIC PAVEMENT MARKING, DOTTED LINE, 6"</t>
  </si>
  <si>
    <t>GROOVING FOR 6" RECESSED PAVEMENT MARKING (CONCRETE)</t>
  </si>
  <si>
    <t>GROOVING FOR 12" RECESSED PAVEMENT MARKING (CONCRETE)</t>
  </si>
  <si>
    <t>CH-20</t>
  </si>
  <si>
    <t>CH-21</t>
  </si>
  <si>
    <t>408+24</t>
  </si>
  <si>
    <t>WET REFLECTIVE SPRAY THERMOPLASTIC PAVEMENT MARKING,                       CHANNELIZING LINE, 12"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</si>
</sst>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000\+00.00"/>
    <numFmt numFmtId="167" formatCode="0.0"/>
    <numFmt numFmtId="168" formatCode="0.0000"/>
    <numFmt numFmtId="169" formatCode="0.000"/>
    <numFmt numFmtId="170" formatCode="#,##0.0"/>
  </numFmts>
  <fonts count="39">
    <font>
      <sz val="10"/>
      <name val="Arial"/>
      <family val="0"/>
    </font>
    <font>
      <sz val="14"/>
      <name val="Verdana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6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2" fillId="0" borderId="17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31</xdr:col>
      <xdr:colOff>323850</xdr:colOff>
      <xdr:row>75</xdr:row>
      <xdr:rowOff>47625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506950" cy="12192000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31</xdr:col>
      <xdr:colOff>161925</xdr:colOff>
      <xdr:row>75</xdr:row>
      <xdr:rowOff>47625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354550" cy="12192000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31</xdr:col>
      <xdr:colOff>257175</xdr:colOff>
      <xdr:row>75</xdr:row>
      <xdr:rowOff>19050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364075" cy="1216342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31</xdr:col>
      <xdr:colOff>295275</xdr:colOff>
      <xdr:row>75</xdr:row>
      <xdr:rowOff>38100</xdr:rowOff>
    </xdr:to>
    <xdr:grpSp>
      <xdr:nvGrpSpPr>
        <xdr:cNvPr id="1" name="InnerSheetBorder"/>
        <xdr:cNvGrpSpPr>
          <a:grpSpLocks/>
        </xdr:cNvGrpSpPr>
      </xdr:nvGrpSpPr>
      <xdr:grpSpPr>
        <a:xfrm>
          <a:off x="28575" y="0"/>
          <a:ext cx="17459325" cy="121824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29</xdr:col>
      <xdr:colOff>371475</xdr:colOff>
      <xdr:row>75</xdr:row>
      <xdr:rowOff>76200</xdr:rowOff>
    </xdr:to>
    <xdr:grpSp>
      <xdr:nvGrpSpPr>
        <xdr:cNvPr id="1" name="InnerSheetBorder"/>
        <xdr:cNvGrpSpPr>
          <a:grpSpLocks/>
        </xdr:cNvGrpSpPr>
      </xdr:nvGrpSpPr>
      <xdr:grpSpPr>
        <a:xfrm>
          <a:off x="0" y="0"/>
          <a:ext cx="17430750" cy="122205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3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C2" sqref="AC1:AC16384"/>
    </sheetView>
  </sheetViews>
  <sheetFormatPr defaultColWidth="9.140625" defaultRowHeight="12.75"/>
  <cols>
    <col min="1" max="1" width="8.7109375" style="0" customWidth="1"/>
    <col min="2" max="2" width="10.7109375" style="0" customWidth="1"/>
    <col min="3" max="3" width="20.7109375" style="0" customWidth="1"/>
    <col min="4" max="5" width="18.421875" style="0" customWidth="1"/>
    <col min="6" max="6" width="8.421875" style="0" customWidth="1"/>
    <col min="7" max="9" width="5.8515625" style="0" customWidth="1"/>
    <col min="10" max="23" width="6.28125" style="0" customWidth="1"/>
    <col min="24" max="26" width="8.8515625" style="0" customWidth="1"/>
    <col min="27" max="28" width="9.7109375" style="0" customWidth="1"/>
    <col min="29" max="29" width="7.00390625" style="0" customWidth="1"/>
    <col min="30" max="32" width="6.8515625" style="0" customWidth="1"/>
  </cols>
  <sheetData>
    <row r="1" spans="1:32" ht="12.75" customHeight="1" thickBot="1">
      <c r="A1" s="61" t="s">
        <v>0</v>
      </c>
      <c r="B1" s="61" t="s">
        <v>1</v>
      </c>
      <c r="C1" s="68" t="s">
        <v>4</v>
      </c>
      <c r="D1" s="51" t="s">
        <v>5</v>
      </c>
      <c r="E1" s="69"/>
      <c r="F1" s="68" t="s">
        <v>2</v>
      </c>
      <c r="G1" s="36">
        <v>621</v>
      </c>
      <c r="H1" s="37"/>
      <c r="I1" s="37"/>
      <c r="J1" s="36">
        <v>644</v>
      </c>
      <c r="K1" s="37"/>
      <c r="L1" s="37"/>
      <c r="M1" s="37"/>
      <c r="N1" s="38"/>
      <c r="O1" s="36">
        <v>645</v>
      </c>
      <c r="P1" s="37"/>
      <c r="Q1" s="37"/>
      <c r="R1" s="37"/>
      <c r="S1" s="36">
        <v>646</v>
      </c>
      <c r="T1" s="37"/>
      <c r="U1" s="37"/>
      <c r="V1" s="37"/>
      <c r="W1" s="38"/>
      <c r="X1" s="36">
        <v>807</v>
      </c>
      <c r="Y1" s="37"/>
      <c r="Z1" s="37"/>
      <c r="AA1" s="37"/>
      <c r="AB1" s="38"/>
      <c r="AC1" s="36">
        <v>850</v>
      </c>
      <c r="AD1" s="37"/>
      <c r="AE1" s="37"/>
      <c r="AF1" s="38"/>
    </row>
    <row r="2" spans="1:32" ht="12.75" customHeight="1" thickBot="1">
      <c r="A2" s="62"/>
      <c r="B2" s="62"/>
      <c r="C2" s="68"/>
      <c r="D2" s="70"/>
      <c r="E2" s="71"/>
      <c r="F2" s="68"/>
      <c r="G2" s="47" t="s">
        <v>329</v>
      </c>
      <c r="H2" s="47" t="s">
        <v>39</v>
      </c>
      <c r="I2" s="47" t="s">
        <v>517</v>
      </c>
      <c r="J2" s="46" t="s">
        <v>12</v>
      </c>
      <c r="K2" s="46" t="s">
        <v>10</v>
      </c>
      <c r="L2" s="46" t="s">
        <v>46</v>
      </c>
      <c r="M2" s="50" t="s">
        <v>66</v>
      </c>
      <c r="N2" s="63" t="s">
        <v>11</v>
      </c>
      <c r="O2" s="34" t="s">
        <v>535</v>
      </c>
      <c r="P2" s="34" t="s">
        <v>536</v>
      </c>
      <c r="Q2" s="34" t="s">
        <v>537</v>
      </c>
      <c r="R2" s="34" t="s">
        <v>538</v>
      </c>
      <c r="S2" s="46" t="s">
        <v>10</v>
      </c>
      <c r="T2" s="34" t="s">
        <v>539</v>
      </c>
      <c r="U2" s="34" t="s">
        <v>540</v>
      </c>
      <c r="V2" s="46" t="s">
        <v>541</v>
      </c>
      <c r="W2" s="46" t="s">
        <v>542</v>
      </c>
      <c r="X2" s="34" t="s">
        <v>543</v>
      </c>
      <c r="Y2" s="34" t="s">
        <v>544</v>
      </c>
      <c r="Z2" s="34" t="s">
        <v>545</v>
      </c>
      <c r="AA2" s="34" t="s">
        <v>546</v>
      </c>
      <c r="AB2" s="34" t="s">
        <v>547</v>
      </c>
      <c r="AC2" s="34" t="s">
        <v>173</v>
      </c>
      <c r="AD2" s="34" t="s">
        <v>174</v>
      </c>
      <c r="AE2" s="34" t="s">
        <v>548</v>
      </c>
      <c r="AF2" s="34" t="s">
        <v>549</v>
      </c>
    </row>
    <row r="3" spans="1:32" ht="12.75" customHeight="1" thickBot="1">
      <c r="A3" s="62"/>
      <c r="B3" s="62"/>
      <c r="C3" s="68"/>
      <c r="D3" s="70"/>
      <c r="E3" s="71"/>
      <c r="F3" s="68"/>
      <c r="G3" s="47"/>
      <c r="H3" s="47"/>
      <c r="I3" s="47"/>
      <c r="J3" s="47"/>
      <c r="K3" s="47"/>
      <c r="L3" s="47"/>
      <c r="M3" s="50"/>
      <c r="N3" s="63"/>
      <c r="O3" s="35"/>
      <c r="P3" s="35"/>
      <c r="Q3" s="35"/>
      <c r="R3" s="35"/>
      <c r="S3" s="47"/>
      <c r="T3" s="35"/>
      <c r="U3" s="35"/>
      <c r="V3" s="47"/>
      <c r="W3" s="47"/>
      <c r="X3" s="35"/>
      <c r="Y3" s="35"/>
      <c r="Z3" s="35"/>
      <c r="AA3" s="35"/>
      <c r="AB3" s="35"/>
      <c r="AC3" s="35"/>
      <c r="AD3" s="35"/>
      <c r="AE3" s="35"/>
      <c r="AF3" s="35"/>
    </row>
    <row r="4" spans="1:32" ht="12.75" customHeight="1" thickBot="1">
      <c r="A4" s="62"/>
      <c r="B4" s="62"/>
      <c r="C4" s="68"/>
      <c r="D4" s="70"/>
      <c r="E4" s="71"/>
      <c r="F4" s="68"/>
      <c r="G4" s="47"/>
      <c r="H4" s="47"/>
      <c r="I4" s="47"/>
      <c r="J4" s="47"/>
      <c r="K4" s="47"/>
      <c r="L4" s="47"/>
      <c r="M4" s="50"/>
      <c r="N4" s="63"/>
      <c r="O4" s="35"/>
      <c r="P4" s="35"/>
      <c r="Q4" s="35"/>
      <c r="R4" s="35"/>
      <c r="S4" s="47"/>
      <c r="T4" s="35"/>
      <c r="U4" s="35"/>
      <c r="V4" s="47"/>
      <c r="W4" s="47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 customHeight="1" thickBot="1">
      <c r="A5" s="62"/>
      <c r="B5" s="62"/>
      <c r="C5" s="68"/>
      <c r="D5" s="70"/>
      <c r="E5" s="71"/>
      <c r="F5" s="68"/>
      <c r="G5" s="47"/>
      <c r="H5" s="47"/>
      <c r="I5" s="47"/>
      <c r="J5" s="47"/>
      <c r="K5" s="47"/>
      <c r="L5" s="47"/>
      <c r="M5" s="50"/>
      <c r="N5" s="63"/>
      <c r="O5" s="35"/>
      <c r="P5" s="35"/>
      <c r="Q5" s="35"/>
      <c r="R5" s="35"/>
      <c r="S5" s="47"/>
      <c r="T5" s="35"/>
      <c r="U5" s="35"/>
      <c r="V5" s="47"/>
      <c r="W5" s="47"/>
      <c r="X5" s="35"/>
      <c r="Y5" s="35"/>
      <c r="Z5" s="35"/>
      <c r="AA5" s="35"/>
      <c r="AB5" s="35"/>
      <c r="AC5" s="35"/>
      <c r="AD5" s="35"/>
      <c r="AE5" s="35"/>
      <c r="AF5" s="35"/>
    </row>
    <row r="6" spans="1:32" ht="12.75" customHeight="1" thickBot="1">
      <c r="A6" s="62"/>
      <c r="B6" s="62"/>
      <c r="C6" s="68"/>
      <c r="D6" s="70"/>
      <c r="E6" s="71"/>
      <c r="F6" s="68"/>
      <c r="G6" s="47"/>
      <c r="H6" s="47"/>
      <c r="I6" s="47"/>
      <c r="J6" s="47"/>
      <c r="K6" s="47"/>
      <c r="L6" s="47"/>
      <c r="M6" s="50"/>
      <c r="N6" s="63"/>
      <c r="O6" s="35"/>
      <c r="P6" s="35"/>
      <c r="Q6" s="35"/>
      <c r="R6" s="35"/>
      <c r="S6" s="47"/>
      <c r="T6" s="35"/>
      <c r="U6" s="35"/>
      <c r="V6" s="47"/>
      <c r="W6" s="47"/>
      <c r="X6" s="35"/>
      <c r="Y6" s="35"/>
      <c r="Z6" s="35"/>
      <c r="AA6" s="35"/>
      <c r="AB6" s="35"/>
      <c r="AC6" s="35"/>
      <c r="AD6" s="35"/>
      <c r="AE6" s="35"/>
      <c r="AF6" s="35"/>
    </row>
    <row r="7" spans="1:32" ht="12.75" customHeight="1" thickBot="1">
      <c r="A7" s="62"/>
      <c r="B7" s="62"/>
      <c r="C7" s="68"/>
      <c r="D7" s="70"/>
      <c r="E7" s="71"/>
      <c r="F7" s="68"/>
      <c r="G7" s="47"/>
      <c r="H7" s="47"/>
      <c r="I7" s="47"/>
      <c r="J7" s="47"/>
      <c r="K7" s="47"/>
      <c r="L7" s="47"/>
      <c r="M7" s="50"/>
      <c r="N7" s="63"/>
      <c r="O7" s="35"/>
      <c r="P7" s="35"/>
      <c r="Q7" s="35"/>
      <c r="R7" s="35"/>
      <c r="S7" s="47"/>
      <c r="T7" s="35"/>
      <c r="U7" s="35"/>
      <c r="V7" s="47"/>
      <c r="W7" s="47"/>
      <c r="X7" s="35"/>
      <c r="Y7" s="35"/>
      <c r="Z7" s="35"/>
      <c r="AA7" s="35"/>
      <c r="AB7" s="35"/>
      <c r="AC7" s="35"/>
      <c r="AD7" s="35"/>
      <c r="AE7" s="35"/>
      <c r="AF7" s="35"/>
    </row>
    <row r="8" spans="1:32" ht="12.75" customHeight="1" thickBot="1">
      <c r="A8" s="62"/>
      <c r="B8" s="62"/>
      <c r="C8" s="68"/>
      <c r="D8" s="70"/>
      <c r="E8" s="71"/>
      <c r="F8" s="68"/>
      <c r="G8" s="47"/>
      <c r="H8" s="47"/>
      <c r="I8" s="47"/>
      <c r="J8" s="47"/>
      <c r="K8" s="47"/>
      <c r="L8" s="47"/>
      <c r="M8" s="50"/>
      <c r="N8" s="63"/>
      <c r="O8" s="35"/>
      <c r="P8" s="35"/>
      <c r="Q8" s="35"/>
      <c r="R8" s="35"/>
      <c r="S8" s="47"/>
      <c r="T8" s="35"/>
      <c r="U8" s="35"/>
      <c r="V8" s="47"/>
      <c r="W8" s="47"/>
      <c r="X8" s="35"/>
      <c r="Y8" s="35"/>
      <c r="Z8" s="35"/>
      <c r="AA8" s="35"/>
      <c r="AB8" s="35"/>
      <c r="AC8" s="35"/>
      <c r="AD8" s="35"/>
      <c r="AE8" s="35"/>
      <c r="AF8" s="35"/>
    </row>
    <row r="9" spans="1:32" ht="12.75" customHeight="1" thickBot="1">
      <c r="A9" s="62"/>
      <c r="B9" s="62"/>
      <c r="C9" s="68"/>
      <c r="D9" s="70"/>
      <c r="E9" s="71"/>
      <c r="F9" s="68"/>
      <c r="G9" s="47"/>
      <c r="H9" s="47"/>
      <c r="I9" s="47"/>
      <c r="J9" s="47"/>
      <c r="K9" s="47"/>
      <c r="L9" s="47"/>
      <c r="M9" s="50"/>
      <c r="N9" s="63"/>
      <c r="O9" s="35"/>
      <c r="P9" s="35"/>
      <c r="Q9" s="35"/>
      <c r="R9" s="35"/>
      <c r="S9" s="47"/>
      <c r="T9" s="35"/>
      <c r="U9" s="35"/>
      <c r="V9" s="47"/>
      <c r="W9" s="47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2.75" customHeight="1" thickBot="1">
      <c r="A10" s="62"/>
      <c r="B10" s="62"/>
      <c r="C10" s="68"/>
      <c r="D10" s="70"/>
      <c r="E10" s="71"/>
      <c r="F10" s="68"/>
      <c r="G10" s="47"/>
      <c r="H10" s="47"/>
      <c r="I10" s="47"/>
      <c r="J10" s="47"/>
      <c r="K10" s="47"/>
      <c r="L10" s="47"/>
      <c r="M10" s="50"/>
      <c r="N10" s="63"/>
      <c r="O10" s="35"/>
      <c r="P10" s="35"/>
      <c r="Q10" s="35"/>
      <c r="R10" s="35"/>
      <c r="S10" s="47"/>
      <c r="T10" s="35"/>
      <c r="U10" s="35"/>
      <c r="V10" s="47"/>
      <c r="W10" s="47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2.75" customHeight="1" thickBot="1">
      <c r="A11" s="62"/>
      <c r="B11" s="62"/>
      <c r="C11" s="68"/>
      <c r="D11" s="70"/>
      <c r="E11" s="71"/>
      <c r="F11" s="68"/>
      <c r="G11" s="47"/>
      <c r="H11" s="47"/>
      <c r="I11" s="47"/>
      <c r="J11" s="47"/>
      <c r="K11" s="47"/>
      <c r="L11" s="47"/>
      <c r="M11" s="50"/>
      <c r="N11" s="63"/>
      <c r="O11" s="35"/>
      <c r="P11" s="35"/>
      <c r="Q11" s="35"/>
      <c r="R11" s="35"/>
      <c r="S11" s="47"/>
      <c r="T11" s="35"/>
      <c r="U11" s="35"/>
      <c r="V11" s="47"/>
      <c r="W11" s="47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3.5" customHeight="1" thickBot="1">
      <c r="A12" s="62"/>
      <c r="B12" s="62"/>
      <c r="C12" s="68"/>
      <c r="D12" s="72"/>
      <c r="E12" s="73"/>
      <c r="F12" s="68"/>
      <c r="G12" s="47"/>
      <c r="H12" s="47"/>
      <c r="I12" s="47"/>
      <c r="J12" s="47"/>
      <c r="K12" s="47"/>
      <c r="L12" s="47"/>
      <c r="M12" s="46"/>
      <c r="N12" s="34"/>
      <c r="O12" s="35"/>
      <c r="P12" s="35"/>
      <c r="Q12" s="35"/>
      <c r="R12" s="35"/>
      <c r="S12" s="47"/>
      <c r="T12" s="35"/>
      <c r="U12" s="35"/>
      <c r="V12" s="47"/>
      <c r="W12" s="47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2.75" customHeight="1" thickBot="1">
      <c r="A13" s="62"/>
      <c r="B13" s="62"/>
      <c r="C13" s="68"/>
      <c r="D13" s="1" t="s">
        <v>6</v>
      </c>
      <c r="E13" s="1" t="s">
        <v>7</v>
      </c>
      <c r="F13" s="68"/>
      <c r="G13" s="2" t="s">
        <v>13</v>
      </c>
      <c r="H13" s="2" t="s">
        <v>13</v>
      </c>
      <c r="I13" s="2" t="s">
        <v>13</v>
      </c>
      <c r="J13" s="2" t="s">
        <v>9</v>
      </c>
      <c r="K13" s="2" t="s">
        <v>62</v>
      </c>
      <c r="L13" s="2" t="s">
        <v>62</v>
      </c>
      <c r="M13" s="2" t="s">
        <v>62</v>
      </c>
      <c r="N13" s="2" t="s">
        <v>9</v>
      </c>
      <c r="O13" s="2" t="s">
        <v>88</v>
      </c>
      <c r="P13" s="2" t="s">
        <v>88</v>
      </c>
      <c r="Q13" s="2" t="s">
        <v>88</v>
      </c>
      <c r="R13" s="2" t="s">
        <v>62</v>
      </c>
      <c r="S13" s="2" t="s">
        <v>62</v>
      </c>
      <c r="T13" s="2" t="s">
        <v>62</v>
      </c>
      <c r="U13" s="2" t="s">
        <v>13</v>
      </c>
      <c r="V13" s="2" t="s">
        <v>62</v>
      </c>
      <c r="W13" s="2" t="s">
        <v>62</v>
      </c>
      <c r="X13" s="2" t="s">
        <v>8</v>
      </c>
      <c r="Y13" s="2" t="s">
        <v>8</v>
      </c>
      <c r="Z13" s="2" t="s">
        <v>8</v>
      </c>
      <c r="AA13" s="2" t="s">
        <v>62</v>
      </c>
      <c r="AB13" s="2" t="s">
        <v>62</v>
      </c>
      <c r="AC13" s="2" t="s">
        <v>8</v>
      </c>
      <c r="AD13" s="2" t="s">
        <v>8</v>
      </c>
      <c r="AE13" s="2" t="s">
        <v>8</v>
      </c>
      <c r="AF13" s="2" t="s">
        <v>8</v>
      </c>
    </row>
    <row r="14" spans="1:32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2.75" customHeight="1">
      <c r="A15" s="4" t="s">
        <v>14</v>
      </c>
      <c r="B15" s="6">
        <v>110</v>
      </c>
      <c r="C15" s="4" t="s">
        <v>47</v>
      </c>
      <c r="D15" s="4" t="s">
        <v>78</v>
      </c>
      <c r="E15" s="4" t="s">
        <v>48</v>
      </c>
      <c r="F15" s="4" t="s">
        <v>17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v>0.19</v>
      </c>
      <c r="Y15" s="4"/>
      <c r="Z15" s="4"/>
      <c r="AA15" s="4"/>
      <c r="AB15" s="4"/>
      <c r="AC15" s="5">
        <f>X15</f>
        <v>0.19</v>
      </c>
      <c r="AD15" s="18"/>
      <c r="AE15" s="5"/>
      <c r="AF15" s="18"/>
    </row>
    <row r="16" spans="1:32" ht="12.75" customHeight="1">
      <c r="A16" s="4" t="s">
        <v>32</v>
      </c>
      <c r="B16" s="6">
        <v>110</v>
      </c>
      <c r="C16" s="4" t="s">
        <v>40</v>
      </c>
      <c r="D16" s="4" t="s">
        <v>44</v>
      </c>
      <c r="E16" s="4" t="s">
        <v>42</v>
      </c>
      <c r="F16" s="4" t="s">
        <v>17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>
        <v>632</v>
      </c>
      <c r="AC16" s="5">
        <f>AB16/5280</f>
        <v>0.11969696969696969</v>
      </c>
      <c r="AD16" s="4"/>
      <c r="AE16" s="5"/>
      <c r="AF16" s="4"/>
    </row>
    <row r="17" spans="1:32" ht="12.75" customHeight="1">
      <c r="A17" s="4" t="s">
        <v>38</v>
      </c>
      <c r="B17" s="6">
        <v>110</v>
      </c>
      <c r="C17" s="4" t="s">
        <v>40</v>
      </c>
      <c r="D17" s="7" t="s">
        <v>42</v>
      </c>
      <c r="E17" s="4" t="s">
        <v>16</v>
      </c>
      <c r="F17" s="4" t="s">
        <v>17</v>
      </c>
      <c r="G17" s="4"/>
      <c r="H17" s="4"/>
      <c r="I17" s="4">
        <v>6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v>206</v>
      </c>
      <c r="AB17" s="4"/>
      <c r="AC17" s="4"/>
      <c r="AD17" s="5">
        <f>AA17/5280</f>
        <v>0.03901515151515152</v>
      </c>
      <c r="AE17" s="4"/>
      <c r="AF17" s="5"/>
    </row>
    <row r="18" spans="1:32" ht="12.75" customHeight="1">
      <c r="A18" s="4" t="s">
        <v>41</v>
      </c>
      <c r="B18" s="6">
        <v>110</v>
      </c>
      <c r="C18" s="4" t="s">
        <v>15</v>
      </c>
      <c r="D18" s="7" t="s">
        <v>43</v>
      </c>
      <c r="E18" s="4" t="s">
        <v>16</v>
      </c>
      <c r="F18" s="4" t="s">
        <v>20</v>
      </c>
      <c r="G18" s="4"/>
      <c r="H18" s="4"/>
      <c r="I18" s="4">
        <v>6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v>206</v>
      </c>
      <c r="AB18" s="4"/>
      <c r="AC18" s="4"/>
      <c r="AD18" s="5">
        <f>AA18/5280</f>
        <v>0.03901515151515152</v>
      </c>
      <c r="AE18" s="4"/>
      <c r="AF18" s="5"/>
    </row>
    <row r="19" spans="1:32" ht="12.75" customHeight="1">
      <c r="A19" s="4" t="s">
        <v>45</v>
      </c>
      <c r="B19" s="6">
        <v>110</v>
      </c>
      <c r="C19" s="4" t="s">
        <v>40</v>
      </c>
      <c r="D19" s="7" t="s">
        <v>43</v>
      </c>
      <c r="E19" s="4" t="s">
        <v>16</v>
      </c>
      <c r="F19" s="4" t="s">
        <v>17</v>
      </c>
      <c r="G19" s="4"/>
      <c r="H19" s="4"/>
      <c r="I19" s="4"/>
      <c r="J19" s="4"/>
      <c r="K19" s="4"/>
      <c r="L19" s="4">
        <v>88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 customHeight="1">
      <c r="A20" s="4" t="s">
        <v>83</v>
      </c>
      <c r="B20" s="6">
        <v>110</v>
      </c>
      <c r="C20" s="4" t="s">
        <v>40</v>
      </c>
      <c r="D20" s="4" t="s">
        <v>78</v>
      </c>
      <c r="E20" s="4" t="s">
        <v>16</v>
      </c>
      <c r="F20" s="4" t="s">
        <v>17</v>
      </c>
      <c r="G20" s="4"/>
      <c r="H20" s="4"/>
      <c r="I20" s="4"/>
      <c r="J20" s="4"/>
      <c r="K20" s="4"/>
      <c r="L20" s="4"/>
      <c r="M20" s="4"/>
      <c r="N20" s="4">
        <v>922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.75" customHeight="1">
      <c r="A21" s="4"/>
      <c r="B21" s="4"/>
      <c r="C21" s="4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2.75" customHeight="1">
      <c r="A22" s="4" t="s">
        <v>18</v>
      </c>
      <c r="B22" s="4">
        <v>111</v>
      </c>
      <c r="C22" s="4" t="s">
        <v>15</v>
      </c>
      <c r="D22" s="4" t="s">
        <v>16</v>
      </c>
      <c r="E22" s="4" t="s">
        <v>49</v>
      </c>
      <c r="F22" s="4" t="s">
        <v>20</v>
      </c>
      <c r="G22" s="4"/>
      <c r="H22" s="4">
        <v>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>
        <v>0.02</v>
      </c>
      <c r="Y22" s="4"/>
      <c r="Z22" s="4"/>
      <c r="AA22" s="4"/>
      <c r="AB22" s="4"/>
      <c r="AC22" s="5">
        <f>X22</f>
        <v>0.02</v>
      </c>
      <c r="AD22" s="4"/>
      <c r="AE22" s="5"/>
      <c r="AF22" s="4"/>
    </row>
    <row r="23" spans="1:32" ht="12.75" customHeight="1">
      <c r="A23" s="4" t="s">
        <v>31</v>
      </c>
      <c r="B23" s="4">
        <v>111</v>
      </c>
      <c r="C23" s="4" t="s">
        <v>15</v>
      </c>
      <c r="D23" s="4" t="s">
        <v>49</v>
      </c>
      <c r="E23" s="4" t="s">
        <v>19</v>
      </c>
      <c r="F23" s="4" t="s">
        <v>20</v>
      </c>
      <c r="G23" s="4"/>
      <c r="H23" s="4">
        <v>6</v>
      </c>
      <c r="I23" s="4"/>
      <c r="J23" s="4"/>
      <c r="K23" s="4"/>
      <c r="L23" s="4"/>
      <c r="M23" s="4"/>
      <c r="N23" s="4"/>
      <c r="O23" s="5">
        <v>0.1</v>
      </c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5">
        <v>0.1</v>
      </c>
      <c r="AF23" s="4"/>
    </row>
    <row r="24" spans="1:32" ht="12.75" customHeight="1">
      <c r="A24" s="4" t="s">
        <v>28</v>
      </c>
      <c r="B24" s="4">
        <v>111</v>
      </c>
      <c r="C24" s="4" t="s">
        <v>15</v>
      </c>
      <c r="D24" s="4" t="s">
        <v>49</v>
      </c>
      <c r="E24" s="4" t="s">
        <v>50</v>
      </c>
      <c r="F24" s="4"/>
      <c r="G24" s="4"/>
      <c r="H24" s="4"/>
      <c r="I24" s="4"/>
      <c r="J24" s="4"/>
      <c r="K24" s="4"/>
      <c r="L24" s="4"/>
      <c r="M24" s="4"/>
      <c r="N24" s="4"/>
      <c r="O24" s="4">
        <v>0.11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v>0.11</v>
      </c>
      <c r="AF24" s="4"/>
    </row>
    <row r="25" spans="1:32" ht="12.75" customHeight="1">
      <c r="A25" s="4" t="s">
        <v>51</v>
      </c>
      <c r="B25" s="4">
        <v>111</v>
      </c>
      <c r="C25" s="4" t="s">
        <v>29</v>
      </c>
      <c r="D25" s="4" t="s">
        <v>52</v>
      </c>
      <c r="E25" s="4" t="s">
        <v>30</v>
      </c>
      <c r="F25" s="4" t="s">
        <v>20</v>
      </c>
      <c r="G25" s="4"/>
      <c r="H25" s="4">
        <v>13</v>
      </c>
      <c r="I25" s="4"/>
      <c r="J25" s="4"/>
      <c r="K25" s="4"/>
      <c r="L25" s="4"/>
      <c r="M25" s="4"/>
      <c r="N25" s="4"/>
      <c r="O25" s="4">
        <v>0.19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>
        <v>0.19</v>
      </c>
      <c r="AF25" s="4"/>
    </row>
    <row r="26" spans="1:32" ht="12.75" customHeight="1">
      <c r="A26" s="4" t="s">
        <v>55</v>
      </c>
      <c r="B26" s="4">
        <v>111</v>
      </c>
      <c r="C26" s="4" t="s">
        <v>29</v>
      </c>
      <c r="D26" s="7" t="s">
        <v>54</v>
      </c>
      <c r="E26" s="4" t="s">
        <v>30</v>
      </c>
      <c r="F26" s="4"/>
      <c r="G26" s="4"/>
      <c r="H26" s="4"/>
      <c r="I26" s="4">
        <v>14</v>
      </c>
      <c r="J26" s="4"/>
      <c r="K26" s="4"/>
      <c r="L26" s="4"/>
      <c r="M26" s="4"/>
      <c r="N26" s="4"/>
      <c r="O26" s="4">
        <v>0.2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>
        <v>0.2</v>
      </c>
      <c r="AF26" s="4"/>
    </row>
    <row r="27" spans="1:32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.75" customHeight="1">
      <c r="A28" s="4" t="s">
        <v>24</v>
      </c>
      <c r="B28" s="4">
        <v>113</v>
      </c>
      <c r="C28" s="4" t="s">
        <v>15</v>
      </c>
      <c r="D28" s="48" t="s">
        <v>25</v>
      </c>
      <c r="E28" s="49"/>
      <c r="F28" s="4" t="s">
        <v>20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v>1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.75" customHeight="1">
      <c r="A29" s="4" t="s">
        <v>26</v>
      </c>
      <c r="B29" s="4">
        <v>113</v>
      </c>
      <c r="C29" s="4" t="s">
        <v>15</v>
      </c>
      <c r="D29" s="48" t="s">
        <v>27</v>
      </c>
      <c r="E29" s="49"/>
      <c r="F29" s="4" t="s">
        <v>20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v>1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2.75" customHeight="1">
      <c r="A30" s="4" t="s">
        <v>21</v>
      </c>
      <c r="B30" s="4">
        <v>113</v>
      </c>
      <c r="C30" s="4" t="s">
        <v>15</v>
      </c>
      <c r="D30" s="48" t="s">
        <v>22</v>
      </c>
      <c r="E30" s="49"/>
      <c r="F30" s="4" t="s">
        <v>23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21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2.75" customHeight="1">
      <c r="A31" s="4" t="s">
        <v>58</v>
      </c>
      <c r="B31" s="4">
        <v>113</v>
      </c>
      <c r="C31" s="4" t="s">
        <v>15</v>
      </c>
      <c r="D31" s="7" t="s">
        <v>56</v>
      </c>
      <c r="E31" s="8">
        <v>41410.82</v>
      </c>
      <c r="F31" s="4" t="s">
        <v>23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>
        <v>114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 customHeight="1">
      <c r="A32" s="4" t="s">
        <v>59</v>
      </c>
      <c r="B32" s="4">
        <v>113</v>
      </c>
      <c r="C32" s="4" t="s">
        <v>60</v>
      </c>
      <c r="D32" s="7" t="s">
        <v>61</v>
      </c>
      <c r="E32" s="4" t="s">
        <v>50</v>
      </c>
      <c r="F32" s="4" t="s">
        <v>20</v>
      </c>
      <c r="G32" s="4"/>
      <c r="H32" s="4"/>
      <c r="I32" s="4"/>
      <c r="J32" s="4">
        <v>0.04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2.75" customHeight="1">
      <c r="A33" s="4"/>
      <c r="B33" s="4"/>
      <c r="C33" s="4"/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2.75" customHeight="1">
      <c r="A34" s="4" t="s">
        <v>34</v>
      </c>
      <c r="B34" s="4">
        <v>113</v>
      </c>
      <c r="C34" s="4" t="s">
        <v>60</v>
      </c>
      <c r="D34" s="48" t="s">
        <v>35</v>
      </c>
      <c r="E34" s="49"/>
      <c r="F34" s="4" t="s">
        <v>23</v>
      </c>
      <c r="G34" s="4"/>
      <c r="H34" s="4"/>
      <c r="I34" s="4"/>
      <c r="J34" s="4"/>
      <c r="K34" s="4">
        <v>24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2.75" customHeight="1">
      <c r="A35" s="4" t="s">
        <v>36</v>
      </c>
      <c r="B35" s="4">
        <v>113</v>
      </c>
      <c r="C35" s="4" t="s">
        <v>60</v>
      </c>
      <c r="D35" s="48" t="s">
        <v>37</v>
      </c>
      <c r="E35" s="49"/>
      <c r="F35" s="4" t="s">
        <v>20</v>
      </c>
      <c r="G35" s="4"/>
      <c r="H35" s="4"/>
      <c r="I35" s="4"/>
      <c r="J35" s="4"/>
      <c r="K35" s="4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2.75" customHeight="1">
      <c r="A36" s="4" t="s">
        <v>84</v>
      </c>
      <c r="B36" s="4">
        <v>113</v>
      </c>
      <c r="C36" s="4" t="s">
        <v>60</v>
      </c>
      <c r="D36" s="7" t="s">
        <v>79</v>
      </c>
      <c r="E36" s="4" t="s">
        <v>80</v>
      </c>
      <c r="F36" s="4" t="s">
        <v>20</v>
      </c>
      <c r="G36" s="4"/>
      <c r="H36" s="4"/>
      <c r="I36" s="4"/>
      <c r="J36" s="4"/>
      <c r="K36" s="4"/>
      <c r="L36" s="4"/>
      <c r="M36" s="4"/>
      <c r="N36" s="4">
        <v>162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2.75" customHeight="1">
      <c r="A37" s="4" t="s">
        <v>85</v>
      </c>
      <c r="B37" s="4">
        <v>113</v>
      </c>
      <c r="C37" s="4" t="s">
        <v>60</v>
      </c>
      <c r="D37" s="7" t="s">
        <v>35</v>
      </c>
      <c r="E37" s="4" t="s">
        <v>37</v>
      </c>
      <c r="F37" s="4" t="s">
        <v>20</v>
      </c>
      <c r="G37" s="4"/>
      <c r="H37" s="4"/>
      <c r="I37" s="4"/>
      <c r="J37" s="4"/>
      <c r="K37" s="4"/>
      <c r="L37" s="4"/>
      <c r="M37" s="4"/>
      <c r="N37" s="4">
        <v>110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2.75" customHeight="1">
      <c r="A38" s="4" t="s">
        <v>86</v>
      </c>
      <c r="B38" s="4">
        <v>113</v>
      </c>
      <c r="C38" s="4" t="s">
        <v>60</v>
      </c>
      <c r="D38" s="7" t="s">
        <v>35</v>
      </c>
      <c r="E38" s="4" t="s">
        <v>37</v>
      </c>
      <c r="F38" s="4" t="s">
        <v>20</v>
      </c>
      <c r="G38" s="4"/>
      <c r="H38" s="4"/>
      <c r="I38" s="4"/>
      <c r="J38" s="4"/>
      <c r="K38" s="4"/>
      <c r="L38" s="4"/>
      <c r="M38" s="4"/>
      <c r="N38" s="4">
        <v>110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2.75" customHeight="1">
      <c r="A39" s="4"/>
      <c r="B39" s="4"/>
      <c r="C39" s="4"/>
      <c r="D39" s="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2.75" customHeight="1">
      <c r="A40" s="4" t="s">
        <v>87</v>
      </c>
      <c r="B40" s="4">
        <v>113</v>
      </c>
      <c r="C40" s="4" t="s">
        <v>60</v>
      </c>
      <c r="D40" s="7" t="s">
        <v>81</v>
      </c>
      <c r="E40" s="4" t="s">
        <v>37</v>
      </c>
      <c r="F40" s="4" t="s">
        <v>17</v>
      </c>
      <c r="G40" s="4"/>
      <c r="H40" s="4"/>
      <c r="I40" s="4"/>
      <c r="J40" s="4"/>
      <c r="K40" s="4"/>
      <c r="L40" s="4"/>
      <c r="M40" s="4"/>
      <c r="N40" s="4">
        <v>110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2.75" customHeight="1">
      <c r="A41" s="4" t="s">
        <v>82</v>
      </c>
      <c r="B41" s="4">
        <v>113</v>
      </c>
      <c r="C41" s="4" t="s">
        <v>63</v>
      </c>
      <c r="D41" s="7" t="s">
        <v>64</v>
      </c>
      <c r="E41" s="4" t="s">
        <v>65</v>
      </c>
      <c r="F41" s="4"/>
      <c r="G41" s="4"/>
      <c r="H41" s="4"/>
      <c r="I41" s="4"/>
      <c r="J41" s="4"/>
      <c r="K41" s="4"/>
      <c r="L41" s="4"/>
      <c r="M41" s="4">
        <v>99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2.75" customHeight="1">
      <c r="A42" s="4" t="s">
        <v>67</v>
      </c>
      <c r="B42" s="4">
        <v>113</v>
      </c>
      <c r="C42" s="4" t="s">
        <v>29</v>
      </c>
      <c r="D42" s="7" t="s">
        <v>68</v>
      </c>
      <c r="E42" s="4" t="s">
        <v>69</v>
      </c>
      <c r="F42" s="4" t="s">
        <v>17</v>
      </c>
      <c r="G42" s="4"/>
      <c r="H42" s="4"/>
      <c r="I42" s="4"/>
      <c r="J42" s="4"/>
      <c r="K42" s="4"/>
      <c r="L42" s="4"/>
      <c r="M42" s="4"/>
      <c r="N42" s="4"/>
      <c r="O42" s="4">
        <v>0.02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>
        <v>0.02</v>
      </c>
      <c r="AF42" s="4"/>
    </row>
    <row r="43" spans="1:32" ht="12.75" customHeight="1">
      <c r="A43" s="4" t="s">
        <v>33</v>
      </c>
      <c r="B43" s="4">
        <v>113</v>
      </c>
      <c r="C43" s="4" t="s">
        <v>29</v>
      </c>
      <c r="D43" s="7" t="s">
        <v>70</v>
      </c>
      <c r="E43" s="4" t="s">
        <v>69</v>
      </c>
      <c r="F43" s="4" t="s">
        <v>17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>
        <v>20</v>
      </c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 customHeight="1">
      <c r="A44" s="4" t="s">
        <v>71</v>
      </c>
      <c r="B44" s="4">
        <v>113</v>
      </c>
      <c r="C44" s="4" t="s">
        <v>29</v>
      </c>
      <c r="D44" s="7" t="s">
        <v>72</v>
      </c>
      <c r="E44" s="4" t="s">
        <v>69</v>
      </c>
      <c r="F44" s="4" t="s">
        <v>17</v>
      </c>
      <c r="G44" s="4"/>
      <c r="H44" s="4"/>
      <c r="I44" s="4"/>
      <c r="J44" s="4"/>
      <c r="K44" s="4"/>
      <c r="L44" s="4"/>
      <c r="M44" s="4"/>
      <c r="N44" s="4"/>
      <c r="O44" s="4">
        <v>0.02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>
        <v>0.02</v>
      </c>
      <c r="AF44" s="4"/>
    </row>
    <row r="45" spans="1:32" ht="12.75" customHeight="1">
      <c r="A45" s="4"/>
      <c r="B45" s="4"/>
      <c r="C45" s="4"/>
      <c r="D45" s="7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 customHeight="1">
      <c r="A46" s="10" t="s">
        <v>53</v>
      </c>
      <c r="B46" s="4">
        <v>113</v>
      </c>
      <c r="C46" s="4" t="s">
        <v>60</v>
      </c>
      <c r="D46" s="7" t="s">
        <v>73</v>
      </c>
      <c r="E46" s="4" t="s">
        <v>74</v>
      </c>
      <c r="F46" s="4" t="s">
        <v>17</v>
      </c>
      <c r="G46" s="4"/>
      <c r="H46" s="4"/>
      <c r="I46" s="4"/>
      <c r="J46" s="4">
        <v>0.01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 customHeight="1">
      <c r="A47" s="4" t="s">
        <v>75</v>
      </c>
      <c r="B47" s="4">
        <v>113</v>
      </c>
      <c r="C47" s="4" t="s">
        <v>60</v>
      </c>
      <c r="D47" s="7" t="s">
        <v>54</v>
      </c>
      <c r="E47" s="4" t="s">
        <v>76</v>
      </c>
      <c r="F47" s="4" t="s">
        <v>20</v>
      </c>
      <c r="G47" s="4"/>
      <c r="H47" s="4"/>
      <c r="I47" s="4"/>
      <c r="J47" s="4">
        <v>0.01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 customHeight="1" thickBot="1">
      <c r="A48" s="4" t="s">
        <v>57</v>
      </c>
      <c r="B48" s="4">
        <v>113</v>
      </c>
      <c r="C48" s="4" t="s">
        <v>29</v>
      </c>
      <c r="D48" s="7" t="s">
        <v>77</v>
      </c>
      <c r="E48" s="4">
        <v>40871.21</v>
      </c>
      <c r="F48" s="4" t="s">
        <v>17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>
        <v>24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 customHeight="1" thickBot="1">
      <c r="A49" s="41" t="s">
        <v>532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3"/>
    </row>
    <row r="50" spans="1:32" ht="12.75" customHeight="1">
      <c r="A50" s="4" t="s">
        <v>281</v>
      </c>
      <c r="B50" s="4" t="s">
        <v>285</v>
      </c>
      <c r="C50" s="4" t="s">
        <v>200</v>
      </c>
      <c r="D50" s="7" t="s">
        <v>282</v>
      </c>
      <c r="E50" s="4" t="s">
        <v>283</v>
      </c>
      <c r="F50" s="4" t="s">
        <v>145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>
        <v>0.31</v>
      </c>
      <c r="Y50" s="4"/>
      <c r="Z50" s="4"/>
      <c r="AA50" s="4"/>
      <c r="AB50" s="4"/>
      <c r="AC50" s="5">
        <f>X50</f>
        <v>0.31</v>
      </c>
      <c r="AD50" s="4"/>
      <c r="AE50" s="5"/>
      <c r="AF50" s="4"/>
    </row>
    <row r="51" spans="1:32" ht="12.75" customHeight="1">
      <c r="A51" s="4" t="s">
        <v>284</v>
      </c>
      <c r="B51" s="4" t="s">
        <v>285</v>
      </c>
      <c r="C51" s="4" t="s">
        <v>200</v>
      </c>
      <c r="D51" s="7" t="s">
        <v>286</v>
      </c>
      <c r="E51" s="4" t="s">
        <v>287</v>
      </c>
      <c r="F51" s="4" t="s">
        <v>20</v>
      </c>
      <c r="G51" s="4"/>
      <c r="H51" s="4">
        <v>18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>
        <v>0.24</v>
      </c>
      <c r="Z51" s="4"/>
      <c r="AA51" s="4"/>
      <c r="AB51" s="4"/>
      <c r="AC51" s="5">
        <f>Y51</f>
        <v>0.24</v>
      </c>
      <c r="AD51" s="4"/>
      <c r="AE51" s="5"/>
      <c r="AF51" s="4"/>
    </row>
    <row r="52" spans="1:32" ht="12.75" customHeight="1">
      <c r="A52" s="4" t="s">
        <v>288</v>
      </c>
      <c r="B52" s="4">
        <v>287</v>
      </c>
      <c r="C52" s="4" t="s">
        <v>200</v>
      </c>
      <c r="D52" s="7" t="s">
        <v>289</v>
      </c>
      <c r="E52" s="4" t="s">
        <v>290</v>
      </c>
      <c r="F52" s="9" t="s">
        <v>145</v>
      </c>
      <c r="G52" s="4"/>
      <c r="H52" s="4"/>
      <c r="I52" s="4">
        <v>7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>
        <v>202</v>
      </c>
      <c r="AB52" s="4"/>
      <c r="AC52" s="4"/>
      <c r="AD52" s="5">
        <f>AA52/5280</f>
        <v>0.038257575757575754</v>
      </c>
      <c r="AE52" s="4"/>
      <c r="AF52" s="5"/>
    </row>
    <row r="53" spans="1:32" ht="12.75" customHeight="1">
      <c r="A53" s="4" t="s">
        <v>291</v>
      </c>
      <c r="B53" s="4">
        <v>287</v>
      </c>
      <c r="C53" s="4" t="s">
        <v>292</v>
      </c>
      <c r="D53" s="7" t="s">
        <v>293</v>
      </c>
      <c r="E53" s="4" t="s">
        <v>294</v>
      </c>
      <c r="F53" s="4" t="s">
        <v>20</v>
      </c>
      <c r="G53" s="4"/>
      <c r="H53" s="4"/>
      <c r="I53" s="4">
        <v>6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>
        <v>198</v>
      </c>
      <c r="AB53" s="4"/>
      <c r="AC53" s="4"/>
      <c r="AD53" s="5">
        <f>AA53/5280</f>
        <v>0.0375</v>
      </c>
      <c r="AE53" s="4"/>
      <c r="AF53" s="5"/>
    </row>
    <row r="54" spans="1:32" ht="12.75" customHeight="1">
      <c r="A54" s="4" t="s">
        <v>295</v>
      </c>
      <c r="B54" s="4">
        <v>263</v>
      </c>
      <c r="C54" s="4" t="s">
        <v>200</v>
      </c>
      <c r="D54" s="7" t="s">
        <v>283</v>
      </c>
      <c r="E54" s="4" t="s">
        <v>296</v>
      </c>
      <c r="F54" s="4" t="s">
        <v>145</v>
      </c>
      <c r="G54" s="4"/>
      <c r="H54" s="4"/>
      <c r="I54" s="4"/>
      <c r="J54" s="4"/>
      <c r="K54" s="4"/>
      <c r="L54" s="4"/>
      <c r="M54" s="4"/>
      <c r="N54" s="4"/>
      <c r="O54" s="5">
        <v>0.1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5">
        <v>0.1</v>
      </c>
      <c r="AF54" s="4"/>
    </row>
    <row r="55" spans="1:32" ht="12.75" customHeight="1">
      <c r="A55" s="4"/>
      <c r="B55" s="4"/>
      <c r="C55" s="4"/>
      <c r="D55" s="7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 customHeight="1">
      <c r="A56" s="4" t="s">
        <v>297</v>
      </c>
      <c r="B56" s="4" t="s">
        <v>298</v>
      </c>
      <c r="C56" s="4" t="s">
        <v>200</v>
      </c>
      <c r="D56" s="7" t="s">
        <v>287</v>
      </c>
      <c r="E56" s="4" t="s">
        <v>299</v>
      </c>
      <c r="F56" s="4" t="s">
        <v>20</v>
      </c>
      <c r="G56" s="4"/>
      <c r="H56" s="4"/>
      <c r="I56" s="4"/>
      <c r="J56" s="4"/>
      <c r="K56" s="4"/>
      <c r="L56" s="4"/>
      <c r="M56" s="4"/>
      <c r="N56" s="4"/>
      <c r="O56" s="4"/>
      <c r="P56" s="5">
        <v>0.1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5">
        <v>0.1</v>
      </c>
      <c r="AF56" s="4"/>
    </row>
    <row r="57" spans="1:32" ht="12.75" customHeight="1">
      <c r="A57" s="4" t="s">
        <v>300</v>
      </c>
      <c r="B57" s="4" t="s">
        <v>301</v>
      </c>
      <c r="C57" s="4" t="s">
        <v>200</v>
      </c>
      <c r="D57" s="7" t="s">
        <v>296</v>
      </c>
      <c r="E57" s="4" t="s">
        <v>289</v>
      </c>
      <c r="F57" s="4" t="s">
        <v>145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5">
        <v>0.1</v>
      </c>
      <c r="Y57" s="4"/>
      <c r="Z57" s="4"/>
      <c r="AA57" s="4"/>
      <c r="AB57" s="4"/>
      <c r="AC57" s="5">
        <f>X57</f>
        <v>0.1</v>
      </c>
      <c r="AD57" s="4"/>
      <c r="AE57" s="5"/>
      <c r="AF57" s="4"/>
    </row>
    <row r="58" spans="1:32" ht="12.75" customHeight="1">
      <c r="A58" s="4" t="s">
        <v>302</v>
      </c>
      <c r="B58" s="4" t="s">
        <v>301</v>
      </c>
      <c r="C58" s="4" t="s">
        <v>200</v>
      </c>
      <c r="D58" s="7" t="s">
        <v>299</v>
      </c>
      <c r="E58" s="4" t="s">
        <v>290</v>
      </c>
      <c r="F58" s="4" t="s">
        <v>20</v>
      </c>
      <c r="G58" s="4"/>
      <c r="H58" s="4">
        <v>11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>
        <v>0.14</v>
      </c>
      <c r="Z58" s="4"/>
      <c r="AA58" s="4"/>
      <c r="AB58" s="4"/>
      <c r="AC58" s="4"/>
      <c r="AD58" s="4"/>
      <c r="AE58" s="4"/>
      <c r="AF58" s="4"/>
    </row>
    <row r="59" spans="1:32" ht="12.75" customHeight="1">
      <c r="A59" s="4" t="s">
        <v>303</v>
      </c>
      <c r="B59" s="4" t="s">
        <v>304</v>
      </c>
      <c r="C59" s="4" t="s">
        <v>292</v>
      </c>
      <c r="D59" s="7" t="s">
        <v>305</v>
      </c>
      <c r="E59" s="4" t="s">
        <v>293</v>
      </c>
      <c r="F59" s="4" t="s">
        <v>20</v>
      </c>
      <c r="G59" s="4"/>
      <c r="H59" s="4">
        <v>14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>
        <v>0.19</v>
      </c>
      <c r="Z59" s="4"/>
      <c r="AA59" s="4"/>
      <c r="AB59" s="4"/>
      <c r="AC59" s="4"/>
      <c r="AD59" s="4"/>
      <c r="AE59" s="4"/>
      <c r="AF59" s="4"/>
    </row>
    <row r="60" spans="1:32" ht="12.75" customHeight="1">
      <c r="A60" s="4" t="s">
        <v>306</v>
      </c>
      <c r="B60" s="4" t="s">
        <v>304</v>
      </c>
      <c r="C60" s="4" t="s">
        <v>292</v>
      </c>
      <c r="D60" s="7" t="s">
        <v>307</v>
      </c>
      <c r="E60" s="4" t="s">
        <v>294</v>
      </c>
      <c r="F60" s="4" t="s">
        <v>145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>
        <v>0.25</v>
      </c>
      <c r="Y60" s="4"/>
      <c r="Z60" s="4"/>
      <c r="AA60" s="4"/>
      <c r="AB60" s="4"/>
      <c r="AC60" s="4">
        <f>X60</f>
        <v>0.25</v>
      </c>
      <c r="AD60" s="4"/>
      <c r="AE60" s="4"/>
      <c r="AF60" s="4"/>
    </row>
    <row r="61" spans="1:32" ht="12.75" customHeight="1">
      <c r="A61" s="4"/>
      <c r="B61" s="4"/>
      <c r="C61" s="4"/>
      <c r="D61" s="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.75" customHeight="1">
      <c r="A62" s="4" t="s">
        <v>308</v>
      </c>
      <c r="B62" s="4" t="s">
        <v>309</v>
      </c>
      <c r="C62" s="4" t="s">
        <v>254</v>
      </c>
      <c r="D62" s="7" t="s">
        <v>282</v>
      </c>
      <c r="E62" s="4" t="s">
        <v>310</v>
      </c>
      <c r="F62" s="4" t="s">
        <v>145</v>
      </c>
      <c r="G62" s="4"/>
      <c r="H62" s="4">
        <v>19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>
        <v>0.33</v>
      </c>
      <c r="Y62" s="4"/>
      <c r="Z62" s="4"/>
      <c r="AA62" s="4"/>
      <c r="AB62" s="4"/>
      <c r="AC62" s="5">
        <f>X62</f>
        <v>0.33</v>
      </c>
      <c r="AD62" s="4"/>
      <c r="AE62" s="5"/>
      <c r="AF62" s="4"/>
    </row>
    <row r="63" spans="1:32" ht="12.75" customHeight="1">
      <c r="A63" s="4" t="s">
        <v>311</v>
      </c>
      <c r="B63" s="4" t="s">
        <v>309</v>
      </c>
      <c r="C63" s="4" t="s">
        <v>254</v>
      </c>
      <c r="D63" s="7" t="s">
        <v>312</v>
      </c>
      <c r="E63" s="4" t="s">
        <v>313</v>
      </c>
      <c r="F63" s="4" t="s">
        <v>20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>
        <v>0.27</v>
      </c>
      <c r="Z63" s="4"/>
      <c r="AA63" s="4"/>
      <c r="AB63" s="4"/>
      <c r="AC63" s="5">
        <f>Y63</f>
        <v>0.27</v>
      </c>
      <c r="AD63" s="4"/>
      <c r="AE63" s="5"/>
      <c r="AF63" s="4"/>
    </row>
    <row r="64" spans="1:32" ht="12.75" customHeight="1">
      <c r="A64" s="4" t="s">
        <v>314</v>
      </c>
      <c r="B64" s="4" t="s">
        <v>315</v>
      </c>
      <c r="C64" s="4" t="s">
        <v>316</v>
      </c>
      <c r="D64" s="7" t="s">
        <v>282</v>
      </c>
      <c r="E64" s="4" t="s">
        <v>317</v>
      </c>
      <c r="F64" s="4" t="s">
        <v>17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>
        <v>0.22</v>
      </c>
      <c r="Y64" s="4"/>
      <c r="Z64" s="4"/>
      <c r="AA64" s="4"/>
      <c r="AB64" s="4"/>
      <c r="AC64" s="5">
        <f>X64</f>
        <v>0.22</v>
      </c>
      <c r="AD64" s="4"/>
      <c r="AE64" s="5"/>
      <c r="AF64" s="4"/>
    </row>
    <row r="65" spans="1:32" ht="12.75" customHeight="1">
      <c r="A65" s="4" t="s">
        <v>318</v>
      </c>
      <c r="B65" s="4" t="s">
        <v>315</v>
      </c>
      <c r="C65" s="4" t="s">
        <v>316</v>
      </c>
      <c r="D65" s="7" t="s">
        <v>319</v>
      </c>
      <c r="E65" s="4" t="s">
        <v>320</v>
      </c>
      <c r="F65" s="4" t="s">
        <v>20</v>
      </c>
      <c r="G65" s="4"/>
      <c r="H65" s="4">
        <v>12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>
        <v>0.15</v>
      </c>
      <c r="Z65" s="4"/>
      <c r="AA65" s="4"/>
      <c r="AB65" s="4"/>
      <c r="AC65" s="4">
        <f>Y65</f>
        <v>0.15</v>
      </c>
      <c r="AD65" s="4"/>
      <c r="AE65" s="4"/>
      <c r="AF65" s="4"/>
    </row>
    <row r="66" spans="1:32" ht="12.75" customHeight="1">
      <c r="A66" s="4" t="s">
        <v>321</v>
      </c>
      <c r="B66" s="4">
        <v>273</v>
      </c>
      <c r="C66" s="4" t="s">
        <v>316</v>
      </c>
      <c r="D66" s="7" t="s">
        <v>322</v>
      </c>
      <c r="E66" s="4" t="s">
        <v>320</v>
      </c>
      <c r="F66" s="4" t="s">
        <v>20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>
        <v>309</v>
      </c>
      <c r="AB66" s="4"/>
      <c r="AC66" s="4"/>
      <c r="AD66" s="5">
        <f>AA66/5280</f>
        <v>0.058522727272727275</v>
      </c>
      <c r="AE66" s="4"/>
      <c r="AF66" s="5"/>
    </row>
    <row r="67" spans="1:32" ht="12.75" customHeight="1">
      <c r="A67" s="4"/>
      <c r="B67" s="4"/>
      <c r="C67" s="4"/>
      <c r="D67" s="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 customHeight="1">
      <c r="A68" s="4" t="s">
        <v>323</v>
      </c>
      <c r="B68" s="4">
        <v>273</v>
      </c>
      <c r="C68" s="4" t="s">
        <v>316</v>
      </c>
      <c r="D68" s="7" t="s">
        <v>322</v>
      </c>
      <c r="E68" s="4" t="s">
        <v>320</v>
      </c>
      <c r="F68" s="4" t="s">
        <v>145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>
        <v>309</v>
      </c>
      <c r="AB68" s="4"/>
      <c r="AC68" s="4"/>
      <c r="AD68" s="5">
        <f>AA68/5280</f>
        <v>0.058522727272727275</v>
      </c>
      <c r="AE68" s="4"/>
      <c r="AF68" s="5"/>
    </row>
    <row r="69" spans="1:32" ht="12.75" customHeight="1">
      <c r="A69" s="4" t="s">
        <v>324</v>
      </c>
      <c r="B69" s="4">
        <v>273</v>
      </c>
      <c r="C69" s="4" t="s">
        <v>316</v>
      </c>
      <c r="D69" s="7" t="s">
        <v>325</v>
      </c>
      <c r="E69" s="4" t="s">
        <v>326</v>
      </c>
      <c r="F69" s="4" t="s">
        <v>17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>
        <v>43</v>
      </c>
      <c r="AB69" s="4"/>
      <c r="AC69" s="4"/>
      <c r="AD69" s="5">
        <f>AA69/5280</f>
        <v>0.008143939393939394</v>
      </c>
      <c r="AE69" s="4"/>
      <c r="AF69" s="5"/>
    </row>
    <row r="70" spans="1:32" ht="12.75" customHeight="1">
      <c r="A70" s="4" t="s">
        <v>327</v>
      </c>
      <c r="B70" s="4">
        <v>273</v>
      </c>
      <c r="C70" s="4" t="s">
        <v>316</v>
      </c>
      <c r="D70" s="7" t="s">
        <v>282</v>
      </c>
      <c r="E70" s="4" t="s">
        <v>322</v>
      </c>
      <c r="F70" s="4" t="s">
        <v>328</v>
      </c>
      <c r="G70" s="4"/>
      <c r="H70" s="4"/>
      <c r="I70" s="4">
        <v>12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>
        <v>0.16</v>
      </c>
      <c r="AA70" s="4"/>
      <c r="AB70" s="4"/>
      <c r="AC70" s="5">
        <f>Z70</f>
        <v>0.16</v>
      </c>
      <c r="AD70" s="4"/>
      <c r="AE70" s="5"/>
      <c r="AF70" s="4"/>
    </row>
    <row r="71" spans="1:32" ht="12.75" customHeight="1" thickBot="1">
      <c r="A71" s="66" t="s">
        <v>533</v>
      </c>
      <c r="B71" s="74"/>
      <c r="C71" s="74"/>
      <c r="D71" s="74"/>
      <c r="E71" s="74"/>
      <c r="F71" s="67"/>
      <c r="G71" s="66">
        <f>SUM(G14:I48)+SUM(G50:I70)</f>
        <v>146</v>
      </c>
      <c r="H71" s="74"/>
      <c r="I71" s="67"/>
      <c r="J71" s="4">
        <f>SUM(J14:J48)+SUM(J50:J70)</f>
        <v>0.060000000000000005</v>
      </c>
      <c r="K71" s="4">
        <f>SUM(K14:K48)+SUM(K50:K70)</f>
        <v>50</v>
      </c>
      <c r="L71" s="4">
        <f>SUM(L14:L48)+SUM(L50:L70)</f>
        <v>88</v>
      </c>
      <c r="M71" s="4">
        <f>SUM(M14:M48)+SUM(M50:M70)</f>
        <v>99</v>
      </c>
      <c r="N71" s="4">
        <f>SUM(N14:N48)+SUM(N50:N70)</f>
        <v>1414</v>
      </c>
      <c r="O71" s="66">
        <f>SUM(O14:P48)+SUM(O50:P70)</f>
        <v>0.8400000000000001</v>
      </c>
      <c r="P71" s="67"/>
      <c r="Q71" s="4">
        <f aca="true" t="shared" si="0" ref="Q71:W71">SUM(Q14:Q48)+SUM(Q50:Q70)</f>
        <v>0</v>
      </c>
      <c r="R71" s="4">
        <f t="shared" si="0"/>
        <v>0</v>
      </c>
      <c r="S71" s="4">
        <f t="shared" si="0"/>
        <v>21</v>
      </c>
      <c r="T71" s="4">
        <f t="shared" si="0"/>
        <v>138</v>
      </c>
      <c r="U71" s="4">
        <f t="shared" si="0"/>
        <v>2</v>
      </c>
      <c r="V71" s="4">
        <f t="shared" si="0"/>
        <v>0</v>
      </c>
      <c r="W71" s="4">
        <f t="shared" si="0"/>
        <v>20</v>
      </c>
      <c r="X71" s="66">
        <f>SUM(X14:Y48)+SUM(X50:Y70)</f>
        <v>2.41</v>
      </c>
      <c r="Y71" s="67"/>
      <c r="Z71" s="4">
        <f aca="true" t="shared" si="1" ref="Z71:AF71">SUM(Z14:Z48)+SUM(Z50:Z70)</f>
        <v>0.16</v>
      </c>
      <c r="AA71" s="4">
        <f t="shared" si="1"/>
        <v>1473</v>
      </c>
      <c r="AB71" s="4">
        <f t="shared" si="1"/>
        <v>632</v>
      </c>
      <c r="AC71" s="5">
        <f t="shared" si="1"/>
        <v>2.3596969696969694</v>
      </c>
      <c r="AD71" s="5">
        <f t="shared" si="1"/>
        <v>0.27897727272727274</v>
      </c>
      <c r="AE71" s="5">
        <f t="shared" si="1"/>
        <v>0.8400000000000001</v>
      </c>
      <c r="AF71" s="5">
        <f t="shared" si="1"/>
        <v>0</v>
      </c>
    </row>
    <row r="72" spans="1:32" ht="12.75" customHeight="1">
      <c r="A72" s="51" t="s">
        <v>526</v>
      </c>
      <c r="B72" s="52"/>
      <c r="C72" s="52"/>
      <c r="D72" s="52"/>
      <c r="E72" s="52"/>
      <c r="F72" s="53"/>
      <c r="G72" s="57">
        <f>G71</f>
        <v>146</v>
      </c>
      <c r="H72" s="58"/>
      <c r="I72" s="58"/>
      <c r="J72" s="44">
        <f aca="true" t="shared" si="2" ref="J72:O72">J71</f>
        <v>0.060000000000000005</v>
      </c>
      <c r="K72" s="44">
        <f t="shared" si="2"/>
        <v>50</v>
      </c>
      <c r="L72" s="44">
        <f t="shared" si="2"/>
        <v>88</v>
      </c>
      <c r="M72" s="44">
        <f t="shared" si="2"/>
        <v>99</v>
      </c>
      <c r="N72" s="44">
        <f t="shared" si="2"/>
        <v>1414</v>
      </c>
      <c r="O72" s="57">
        <f t="shared" si="2"/>
        <v>0.8400000000000001</v>
      </c>
      <c r="P72" s="64"/>
      <c r="Q72" s="44">
        <f>Q71</f>
        <v>0</v>
      </c>
      <c r="R72" s="44">
        <f aca="true" t="shared" si="3" ref="R72:W72">R71</f>
        <v>0</v>
      </c>
      <c r="S72" s="44">
        <f t="shared" si="3"/>
        <v>21</v>
      </c>
      <c r="T72" s="44">
        <f t="shared" si="3"/>
        <v>138</v>
      </c>
      <c r="U72" s="44">
        <f t="shared" si="3"/>
        <v>2</v>
      </c>
      <c r="V72" s="44">
        <f t="shared" si="3"/>
        <v>0</v>
      </c>
      <c r="W72" s="44">
        <f t="shared" si="3"/>
        <v>20</v>
      </c>
      <c r="X72" s="57">
        <f>X71</f>
        <v>2.41</v>
      </c>
      <c r="Y72" s="64"/>
      <c r="Z72" s="44">
        <f aca="true" t="shared" si="4" ref="Z72:AF72">Z71</f>
        <v>0.16</v>
      </c>
      <c r="AA72" s="44">
        <f t="shared" si="4"/>
        <v>1473</v>
      </c>
      <c r="AB72" s="44">
        <f t="shared" si="4"/>
        <v>632</v>
      </c>
      <c r="AC72" s="39">
        <f t="shared" si="4"/>
        <v>2.3596969696969694</v>
      </c>
      <c r="AD72" s="39">
        <f t="shared" si="4"/>
        <v>0.27897727272727274</v>
      </c>
      <c r="AE72" s="39">
        <f t="shared" si="4"/>
        <v>0.8400000000000001</v>
      </c>
      <c r="AF72" s="39">
        <f t="shared" si="4"/>
        <v>0</v>
      </c>
    </row>
    <row r="73" spans="1:32" ht="12" customHeight="1" thickBot="1">
      <c r="A73" s="54"/>
      <c r="B73" s="55"/>
      <c r="C73" s="55"/>
      <c r="D73" s="55"/>
      <c r="E73" s="55"/>
      <c r="F73" s="56"/>
      <c r="G73" s="59"/>
      <c r="H73" s="60"/>
      <c r="I73" s="60"/>
      <c r="J73" s="45"/>
      <c r="K73" s="45"/>
      <c r="L73" s="45"/>
      <c r="M73" s="45"/>
      <c r="N73" s="45"/>
      <c r="O73" s="59"/>
      <c r="P73" s="65"/>
      <c r="Q73" s="45"/>
      <c r="R73" s="45"/>
      <c r="S73" s="45"/>
      <c r="T73" s="45"/>
      <c r="U73" s="45"/>
      <c r="V73" s="45"/>
      <c r="W73" s="45"/>
      <c r="X73" s="59"/>
      <c r="Y73" s="65"/>
      <c r="Z73" s="45"/>
      <c r="AA73" s="45"/>
      <c r="AB73" s="45"/>
      <c r="AC73" s="40"/>
      <c r="AD73" s="40"/>
      <c r="AE73" s="40"/>
      <c r="AF73" s="40"/>
    </row>
  </sheetData>
  <sheetProtection/>
  <mergeCells count="70">
    <mergeCell ref="A71:F71"/>
    <mergeCell ref="G71:I71"/>
    <mergeCell ref="X71:Y71"/>
    <mergeCell ref="X72:Y73"/>
    <mergeCell ref="J72:J73"/>
    <mergeCell ref="V2:V12"/>
    <mergeCell ref="V72:V73"/>
    <mergeCell ref="N72:N73"/>
    <mergeCell ref="M72:M73"/>
    <mergeCell ref="K72:K73"/>
    <mergeCell ref="L72:L73"/>
    <mergeCell ref="P2:P12"/>
    <mergeCell ref="O72:P73"/>
    <mergeCell ref="O71:P71"/>
    <mergeCell ref="Q72:Q73"/>
    <mergeCell ref="C1:C13"/>
    <mergeCell ref="F1:F13"/>
    <mergeCell ref="D1:E12"/>
    <mergeCell ref="D28:E28"/>
    <mergeCell ref="O2:O12"/>
    <mergeCell ref="A1:A13"/>
    <mergeCell ref="B1:B13"/>
    <mergeCell ref="J2:J12"/>
    <mergeCell ref="G1:I1"/>
    <mergeCell ref="G2:G12"/>
    <mergeCell ref="Q2:Q12"/>
    <mergeCell ref="H2:H12"/>
    <mergeCell ref="K2:K12"/>
    <mergeCell ref="I2:I12"/>
    <mergeCell ref="N2:N12"/>
    <mergeCell ref="U72:U73"/>
    <mergeCell ref="J1:N1"/>
    <mergeCell ref="D35:E35"/>
    <mergeCell ref="L2:L12"/>
    <mergeCell ref="D29:E29"/>
    <mergeCell ref="M2:M12"/>
    <mergeCell ref="A72:F73"/>
    <mergeCell ref="D30:E30"/>
    <mergeCell ref="D34:E34"/>
    <mergeCell ref="G72:I73"/>
    <mergeCell ref="AA72:AA73"/>
    <mergeCell ref="Y2:Y12"/>
    <mergeCell ref="T2:T12"/>
    <mergeCell ref="T72:T73"/>
    <mergeCell ref="O1:R1"/>
    <mergeCell ref="S1:W1"/>
    <mergeCell ref="S2:S12"/>
    <mergeCell ref="W72:W73"/>
    <mergeCell ref="U2:U12"/>
    <mergeCell ref="W2:W12"/>
    <mergeCell ref="AD72:AD73"/>
    <mergeCell ref="AC2:AC12"/>
    <mergeCell ref="AC72:AC73"/>
    <mergeCell ref="AB2:AB12"/>
    <mergeCell ref="AE2:AE12"/>
    <mergeCell ref="R2:R12"/>
    <mergeCell ref="S72:S73"/>
    <mergeCell ref="R72:R73"/>
    <mergeCell ref="AB72:AB73"/>
    <mergeCell ref="AA2:AA12"/>
    <mergeCell ref="AF2:AF12"/>
    <mergeCell ref="AC1:AF1"/>
    <mergeCell ref="AE72:AE73"/>
    <mergeCell ref="AF72:AF73"/>
    <mergeCell ref="A49:AF49"/>
    <mergeCell ref="X1:AB1"/>
    <mergeCell ref="Z2:Z12"/>
    <mergeCell ref="Z72:Z73"/>
    <mergeCell ref="X2:X12"/>
    <mergeCell ref="AD2:AD12"/>
  </mergeCells>
  <printOptions/>
  <pageMargins left="0.75" right="0.75" top="1" bottom="1" header="0.5" footer="0.5"/>
  <pageSetup fitToHeight="0" fitToWidth="1" horizontalDpi="600" verticalDpi="600" orientation="landscape" paperSize="17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0"/>
  <sheetViews>
    <sheetView zoomScale="70" zoomScaleNormal="70" zoomScalePageLayoutView="0" workbookViewId="0" topLeftCell="A1">
      <pane xSplit="1" ySplit="13" topLeftCell="B5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S2" sqref="S1:U16384"/>
    </sheetView>
  </sheetViews>
  <sheetFormatPr defaultColWidth="9.140625" defaultRowHeight="12.75"/>
  <cols>
    <col min="1" max="1" width="8.7109375" style="0" customWidth="1"/>
    <col min="2" max="2" width="10.7109375" style="0" customWidth="1"/>
    <col min="3" max="3" width="20.7109375" style="0" customWidth="1"/>
    <col min="4" max="5" width="17.00390625" style="0" customWidth="1"/>
    <col min="6" max="6" width="8.421875" style="0" customWidth="1"/>
    <col min="7" max="13" width="6.7109375" style="0" customWidth="1"/>
    <col min="14" max="21" width="6.57421875" style="0" customWidth="1"/>
    <col min="22" max="23" width="6.7109375" style="0" customWidth="1"/>
    <col min="24" max="28" width="8.421875" style="0" customWidth="1"/>
    <col min="29" max="32" width="6.7109375" style="0" customWidth="1"/>
  </cols>
  <sheetData>
    <row r="1" spans="1:32" ht="12.75" customHeight="1" thickBot="1">
      <c r="A1" s="61" t="s">
        <v>0</v>
      </c>
      <c r="B1" s="61" t="s">
        <v>1</v>
      </c>
      <c r="C1" s="68" t="s">
        <v>4</v>
      </c>
      <c r="D1" s="51" t="s">
        <v>5</v>
      </c>
      <c r="E1" s="69"/>
      <c r="F1" s="68" t="s">
        <v>2</v>
      </c>
      <c r="G1" s="36">
        <v>621</v>
      </c>
      <c r="H1" s="37"/>
      <c r="I1" s="37"/>
      <c r="J1" s="36">
        <v>644</v>
      </c>
      <c r="K1" s="37"/>
      <c r="L1" s="37"/>
      <c r="M1" s="37"/>
      <c r="N1" s="38"/>
      <c r="O1" s="36">
        <v>645</v>
      </c>
      <c r="P1" s="37"/>
      <c r="Q1" s="37"/>
      <c r="R1" s="37"/>
      <c r="S1" s="36">
        <v>646</v>
      </c>
      <c r="T1" s="37"/>
      <c r="U1" s="37"/>
      <c r="V1" s="37"/>
      <c r="W1" s="38"/>
      <c r="X1" s="36">
        <v>807</v>
      </c>
      <c r="Y1" s="37"/>
      <c r="Z1" s="37"/>
      <c r="AA1" s="37"/>
      <c r="AB1" s="38"/>
      <c r="AC1" s="36">
        <v>850</v>
      </c>
      <c r="AD1" s="37"/>
      <c r="AE1" s="37"/>
      <c r="AF1" s="38"/>
    </row>
    <row r="2" spans="1:32" ht="12.75" customHeight="1" thickBot="1">
      <c r="A2" s="62"/>
      <c r="B2" s="62"/>
      <c r="C2" s="68"/>
      <c r="D2" s="70"/>
      <c r="E2" s="71"/>
      <c r="F2" s="68"/>
      <c r="G2" s="47" t="s">
        <v>329</v>
      </c>
      <c r="H2" s="47" t="s">
        <v>39</v>
      </c>
      <c r="I2" s="47" t="s">
        <v>517</v>
      </c>
      <c r="J2" s="46" t="s">
        <v>12</v>
      </c>
      <c r="K2" s="46" t="s">
        <v>10</v>
      </c>
      <c r="L2" s="46" t="s">
        <v>46</v>
      </c>
      <c r="M2" s="50" t="s">
        <v>66</v>
      </c>
      <c r="N2" s="63" t="s">
        <v>11</v>
      </c>
      <c r="O2" s="34" t="s">
        <v>535</v>
      </c>
      <c r="P2" s="34" t="s">
        <v>536</v>
      </c>
      <c r="Q2" s="34" t="s">
        <v>537</v>
      </c>
      <c r="R2" s="34" t="s">
        <v>538</v>
      </c>
      <c r="S2" s="46" t="s">
        <v>10</v>
      </c>
      <c r="T2" s="34" t="s">
        <v>539</v>
      </c>
      <c r="U2" s="34" t="s">
        <v>540</v>
      </c>
      <c r="V2" s="46" t="s">
        <v>541</v>
      </c>
      <c r="W2" s="46" t="s">
        <v>542</v>
      </c>
      <c r="X2" s="34" t="s">
        <v>543</v>
      </c>
      <c r="Y2" s="34" t="s">
        <v>544</v>
      </c>
      <c r="Z2" s="34" t="s">
        <v>545</v>
      </c>
      <c r="AA2" s="34" t="s">
        <v>546</v>
      </c>
      <c r="AB2" s="34" t="s">
        <v>547</v>
      </c>
      <c r="AC2" s="34" t="s">
        <v>173</v>
      </c>
      <c r="AD2" s="34" t="s">
        <v>174</v>
      </c>
      <c r="AE2" s="34" t="s">
        <v>548</v>
      </c>
      <c r="AF2" s="34" t="s">
        <v>549</v>
      </c>
    </row>
    <row r="3" spans="1:32" ht="12.75" customHeight="1" thickBot="1">
      <c r="A3" s="62"/>
      <c r="B3" s="62"/>
      <c r="C3" s="68"/>
      <c r="D3" s="70"/>
      <c r="E3" s="71"/>
      <c r="F3" s="68"/>
      <c r="G3" s="47"/>
      <c r="H3" s="47"/>
      <c r="I3" s="47"/>
      <c r="J3" s="47"/>
      <c r="K3" s="47"/>
      <c r="L3" s="47"/>
      <c r="M3" s="50"/>
      <c r="N3" s="63"/>
      <c r="O3" s="35"/>
      <c r="P3" s="35"/>
      <c r="Q3" s="35"/>
      <c r="R3" s="35"/>
      <c r="S3" s="47"/>
      <c r="T3" s="35"/>
      <c r="U3" s="35"/>
      <c r="V3" s="47"/>
      <c r="W3" s="47"/>
      <c r="X3" s="35"/>
      <c r="Y3" s="35"/>
      <c r="Z3" s="35"/>
      <c r="AA3" s="35"/>
      <c r="AB3" s="35"/>
      <c r="AC3" s="35"/>
      <c r="AD3" s="35"/>
      <c r="AE3" s="35"/>
      <c r="AF3" s="35"/>
    </row>
    <row r="4" spans="1:32" ht="12.75" customHeight="1" thickBot="1">
      <c r="A4" s="62"/>
      <c r="B4" s="62"/>
      <c r="C4" s="68"/>
      <c r="D4" s="70"/>
      <c r="E4" s="71"/>
      <c r="F4" s="68"/>
      <c r="G4" s="47"/>
      <c r="H4" s="47"/>
      <c r="I4" s="47"/>
      <c r="J4" s="47"/>
      <c r="K4" s="47"/>
      <c r="L4" s="47"/>
      <c r="M4" s="50"/>
      <c r="N4" s="63"/>
      <c r="O4" s="35"/>
      <c r="P4" s="35"/>
      <c r="Q4" s="35"/>
      <c r="R4" s="35"/>
      <c r="S4" s="47"/>
      <c r="T4" s="35"/>
      <c r="U4" s="35"/>
      <c r="V4" s="47"/>
      <c r="W4" s="47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 customHeight="1" thickBot="1">
      <c r="A5" s="62"/>
      <c r="B5" s="62"/>
      <c r="C5" s="68"/>
      <c r="D5" s="70"/>
      <c r="E5" s="71"/>
      <c r="F5" s="68"/>
      <c r="G5" s="47"/>
      <c r="H5" s="47"/>
      <c r="I5" s="47"/>
      <c r="J5" s="47"/>
      <c r="K5" s="47"/>
      <c r="L5" s="47"/>
      <c r="M5" s="50"/>
      <c r="N5" s="63"/>
      <c r="O5" s="35"/>
      <c r="P5" s="35"/>
      <c r="Q5" s="35"/>
      <c r="R5" s="35"/>
      <c r="S5" s="47"/>
      <c r="T5" s="35"/>
      <c r="U5" s="35"/>
      <c r="V5" s="47"/>
      <c r="W5" s="47"/>
      <c r="X5" s="35"/>
      <c r="Y5" s="35"/>
      <c r="Z5" s="35"/>
      <c r="AA5" s="35"/>
      <c r="AB5" s="35"/>
      <c r="AC5" s="35"/>
      <c r="AD5" s="35"/>
      <c r="AE5" s="35"/>
      <c r="AF5" s="35"/>
    </row>
    <row r="6" spans="1:32" ht="12.75" customHeight="1" thickBot="1">
      <c r="A6" s="62"/>
      <c r="B6" s="62"/>
      <c r="C6" s="68"/>
      <c r="D6" s="70"/>
      <c r="E6" s="71"/>
      <c r="F6" s="68"/>
      <c r="G6" s="47"/>
      <c r="H6" s="47"/>
      <c r="I6" s="47"/>
      <c r="J6" s="47"/>
      <c r="K6" s="47"/>
      <c r="L6" s="47"/>
      <c r="M6" s="50"/>
      <c r="N6" s="63"/>
      <c r="O6" s="35"/>
      <c r="P6" s="35"/>
      <c r="Q6" s="35"/>
      <c r="R6" s="35"/>
      <c r="S6" s="47"/>
      <c r="T6" s="35"/>
      <c r="U6" s="35"/>
      <c r="V6" s="47"/>
      <c r="W6" s="47"/>
      <c r="X6" s="35"/>
      <c r="Y6" s="35"/>
      <c r="Z6" s="35"/>
      <c r="AA6" s="35"/>
      <c r="AB6" s="35"/>
      <c r="AC6" s="35"/>
      <c r="AD6" s="35"/>
      <c r="AE6" s="35"/>
      <c r="AF6" s="35"/>
    </row>
    <row r="7" spans="1:32" ht="12.75" customHeight="1" thickBot="1">
      <c r="A7" s="62"/>
      <c r="B7" s="62"/>
      <c r="C7" s="68"/>
      <c r="D7" s="70"/>
      <c r="E7" s="71"/>
      <c r="F7" s="68"/>
      <c r="G7" s="47"/>
      <c r="H7" s="47"/>
      <c r="I7" s="47"/>
      <c r="J7" s="47"/>
      <c r="K7" s="47"/>
      <c r="L7" s="47"/>
      <c r="M7" s="50"/>
      <c r="N7" s="63"/>
      <c r="O7" s="35"/>
      <c r="P7" s="35"/>
      <c r="Q7" s="35"/>
      <c r="R7" s="35"/>
      <c r="S7" s="47"/>
      <c r="T7" s="35"/>
      <c r="U7" s="35"/>
      <c r="V7" s="47"/>
      <c r="W7" s="47"/>
      <c r="X7" s="35"/>
      <c r="Y7" s="35"/>
      <c r="Z7" s="35"/>
      <c r="AA7" s="35"/>
      <c r="AB7" s="35"/>
      <c r="AC7" s="35"/>
      <c r="AD7" s="35"/>
      <c r="AE7" s="35"/>
      <c r="AF7" s="35"/>
    </row>
    <row r="8" spans="1:32" ht="12.75" customHeight="1" thickBot="1">
      <c r="A8" s="62"/>
      <c r="B8" s="62"/>
      <c r="C8" s="68"/>
      <c r="D8" s="70"/>
      <c r="E8" s="71"/>
      <c r="F8" s="68"/>
      <c r="G8" s="47"/>
      <c r="H8" s="47"/>
      <c r="I8" s="47"/>
      <c r="J8" s="47"/>
      <c r="K8" s="47"/>
      <c r="L8" s="47"/>
      <c r="M8" s="50"/>
      <c r="N8" s="63"/>
      <c r="O8" s="35"/>
      <c r="P8" s="35"/>
      <c r="Q8" s="35"/>
      <c r="R8" s="35"/>
      <c r="S8" s="47"/>
      <c r="T8" s="35"/>
      <c r="U8" s="35"/>
      <c r="V8" s="47"/>
      <c r="W8" s="47"/>
      <c r="X8" s="35"/>
      <c r="Y8" s="35"/>
      <c r="Z8" s="35"/>
      <c r="AA8" s="35"/>
      <c r="AB8" s="35"/>
      <c r="AC8" s="35"/>
      <c r="AD8" s="35"/>
      <c r="AE8" s="35"/>
      <c r="AF8" s="35"/>
    </row>
    <row r="9" spans="1:32" ht="12.75" customHeight="1" thickBot="1">
      <c r="A9" s="62"/>
      <c r="B9" s="62"/>
      <c r="C9" s="68"/>
      <c r="D9" s="70"/>
      <c r="E9" s="71"/>
      <c r="F9" s="68"/>
      <c r="G9" s="47"/>
      <c r="H9" s="47"/>
      <c r="I9" s="47"/>
      <c r="J9" s="47"/>
      <c r="K9" s="47"/>
      <c r="L9" s="47"/>
      <c r="M9" s="50"/>
      <c r="N9" s="63"/>
      <c r="O9" s="35"/>
      <c r="P9" s="35"/>
      <c r="Q9" s="35"/>
      <c r="R9" s="35"/>
      <c r="S9" s="47"/>
      <c r="T9" s="35"/>
      <c r="U9" s="35"/>
      <c r="V9" s="47"/>
      <c r="W9" s="47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2.75" customHeight="1" thickBot="1">
      <c r="A10" s="62"/>
      <c r="B10" s="62"/>
      <c r="C10" s="68"/>
      <c r="D10" s="70"/>
      <c r="E10" s="71"/>
      <c r="F10" s="68"/>
      <c r="G10" s="47"/>
      <c r="H10" s="47"/>
      <c r="I10" s="47"/>
      <c r="J10" s="47"/>
      <c r="K10" s="47"/>
      <c r="L10" s="47"/>
      <c r="M10" s="50"/>
      <c r="N10" s="63"/>
      <c r="O10" s="35"/>
      <c r="P10" s="35"/>
      <c r="Q10" s="35"/>
      <c r="R10" s="35"/>
      <c r="S10" s="47"/>
      <c r="T10" s="35"/>
      <c r="U10" s="35"/>
      <c r="V10" s="47"/>
      <c r="W10" s="47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2.75" customHeight="1" thickBot="1">
      <c r="A11" s="62"/>
      <c r="B11" s="62"/>
      <c r="C11" s="68"/>
      <c r="D11" s="70"/>
      <c r="E11" s="71"/>
      <c r="F11" s="68"/>
      <c r="G11" s="47"/>
      <c r="H11" s="47"/>
      <c r="I11" s="47"/>
      <c r="J11" s="47"/>
      <c r="K11" s="47"/>
      <c r="L11" s="47"/>
      <c r="M11" s="50"/>
      <c r="N11" s="63"/>
      <c r="O11" s="35"/>
      <c r="P11" s="35"/>
      <c r="Q11" s="35"/>
      <c r="R11" s="35"/>
      <c r="S11" s="47"/>
      <c r="T11" s="35"/>
      <c r="U11" s="35"/>
      <c r="V11" s="47"/>
      <c r="W11" s="47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3.5" customHeight="1" thickBot="1">
      <c r="A12" s="62"/>
      <c r="B12" s="62"/>
      <c r="C12" s="68"/>
      <c r="D12" s="72"/>
      <c r="E12" s="73"/>
      <c r="F12" s="68"/>
      <c r="G12" s="47"/>
      <c r="H12" s="47"/>
      <c r="I12" s="47"/>
      <c r="J12" s="47"/>
      <c r="K12" s="47"/>
      <c r="L12" s="47"/>
      <c r="M12" s="46"/>
      <c r="N12" s="34"/>
      <c r="O12" s="35"/>
      <c r="P12" s="35"/>
      <c r="Q12" s="35"/>
      <c r="R12" s="35"/>
      <c r="S12" s="47"/>
      <c r="T12" s="35"/>
      <c r="U12" s="35"/>
      <c r="V12" s="47"/>
      <c r="W12" s="47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2.75" customHeight="1" thickBot="1">
      <c r="A13" s="62"/>
      <c r="B13" s="62"/>
      <c r="C13" s="68"/>
      <c r="D13" s="1" t="s">
        <v>6</v>
      </c>
      <c r="E13" s="1" t="s">
        <v>7</v>
      </c>
      <c r="F13" s="68"/>
      <c r="G13" s="2" t="s">
        <v>13</v>
      </c>
      <c r="H13" s="2" t="s">
        <v>13</v>
      </c>
      <c r="I13" s="2" t="s">
        <v>13</v>
      </c>
      <c r="J13" s="2" t="s">
        <v>62</v>
      </c>
      <c r="K13" s="2" t="s">
        <v>62</v>
      </c>
      <c r="L13" s="2" t="s">
        <v>62</v>
      </c>
      <c r="M13" s="2" t="s">
        <v>62</v>
      </c>
      <c r="N13" s="2" t="s">
        <v>62</v>
      </c>
      <c r="O13" s="2" t="s">
        <v>88</v>
      </c>
      <c r="P13" s="2" t="s">
        <v>88</v>
      </c>
      <c r="Q13" s="2" t="s">
        <v>88</v>
      </c>
      <c r="R13" s="2" t="s">
        <v>62</v>
      </c>
      <c r="S13" s="2" t="s">
        <v>62</v>
      </c>
      <c r="T13" s="2" t="s">
        <v>62</v>
      </c>
      <c r="U13" s="2" t="s">
        <v>62</v>
      </c>
      <c r="V13" s="2" t="s">
        <v>62</v>
      </c>
      <c r="W13" s="2" t="s">
        <v>62</v>
      </c>
      <c r="X13" s="2" t="s">
        <v>8</v>
      </c>
      <c r="Y13" s="2" t="s">
        <v>8</v>
      </c>
      <c r="Z13" s="2" t="s">
        <v>8</v>
      </c>
      <c r="AA13" s="2" t="s">
        <v>62</v>
      </c>
      <c r="AB13" s="2" t="s">
        <v>62</v>
      </c>
      <c r="AC13" s="2" t="s">
        <v>8</v>
      </c>
      <c r="AD13" s="2" t="s">
        <v>8</v>
      </c>
      <c r="AE13" s="2" t="s">
        <v>8</v>
      </c>
      <c r="AF13" s="2" t="s">
        <v>8</v>
      </c>
    </row>
    <row r="14" spans="1:32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2.75" customHeight="1">
      <c r="A15" s="4" t="s">
        <v>89</v>
      </c>
      <c r="B15" s="6" t="s">
        <v>338</v>
      </c>
      <c r="C15" s="4" t="s">
        <v>90</v>
      </c>
      <c r="D15" s="4" t="s">
        <v>91</v>
      </c>
      <c r="E15" s="4" t="s">
        <v>92</v>
      </c>
      <c r="F15" s="4" t="s">
        <v>20</v>
      </c>
      <c r="G15" s="4">
        <v>59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>
        <v>1.3</v>
      </c>
      <c r="AA15" s="4"/>
      <c r="AB15" s="4"/>
      <c r="AC15" s="5">
        <f>Z15</f>
        <v>1.3</v>
      </c>
      <c r="AD15" s="4"/>
      <c r="AE15" s="5"/>
      <c r="AF15" s="4"/>
    </row>
    <row r="16" spans="1:32" ht="12.75" customHeight="1">
      <c r="A16" s="4" t="s">
        <v>93</v>
      </c>
      <c r="B16" s="6" t="s">
        <v>338</v>
      </c>
      <c r="C16" s="4" t="s">
        <v>90</v>
      </c>
      <c r="D16" s="4" t="s">
        <v>91</v>
      </c>
      <c r="E16" s="4" t="s">
        <v>94</v>
      </c>
      <c r="F16" s="4" t="s">
        <v>20</v>
      </c>
      <c r="G16" s="4">
        <v>59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>
        <v>1.3</v>
      </c>
      <c r="AA16" s="4"/>
      <c r="AB16" s="4"/>
      <c r="AC16" s="5">
        <f>Z16</f>
        <v>1.3</v>
      </c>
      <c r="AD16" s="4"/>
      <c r="AE16" s="5"/>
      <c r="AF16" s="4"/>
    </row>
    <row r="17" spans="1:32" ht="12.75" customHeight="1">
      <c r="A17" s="4" t="s">
        <v>95</v>
      </c>
      <c r="B17" s="6" t="s">
        <v>335</v>
      </c>
      <c r="C17" s="4" t="s">
        <v>90</v>
      </c>
      <c r="D17" s="7" t="s">
        <v>91</v>
      </c>
      <c r="E17" s="4" t="s">
        <v>96</v>
      </c>
      <c r="F17" s="4" t="s">
        <v>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0.31</v>
      </c>
      <c r="Y17" s="4"/>
      <c r="Z17" s="5"/>
      <c r="AA17" s="4"/>
      <c r="AB17" s="4"/>
      <c r="AC17" s="5">
        <f>X17</f>
        <v>0.31</v>
      </c>
      <c r="AD17" s="4"/>
      <c r="AE17" s="5"/>
      <c r="AF17" s="4"/>
    </row>
    <row r="18" spans="1:32" ht="12.75" customHeight="1">
      <c r="A18" s="4" t="s">
        <v>97</v>
      </c>
      <c r="B18" s="6" t="s">
        <v>518</v>
      </c>
      <c r="C18" s="4" t="s">
        <v>90</v>
      </c>
      <c r="D18" s="7" t="s">
        <v>91</v>
      </c>
      <c r="E18" s="4" t="s">
        <v>98</v>
      </c>
      <c r="F18" s="4" t="s">
        <v>20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>
        <v>1.3</v>
      </c>
      <c r="Z18" s="4"/>
      <c r="AA18" s="4"/>
      <c r="AB18" s="4"/>
      <c r="AC18" s="5">
        <f>Y18</f>
        <v>1.3</v>
      </c>
      <c r="AD18" s="4"/>
      <c r="AE18" s="5"/>
      <c r="AF18" s="4"/>
    </row>
    <row r="19" spans="1:32" ht="12.75" customHeight="1">
      <c r="A19" s="4" t="s">
        <v>32</v>
      </c>
      <c r="B19" s="6" t="s">
        <v>351</v>
      </c>
      <c r="C19" s="4" t="s">
        <v>90</v>
      </c>
      <c r="D19" s="7" t="s">
        <v>99</v>
      </c>
      <c r="E19" s="4" t="s">
        <v>100</v>
      </c>
      <c r="F19" s="4" t="s">
        <v>20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v>650</v>
      </c>
      <c r="AC19" s="5">
        <f>AB19/5280</f>
        <v>0.12310606060606061</v>
      </c>
      <c r="AD19" s="4"/>
      <c r="AE19" s="5"/>
      <c r="AF19" s="4"/>
    </row>
    <row r="20" spans="1:32" s="14" customFormat="1" ht="12.75" customHeight="1">
      <c r="A20" s="11"/>
      <c r="B20" s="12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4" customFormat="1" ht="12.75" customHeight="1">
      <c r="A21" s="11" t="s">
        <v>38</v>
      </c>
      <c r="B21" s="12">
        <v>257</v>
      </c>
      <c r="C21" s="11" t="s">
        <v>90</v>
      </c>
      <c r="D21" s="13" t="s">
        <v>129</v>
      </c>
      <c r="E21" s="11" t="s">
        <v>99</v>
      </c>
      <c r="F21" s="11" t="s">
        <v>20</v>
      </c>
      <c r="G21" s="11"/>
      <c r="H21" s="11"/>
      <c r="I21" s="11">
        <v>6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v>181</v>
      </c>
      <c r="AB21" s="11"/>
      <c r="AC21" s="11"/>
      <c r="AD21" s="22">
        <f>AA21/5280</f>
        <v>0.03428030303030303</v>
      </c>
      <c r="AE21" s="11"/>
      <c r="AF21" s="22"/>
    </row>
    <row r="22" spans="1:32" ht="12.75" customHeight="1">
      <c r="A22" s="11" t="s">
        <v>41</v>
      </c>
      <c r="B22" s="12">
        <v>257</v>
      </c>
      <c r="C22" s="11" t="s">
        <v>90</v>
      </c>
      <c r="D22" s="13" t="s">
        <v>96</v>
      </c>
      <c r="E22" s="11" t="s">
        <v>99</v>
      </c>
      <c r="F22" s="11" t="s">
        <v>20</v>
      </c>
      <c r="G22" s="11"/>
      <c r="H22" s="11"/>
      <c r="I22" s="11">
        <v>6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v>184</v>
      </c>
      <c r="AB22" s="11"/>
      <c r="AC22" s="11"/>
      <c r="AD22" s="22">
        <f>AA22/5280</f>
        <v>0.03484848484848485</v>
      </c>
      <c r="AE22" s="11"/>
      <c r="AF22" s="22"/>
    </row>
    <row r="23" spans="1:32" ht="12.75" customHeight="1">
      <c r="A23" s="4" t="s">
        <v>101</v>
      </c>
      <c r="B23" s="6" t="s">
        <v>362</v>
      </c>
      <c r="C23" s="4" t="s">
        <v>90</v>
      </c>
      <c r="D23" s="4" t="s">
        <v>30</v>
      </c>
      <c r="E23" s="4" t="s">
        <v>102</v>
      </c>
      <c r="F23" s="4" t="s">
        <v>20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>
        <v>0.95</v>
      </c>
      <c r="Y23" s="4"/>
      <c r="Z23" s="4"/>
      <c r="AA23" s="4"/>
      <c r="AB23" s="4"/>
      <c r="AC23" s="4">
        <f>X23</f>
        <v>0.95</v>
      </c>
      <c r="AD23" s="4"/>
      <c r="AE23" s="4"/>
      <c r="AF23" s="4"/>
    </row>
    <row r="24" spans="1:32" ht="12.75" customHeight="1">
      <c r="A24" s="4" t="s">
        <v>82</v>
      </c>
      <c r="B24" s="4" t="s">
        <v>367</v>
      </c>
      <c r="C24" s="4" t="s">
        <v>90</v>
      </c>
      <c r="D24" s="7" t="s">
        <v>103</v>
      </c>
      <c r="E24" s="4" t="s">
        <v>104</v>
      </c>
      <c r="F24" s="4" t="s">
        <v>20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v>898</v>
      </c>
      <c r="AC24" s="5">
        <f>AB24/5280</f>
        <v>0.17007575757575757</v>
      </c>
      <c r="AD24" s="4"/>
      <c r="AE24" s="5"/>
      <c r="AF24" s="4"/>
    </row>
    <row r="25" spans="1:32" ht="12.75" customHeight="1">
      <c r="A25" s="4" t="s">
        <v>105</v>
      </c>
      <c r="B25" s="4">
        <v>262</v>
      </c>
      <c r="C25" s="4" t="s">
        <v>90</v>
      </c>
      <c r="D25" s="4" t="s">
        <v>104</v>
      </c>
      <c r="E25" s="4" t="s">
        <v>106</v>
      </c>
      <c r="F25" s="4" t="s">
        <v>20</v>
      </c>
      <c r="G25" s="4"/>
      <c r="H25" s="4"/>
      <c r="I25" s="4"/>
      <c r="J25" s="4"/>
      <c r="K25" s="4"/>
      <c r="L25" s="4"/>
      <c r="M25" s="11"/>
      <c r="N25" s="4"/>
      <c r="O25" s="4"/>
      <c r="P25" s="4"/>
      <c r="Q25" s="4"/>
      <c r="R25" s="4"/>
      <c r="S25" s="4"/>
      <c r="T25" s="4"/>
      <c r="U25" s="4"/>
      <c r="V25" s="4">
        <v>174</v>
      </c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2.75" customHeight="1">
      <c r="A27" s="4" t="s">
        <v>107</v>
      </c>
      <c r="B27" s="4">
        <v>262</v>
      </c>
      <c r="C27" s="4" t="s">
        <v>90</v>
      </c>
      <c r="D27" s="4" t="s">
        <v>102</v>
      </c>
      <c r="E27" s="4" t="s">
        <v>108</v>
      </c>
      <c r="F27" s="4" t="s">
        <v>20</v>
      </c>
      <c r="G27" s="4"/>
      <c r="H27" s="4"/>
      <c r="I27" s="4"/>
      <c r="J27" s="4"/>
      <c r="K27" s="4"/>
      <c r="L27" s="4"/>
      <c r="M27" s="4"/>
      <c r="N27" s="4"/>
      <c r="O27" s="4">
        <v>0.04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>
        <v>0.04</v>
      </c>
      <c r="AF27" s="4"/>
    </row>
    <row r="28" spans="1:32" ht="12.75" customHeight="1">
      <c r="A28" s="4" t="s">
        <v>110</v>
      </c>
      <c r="B28" s="4">
        <v>262</v>
      </c>
      <c r="C28" s="4" t="s">
        <v>90</v>
      </c>
      <c r="D28" s="4" t="s">
        <v>92</v>
      </c>
      <c r="E28" s="4" t="s">
        <v>111</v>
      </c>
      <c r="F28" s="4" t="s">
        <v>20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0.04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>
        <v>0.04</v>
      </c>
      <c r="AF28" s="4"/>
    </row>
    <row r="29" spans="1:32" s="14" customFormat="1" ht="12.75" customHeight="1">
      <c r="A29" s="4" t="s">
        <v>112</v>
      </c>
      <c r="B29" s="4">
        <v>262</v>
      </c>
      <c r="C29" s="4" t="s">
        <v>90</v>
      </c>
      <c r="D29" s="4" t="s">
        <v>94</v>
      </c>
      <c r="E29" s="4" t="s">
        <v>113</v>
      </c>
      <c r="F29" s="4" t="s">
        <v>20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0.04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>
        <v>0.04</v>
      </c>
      <c r="AF29" s="4"/>
    </row>
    <row r="30" spans="1:32" s="14" customFormat="1" ht="12.75" customHeight="1">
      <c r="A30" s="4" t="s">
        <v>109</v>
      </c>
      <c r="B30" s="4">
        <v>262</v>
      </c>
      <c r="C30" s="4" t="s">
        <v>90</v>
      </c>
      <c r="D30" s="7" t="s">
        <v>98</v>
      </c>
      <c r="E30" s="4" t="s">
        <v>114</v>
      </c>
      <c r="F30" s="4" t="s">
        <v>20</v>
      </c>
      <c r="G30" s="4"/>
      <c r="H30" s="4"/>
      <c r="I30" s="4"/>
      <c r="J30" s="4"/>
      <c r="K30" s="4"/>
      <c r="L30" s="4"/>
      <c r="M30" s="4"/>
      <c r="N30" s="4"/>
      <c r="O30" s="4">
        <v>0.04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v>0.04</v>
      </c>
      <c r="AF30" s="4"/>
    </row>
    <row r="31" spans="1:32" ht="12.75" customHeight="1">
      <c r="A31" s="11" t="s">
        <v>127</v>
      </c>
      <c r="B31" s="11" t="s">
        <v>519</v>
      </c>
      <c r="C31" s="11" t="s">
        <v>90</v>
      </c>
      <c r="D31" s="13" t="s">
        <v>106</v>
      </c>
      <c r="E31" s="11" t="s">
        <v>120</v>
      </c>
      <c r="F31" s="11" t="s">
        <v>20</v>
      </c>
      <c r="G31" s="11"/>
      <c r="H31" s="11"/>
      <c r="I31" s="11">
        <v>7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v>201</v>
      </c>
      <c r="AB31" s="11"/>
      <c r="AC31" s="11"/>
      <c r="AD31" s="22">
        <f>AA31/5280</f>
        <v>0.03806818181818182</v>
      </c>
      <c r="AE31" s="11"/>
      <c r="AF31" s="22"/>
    </row>
    <row r="32" spans="1:32" s="14" customFormat="1" ht="12.75" customHeight="1">
      <c r="A32" s="11"/>
      <c r="B32" s="11"/>
      <c r="C32" s="11"/>
      <c r="D32" s="1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s="14" customFormat="1" ht="12.75" customHeight="1">
      <c r="A33" s="11" t="s">
        <v>128</v>
      </c>
      <c r="B33" s="11" t="s">
        <v>519</v>
      </c>
      <c r="C33" s="11" t="s">
        <v>90</v>
      </c>
      <c r="D33" s="13" t="s">
        <v>106</v>
      </c>
      <c r="E33" s="11" t="s">
        <v>120</v>
      </c>
      <c r="F33" s="11" t="s">
        <v>20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>
        <v>201</v>
      </c>
      <c r="AB33" s="11"/>
      <c r="AC33" s="11"/>
      <c r="AD33" s="22">
        <f>AA33/5280</f>
        <v>0.03806818181818182</v>
      </c>
      <c r="AE33" s="11"/>
      <c r="AF33" s="22"/>
    </row>
    <row r="34" spans="1:32" s="14" customFormat="1" ht="12.75" customHeight="1">
      <c r="A34" s="4" t="s">
        <v>115</v>
      </c>
      <c r="B34" s="4" t="s">
        <v>387</v>
      </c>
      <c r="C34" s="4" t="s">
        <v>90</v>
      </c>
      <c r="D34" s="4" t="s">
        <v>111</v>
      </c>
      <c r="E34" s="4" t="s">
        <v>116</v>
      </c>
      <c r="F34" s="4" t="s">
        <v>20</v>
      </c>
      <c r="G34" s="4">
        <v>43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>
        <v>0.95</v>
      </c>
      <c r="AA34" s="4"/>
      <c r="AB34" s="4"/>
      <c r="AC34" s="4">
        <f>Z34</f>
        <v>0.95</v>
      </c>
      <c r="AD34" s="4"/>
      <c r="AE34" s="4"/>
      <c r="AF34" s="4"/>
    </row>
    <row r="35" spans="1:32" s="14" customFormat="1" ht="12.75" customHeight="1">
      <c r="A35" s="11" t="s">
        <v>117</v>
      </c>
      <c r="B35" s="11" t="s">
        <v>387</v>
      </c>
      <c r="C35" s="11" t="s">
        <v>90</v>
      </c>
      <c r="D35" s="11" t="s">
        <v>113</v>
      </c>
      <c r="E35" s="11" t="s">
        <v>118</v>
      </c>
      <c r="F35" s="11" t="s">
        <v>20</v>
      </c>
      <c r="G35" s="11">
        <v>43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>
        <v>0.95</v>
      </c>
      <c r="AA35" s="11"/>
      <c r="AB35" s="11"/>
      <c r="AC35" s="11">
        <f>Z35</f>
        <v>0.95</v>
      </c>
      <c r="AD35" s="11"/>
      <c r="AE35" s="11"/>
      <c r="AF35" s="11"/>
    </row>
    <row r="36" spans="1:32" s="14" customFormat="1" ht="12.75" customHeight="1">
      <c r="A36" s="11" t="s">
        <v>119</v>
      </c>
      <c r="B36" s="11" t="s">
        <v>520</v>
      </c>
      <c r="C36" s="11" t="s">
        <v>90</v>
      </c>
      <c r="D36" s="11" t="s">
        <v>120</v>
      </c>
      <c r="E36" s="11" t="s">
        <v>121</v>
      </c>
      <c r="F36" s="11" t="s">
        <v>20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>
        <v>0.46</v>
      </c>
      <c r="Y36" s="11"/>
      <c r="Z36" s="11"/>
      <c r="AA36" s="11"/>
      <c r="AB36" s="11"/>
      <c r="AC36" s="22">
        <f>X36</f>
        <v>0.46</v>
      </c>
      <c r="AD36" s="11"/>
      <c r="AE36" s="22"/>
      <c r="AF36" s="11"/>
    </row>
    <row r="37" spans="1:32" s="14" customFormat="1" ht="12.75" customHeight="1">
      <c r="A37" s="11" t="s">
        <v>122</v>
      </c>
      <c r="B37" s="11" t="s">
        <v>387</v>
      </c>
      <c r="C37" s="11" t="s">
        <v>90</v>
      </c>
      <c r="D37" s="11" t="s">
        <v>114</v>
      </c>
      <c r="E37" s="11" t="s">
        <v>167</v>
      </c>
      <c r="F37" s="11" t="s">
        <v>20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>
        <v>0.95</v>
      </c>
      <c r="Z37" s="11"/>
      <c r="AA37" s="11"/>
      <c r="AB37" s="11"/>
      <c r="AC37" s="11">
        <f>Y37</f>
        <v>0.95</v>
      </c>
      <c r="AD37" s="11"/>
      <c r="AE37" s="11"/>
      <c r="AF37" s="11"/>
    </row>
    <row r="38" spans="1:32" s="14" customFormat="1" ht="12.75" customHeight="1">
      <c r="A38" s="11"/>
      <c r="B38" s="11"/>
      <c r="C38" s="11"/>
      <c r="D38" s="13"/>
      <c r="E38" s="15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s="14" customFormat="1" ht="12.75" customHeight="1">
      <c r="A39" s="11" t="s">
        <v>124</v>
      </c>
      <c r="B39" s="11" t="s">
        <v>521</v>
      </c>
      <c r="C39" s="11" t="s">
        <v>125</v>
      </c>
      <c r="D39" s="13" t="s">
        <v>126</v>
      </c>
      <c r="E39" s="15" t="s">
        <v>123</v>
      </c>
      <c r="F39" s="11" t="s">
        <v>20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>
        <v>0.28</v>
      </c>
      <c r="Y39" s="11"/>
      <c r="Z39" s="11"/>
      <c r="AA39" s="11"/>
      <c r="AB39" s="11"/>
      <c r="AC39" s="22">
        <f>X39</f>
        <v>0.28</v>
      </c>
      <c r="AD39" s="11"/>
      <c r="AE39" s="22"/>
      <c r="AF39" s="11"/>
    </row>
    <row r="40" spans="1:32" s="14" customFormat="1" ht="12.75" customHeight="1">
      <c r="A40" s="11" t="s">
        <v>130</v>
      </c>
      <c r="B40" s="11" t="s">
        <v>521</v>
      </c>
      <c r="C40" s="11" t="s">
        <v>90</v>
      </c>
      <c r="D40" s="13" t="s">
        <v>131</v>
      </c>
      <c r="E40" s="11" t="s">
        <v>132</v>
      </c>
      <c r="F40" s="11" t="s">
        <v>20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>
        <v>1001</v>
      </c>
      <c r="AC40" s="22">
        <f>AB40/5280</f>
        <v>0.18958333333333333</v>
      </c>
      <c r="AD40" s="11"/>
      <c r="AE40" s="22"/>
      <c r="AF40" s="11"/>
    </row>
    <row r="41" spans="1:32" s="14" customFormat="1" ht="12.75" customHeight="1">
      <c r="A41" s="11" t="s">
        <v>133</v>
      </c>
      <c r="B41" s="11">
        <v>265</v>
      </c>
      <c r="C41" s="11" t="s">
        <v>90</v>
      </c>
      <c r="D41" s="13" t="s">
        <v>134</v>
      </c>
      <c r="E41" s="11" t="s">
        <v>131</v>
      </c>
      <c r="F41" s="11" t="s">
        <v>20</v>
      </c>
      <c r="G41" s="11"/>
      <c r="H41" s="11"/>
      <c r="I41" s="11">
        <v>7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>
        <v>215</v>
      </c>
      <c r="AB41" s="11"/>
      <c r="AC41" s="11"/>
      <c r="AD41" s="22">
        <f>AA41/5280</f>
        <v>0.04071969696969697</v>
      </c>
      <c r="AE41" s="11"/>
      <c r="AF41" s="22"/>
    </row>
    <row r="42" spans="1:32" s="14" customFormat="1" ht="12.75" customHeight="1">
      <c r="A42" s="11" t="s">
        <v>135</v>
      </c>
      <c r="B42" s="11">
        <v>265</v>
      </c>
      <c r="C42" s="11" t="s">
        <v>90</v>
      </c>
      <c r="D42" s="13" t="s">
        <v>121</v>
      </c>
      <c r="E42" s="11" t="s">
        <v>131</v>
      </c>
      <c r="F42" s="11" t="s">
        <v>20</v>
      </c>
      <c r="G42" s="11"/>
      <c r="H42" s="11"/>
      <c r="I42" s="11">
        <v>7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>
        <v>215</v>
      </c>
      <c r="AB42" s="11"/>
      <c r="AC42" s="11"/>
      <c r="AD42" s="22">
        <f>AA42/5280</f>
        <v>0.04071969696969697</v>
      </c>
      <c r="AE42" s="11"/>
      <c r="AF42" s="22"/>
    </row>
    <row r="43" spans="1:32" s="14" customFormat="1" ht="12.75" customHeight="1">
      <c r="A43" s="11" t="s">
        <v>136</v>
      </c>
      <c r="B43" s="11">
        <v>266</v>
      </c>
      <c r="C43" s="11" t="s">
        <v>125</v>
      </c>
      <c r="D43" s="13" t="s">
        <v>132</v>
      </c>
      <c r="E43" s="11" t="s">
        <v>137</v>
      </c>
      <c r="F43" s="11" t="s">
        <v>20</v>
      </c>
      <c r="G43" s="11"/>
      <c r="H43" s="11"/>
      <c r="I43" s="11">
        <v>22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>
        <v>813</v>
      </c>
      <c r="AB43" s="11"/>
      <c r="AC43" s="11"/>
      <c r="AD43" s="22">
        <f>AA43/5280</f>
        <v>0.15397727272727274</v>
      </c>
      <c r="AE43" s="11"/>
      <c r="AF43" s="22"/>
    </row>
    <row r="44" spans="1:32" s="14" customFormat="1" ht="12.75" customHeight="1">
      <c r="A44" s="11"/>
      <c r="B44" s="11"/>
      <c r="C44" s="11"/>
      <c r="D44" s="1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s="14" customFormat="1" ht="12.75" customHeight="1">
      <c r="A45" s="11" t="s">
        <v>138</v>
      </c>
      <c r="B45" s="11">
        <v>266</v>
      </c>
      <c r="C45" s="11" t="s">
        <v>139</v>
      </c>
      <c r="D45" s="13" t="s">
        <v>132</v>
      </c>
      <c r="E45" s="11" t="s">
        <v>140</v>
      </c>
      <c r="F45" s="11" t="s">
        <v>20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>
        <v>814</v>
      </c>
      <c r="AB45" s="11"/>
      <c r="AC45" s="11"/>
      <c r="AD45" s="22">
        <f>AA45/5280</f>
        <v>0.15416666666666667</v>
      </c>
      <c r="AE45" s="11"/>
      <c r="AF45" s="22"/>
    </row>
    <row r="46" spans="1:32" s="14" customFormat="1" ht="12.75" customHeight="1">
      <c r="A46" s="11" t="s">
        <v>141</v>
      </c>
      <c r="B46" s="11" t="s">
        <v>522</v>
      </c>
      <c r="C46" s="11" t="s">
        <v>142</v>
      </c>
      <c r="D46" s="13" t="s">
        <v>143</v>
      </c>
      <c r="E46" s="11" t="s">
        <v>144</v>
      </c>
      <c r="F46" s="11" t="s">
        <v>145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22">
        <v>0.2</v>
      </c>
      <c r="Y46" s="11"/>
      <c r="Z46" s="11"/>
      <c r="AA46" s="11"/>
      <c r="AB46" s="11"/>
      <c r="AC46" s="22">
        <f>X46</f>
        <v>0.2</v>
      </c>
      <c r="AD46" s="11"/>
      <c r="AE46" s="22"/>
      <c r="AF46" s="11"/>
    </row>
    <row r="47" spans="1:32" s="14" customFormat="1" ht="12.75" customHeight="1">
      <c r="A47" s="11" t="s">
        <v>146</v>
      </c>
      <c r="B47" s="11">
        <v>267</v>
      </c>
      <c r="C47" s="11" t="s">
        <v>142</v>
      </c>
      <c r="D47" s="13" t="s">
        <v>147</v>
      </c>
      <c r="E47" s="11" t="s">
        <v>148</v>
      </c>
      <c r="F47" s="11" t="s">
        <v>17</v>
      </c>
      <c r="G47" s="11"/>
      <c r="H47" s="11">
        <v>11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>
        <v>0.14</v>
      </c>
      <c r="Z47" s="11"/>
      <c r="AA47" s="11"/>
      <c r="AB47" s="11"/>
      <c r="AC47" s="22">
        <f>Y47</f>
        <v>0.14</v>
      </c>
      <c r="AD47" s="11"/>
      <c r="AE47" s="22"/>
      <c r="AF47" s="11"/>
    </row>
    <row r="48" spans="1:32" s="14" customFormat="1" ht="12.75" customHeight="1">
      <c r="A48" s="11" t="s">
        <v>149</v>
      </c>
      <c r="B48" s="11">
        <v>267</v>
      </c>
      <c r="C48" s="11" t="s">
        <v>142</v>
      </c>
      <c r="D48" s="13" t="s">
        <v>150</v>
      </c>
      <c r="E48" s="11" t="s">
        <v>152</v>
      </c>
      <c r="F48" s="11" t="s">
        <v>17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>
        <v>0.01</v>
      </c>
      <c r="Y48" s="11"/>
      <c r="Z48" s="11"/>
      <c r="AA48" s="11"/>
      <c r="AB48" s="11"/>
      <c r="AC48" s="22">
        <f>X48</f>
        <v>0.01</v>
      </c>
      <c r="AD48" s="11"/>
      <c r="AE48" s="22"/>
      <c r="AF48" s="11"/>
    </row>
    <row r="49" spans="1:32" s="14" customFormat="1" ht="12.75" customHeight="1">
      <c r="A49" s="11" t="s">
        <v>153</v>
      </c>
      <c r="B49" s="11">
        <v>267</v>
      </c>
      <c r="C49" s="11" t="s">
        <v>142</v>
      </c>
      <c r="D49" s="13" t="s">
        <v>151</v>
      </c>
      <c r="E49" s="11" t="s">
        <v>152</v>
      </c>
      <c r="F49" s="11" t="s">
        <v>17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>
        <v>0.02</v>
      </c>
      <c r="Z49" s="11"/>
      <c r="AA49" s="11"/>
      <c r="AB49" s="11"/>
      <c r="AC49" s="22">
        <f>Y49</f>
        <v>0.02</v>
      </c>
      <c r="AD49" s="11"/>
      <c r="AE49" s="22"/>
      <c r="AF49" s="11"/>
    </row>
    <row r="50" spans="1:32" s="14" customFormat="1" ht="12.75" customHeight="1">
      <c r="A50" s="11"/>
      <c r="B50" s="11"/>
      <c r="C50" s="11"/>
      <c r="D50" s="1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s="14" customFormat="1" ht="12.75" customHeight="1">
      <c r="A51" s="11" t="s">
        <v>154</v>
      </c>
      <c r="B51" s="11">
        <v>267</v>
      </c>
      <c r="C51" s="11" t="s">
        <v>90</v>
      </c>
      <c r="D51" s="13" t="s">
        <v>140</v>
      </c>
      <c r="E51" s="11" t="s">
        <v>155</v>
      </c>
      <c r="F51" s="11" t="s">
        <v>20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>
        <v>0.08</v>
      </c>
      <c r="Y51" s="11"/>
      <c r="Z51" s="11"/>
      <c r="AA51" s="11"/>
      <c r="AB51" s="11"/>
      <c r="AC51" s="22">
        <f>X51</f>
        <v>0.08</v>
      </c>
      <c r="AD51" s="11"/>
      <c r="AE51" s="22"/>
      <c r="AF51" s="11"/>
    </row>
    <row r="52" spans="1:32" s="14" customFormat="1" ht="12.75" customHeight="1">
      <c r="A52" s="11" t="s">
        <v>156</v>
      </c>
      <c r="B52" s="11">
        <v>267</v>
      </c>
      <c r="C52" s="11" t="s">
        <v>90</v>
      </c>
      <c r="D52" s="13" t="s">
        <v>155</v>
      </c>
      <c r="E52" s="11" t="s">
        <v>164</v>
      </c>
      <c r="F52" s="11" t="s">
        <v>20</v>
      </c>
      <c r="G52" s="11"/>
      <c r="H52" s="11"/>
      <c r="I52" s="11"/>
      <c r="J52" s="11"/>
      <c r="K52" s="11"/>
      <c r="L52" s="11"/>
      <c r="M52" s="11"/>
      <c r="N52" s="11"/>
      <c r="O52" s="11">
        <v>0.06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>
        <v>0.06</v>
      </c>
      <c r="AF52" s="11"/>
    </row>
    <row r="53" spans="1:32" s="14" customFormat="1" ht="12.75" customHeight="1">
      <c r="A53" s="11" t="s">
        <v>157</v>
      </c>
      <c r="B53" s="11">
        <v>267</v>
      </c>
      <c r="C53" s="11" t="s">
        <v>90</v>
      </c>
      <c r="D53" s="13" t="s">
        <v>116</v>
      </c>
      <c r="E53" s="11" t="s">
        <v>165</v>
      </c>
      <c r="F53" s="11" t="s">
        <v>20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v>0.06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>
        <v>0.06</v>
      </c>
      <c r="AF53" s="11"/>
    </row>
    <row r="54" spans="1:32" s="14" customFormat="1" ht="12.75" customHeight="1">
      <c r="A54" s="11" t="s">
        <v>158</v>
      </c>
      <c r="B54" s="11">
        <v>267</v>
      </c>
      <c r="C54" s="11" t="s">
        <v>90</v>
      </c>
      <c r="D54" s="13" t="s">
        <v>118</v>
      </c>
      <c r="E54" s="11" t="s">
        <v>166</v>
      </c>
      <c r="F54" s="11" t="s">
        <v>20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v>0.06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>
        <v>0.06</v>
      </c>
      <c r="AF54" s="11"/>
    </row>
    <row r="55" spans="1:32" s="14" customFormat="1" ht="12.75" customHeight="1">
      <c r="A55" s="11" t="s">
        <v>159</v>
      </c>
      <c r="B55" s="11">
        <v>267</v>
      </c>
      <c r="C55" s="11" t="s">
        <v>90</v>
      </c>
      <c r="D55" s="13" t="s">
        <v>167</v>
      </c>
      <c r="E55" s="11" t="s">
        <v>168</v>
      </c>
      <c r="F55" s="11" t="s">
        <v>20</v>
      </c>
      <c r="G55" s="11"/>
      <c r="H55" s="11"/>
      <c r="I55" s="11"/>
      <c r="J55" s="11"/>
      <c r="K55" s="11"/>
      <c r="L55" s="11"/>
      <c r="M55" s="11"/>
      <c r="N55" s="11"/>
      <c r="O55" s="11">
        <v>0.06</v>
      </c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>
        <v>0.06</v>
      </c>
      <c r="AF55" s="11"/>
    </row>
    <row r="56" spans="1:32" s="14" customFormat="1" ht="12.75" customHeight="1">
      <c r="A56" s="11"/>
      <c r="B56" s="11"/>
      <c r="C56" s="11"/>
      <c r="D56" s="1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s="14" customFormat="1" ht="12.75" customHeight="1">
      <c r="A57" s="11" t="s">
        <v>160</v>
      </c>
      <c r="B57" s="11" t="s">
        <v>433</v>
      </c>
      <c r="C57" s="11" t="s">
        <v>90</v>
      </c>
      <c r="D57" s="13" t="s">
        <v>168</v>
      </c>
      <c r="E57" s="11" t="s">
        <v>169</v>
      </c>
      <c r="F57" s="11" t="s">
        <v>20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>
        <v>1.07</v>
      </c>
      <c r="Z57" s="11"/>
      <c r="AA57" s="11"/>
      <c r="AB57" s="11"/>
      <c r="AC57" s="22">
        <f>Y57</f>
        <v>1.07</v>
      </c>
      <c r="AD57" s="11"/>
      <c r="AE57" s="22"/>
      <c r="AF57" s="11"/>
    </row>
    <row r="58" spans="1:32" s="14" customFormat="1" ht="12.75" customHeight="1">
      <c r="A58" s="11" t="s">
        <v>161</v>
      </c>
      <c r="B58" s="11" t="s">
        <v>441</v>
      </c>
      <c r="C58" s="11" t="s">
        <v>90</v>
      </c>
      <c r="D58" s="13" t="s">
        <v>164</v>
      </c>
      <c r="E58" s="11" t="s">
        <v>170</v>
      </c>
      <c r="F58" s="11" t="s">
        <v>20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0.86</v>
      </c>
      <c r="Y58" s="11"/>
      <c r="Z58" s="11"/>
      <c r="AA58" s="11"/>
      <c r="AB58" s="11"/>
      <c r="AC58" s="22">
        <f>X58</f>
        <v>0.86</v>
      </c>
      <c r="AD58" s="11"/>
      <c r="AE58" s="22"/>
      <c r="AF58" s="11"/>
    </row>
    <row r="59" spans="1:32" s="14" customFormat="1" ht="12.75" customHeight="1">
      <c r="A59" s="11" t="s">
        <v>162</v>
      </c>
      <c r="B59" s="11" t="s">
        <v>433</v>
      </c>
      <c r="C59" s="11" t="s">
        <v>90</v>
      </c>
      <c r="D59" s="13" t="s">
        <v>165</v>
      </c>
      <c r="E59" s="11" t="s">
        <v>171</v>
      </c>
      <c r="F59" s="11" t="s">
        <v>20</v>
      </c>
      <c r="G59" s="11">
        <v>48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>
        <v>1.06</v>
      </c>
      <c r="AA59" s="11"/>
      <c r="AB59" s="11"/>
      <c r="AC59" s="22">
        <f>Z59</f>
        <v>1.06</v>
      </c>
      <c r="AD59" s="11"/>
      <c r="AE59" s="22"/>
      <c r="AF59" s="11"/>
    </row>
    <row r="60" spans="1:32" s="14" customFormat="1" ht="12.75" customHeight="1">
      <c r="A60" s="11" t="s">
        <v>163</v>
      </c>
      <c r="B60" s="11" t="s">
        <v>433</v>
      </c>
      <c r="C60" s="11" t="s">
        <v>90</v>
      </c>
      <c r="D60" s="11" t="s">
        <v>166</v>
      </c>
      <c r="E60" s="11" t="s">
        <v>172</v>
      </c>
      <c r="F60" s="11" t="s">
        <v>20</v>
      </c>
      <c r="G60" s="11">
        <v>48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>
        <v>1.06</v>
      </c>
      <c r="AA60" s="11"/>
      <c r="AB60" s="11"/>
      <c r="AC60" s="22">
        <f>Z60</f>
        <v>1.06</v>
      </c>
      <c r="AD60" s="11"/>
      <c r="AE60" s="22"/>
      <c r="AF60" s="11"/>
    </row>
    <row r="61" spans="1:32" s="14" customFormat="1" ht="12.75" customHeight="1">
      <c r="A61" s="11" t="s">
        <v>175</v>
      </c>
      <c r="B61" s="11" t="s">
        <v>443</v>
      </c>
      <c r="C61" s="11" t="s">
        <v>90</v>
      </c>
      <c r="D61" s="11" t="s">
        <v>179</v>
      </c>
      <c r="E61" s="11" t="s">
        <v>180</v>
      </c>
      <c r="F61" s="11" t="s">
        <v>20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>
        <v>862</v>
      </c>
      <c r="AC61" s="22">
        <f>AB61/5280</f>
        <v>0.16325757575757577</v>
      </c>
      <c r="AD61" s="11"/>
      <c r="AE61" s="22"/>
      <c r="AF61" s="11"/>
    </row>
    <row r="62" spans="1:32" s="14" customFormat="1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s="14" customFormat="1" ht="12.75" customHeight="1">
      <c r="A63" s="11" t="s">
        <v>176</v>
      </c>
      <c r="B63" s="11">
        <v>272</v>
      </c>
      <c r="C63" s="11" t="s">
        <v>90</v>
      </c>
      <c r="D63" s="11" t="s">
        <v>180</v>
      </c>
      <c r="E63" s="11" t="s">
        <v>181</v>
      </c>
      <c r="F63" s="11" t="s">
        <v>20</v>
      </c>
      <c r="G63" s="11"/>
      <c r="H63" s="11"/>
      <c r="I63" s="11">
        <v>8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>
        <v>252</v>
      </c>
      <c r="AB63" s="11"/>
      <c r="AC63" s="11"/>
      <c r="AD63" s="22">
        <f>AA63/5280</f>
        <v>0.04772727272727273</v>
      </c>
      <c r="AE63" s="11"/>
      <c r="AF63" s="22"/>
    </row>
    <row r="64" spans="1:32" s="14" customFormat="1" ht="12.75" customHeight="1">
      <c r="A64" s="11" t="s">
        <v>177</v>
      </c>
      <c r="B64" s="11">
        <v>272</v>
      </c>
      <c r="C64" s="11" t="s">
        <v>90</v>
      </c>
      <c r="D64" s="11" t="s">
        <v>180</v>
      </c>
      <c r="E64" s="11" t="s">
        <v>182</v>
      </c>
      <c r="F64" s="11" t="s">
        <v>20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>
        <v>252</v>
      </c>
      <c r="AB64" s="11"/>
      <c r="AC64" s="11"/>
      <c r="AD64" s="22">
        <f>AA64/5280</f>
        <v>0.04772727272727273</v>
      </c>
      <c r="AE64" s="11"/>
      <c r="AF64" s="22"/>
    </row>
    <row r="65" spans="1:32" s="14" customFormat="1" ht="12.75" customHeight="1">
      <c r="A65" s="11" t="s">
        <v>178</v>
      </c>
      <c r="B65" s="11" t="s">
        <v>315</v>
      </c>
      <c r="C65" s="11" t="s">
        <v>90</v>
      </c>
      <c r="D65" s="11" t="s">
        <v>182</v>
      </c>
      <c r="E65" s="11" t="s">
        <v>183</v>
      </c>
      <c r="F65" s="11" t="s">
        <v>20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0.16</v>
      </c>
      <c r="Y65" s="11"/>
      <c r="Z65" s="11"/>
      <c r="AA65" s="11"/>
      <c r="AB65" s="11"/>
      <c r="AC65" s="22">
        <f>X65</f>
        <v>0.16</v>
      </c>
      <c r="AD65" s="11"/>
      <c r="AE65" s="22"/>
      <c r="AF65" s="11"/>
    </row>
    <row r="66" spans="1:32" s="14" customFormat="1" ht="12.75" customHeight="1">
      <c r="A66" s="11" t="s">
        <v>184</v>
      </c>
      <c r="B66" s="11" t="s">
        <v>315</v>
      </c>
      <c r="C66" s="11" t="s">
        <v>202</v>
      </c>
      <c r="D66" s="11" t="s">
        <v>203</v>
      </c>
      <c r="E66" s="11" t="s">
        <v>35</v>
      </c>
      <c r="F66" s="11" t="s">
        <v>20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>
        <v>0.24</v>
      </c>
      <c r="Y66" s="11"/>
      <c r="Z66" s="11"/>
      <c r="AA66" s="11"/>
      <c r="AB66" s="11"/>
      <c r="AC66" s="22">
        <f>X66</f>
        <v>0.24</v>
      </c>
      <c r="AD66" s="11"/>
      <c r="AE66" s="22"/>
      <c r="AF66" s="11"/>
    </row>
    <row r="67" spans="1:32" s="14" customFormat="1" ht="12.75" customHeight="1">
      <c r="A67" s="11" t="s">
        <v>185</v>
      </c>
      <c r="B67" s="11" t="s">
        <v>315</v>
      </c>
      <c r="C67" s="11" t="s">
        <v>202</v>
      </c>
      <c r="D67" s="11" t="s">
        <v>204</v>
      </c>
      <c r="E67" s="11" t="s">
        <v>205</v>
      </c>
      <c r="F67" s="11" t="s">
        <v>20</v>
      </c>
      <c r="G67" s="11"/>
      <c r="H67" s="11">
        <v>14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>
        <v>0.19</v>
      </c>
      <c r="Z67" s="11"/>
      <c r="AA67" s="11"/>
      <c r="AB67" s="11"/>
      <c r="AC67" s="22">
        <f>Y67</f>
        <v>0.19</v>
      </c>
      <c r="AD67" s="11"/>
      <c r="AE67" s="22"/>
      <c r="AF67" s="11"/>
    </row>
    <row r="68" spans="1:32" s="14" customFormat="1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s="14" customFormat="1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s="14" customFormat="1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s="14" customFormat="1" ht="12.75" customHeight="1" thickBot="1">
      <c r="A71" s="79" t="s">
        <v>534</v>
      </c>
      <c r="B71" s="80"/>
      <c r="C71" s="80"/>
      <c r="D71" s="80"/>
      <c r="E71" s="80"/>
      <c r="F71" s="81"/>
      <c r="G71" s="79">
        <f>SUM(G14:I70)</f>
        <v>388</v>
      </c>
      <c r="H71" s="80"/>
      <c r="I71" s="81"/>
      <c r="J71" s="11">
        <f>SUM(J14:J70)</f>
        <v>0</v>
      </c>
      <c r="K71" s="11">
        <f>SUM(K14:K70)</f>
        <v>0</v>
      </c>
      <c r="L71" s="11">
        <f>SUM(L14:L70)</f>
        <v>0</v>
      </c>
      <c r="M71" s="11">
        <f>SUM(M14:M70)</f>
        <v>0</v>
      </c>
      <c r="N71" s="11">
        <f>SUM(N14:N70)</f>
        <v>0</v>
      </c>
      <c r="O71" s="79">
        <f>SUM(O14:P70)</f>
        <v>0.2</v>
      </c>
      <c r="P71" s="81"/>
      <c r="Q71" s="11">
        <f aca="true" t="shared" si="0" ref="Q71:W71">SUM(Q14:Q70)</f>
        <v>0.2</v>
      </c>
      <c r="R71" s="11">
        <f t="shared" si="0"/>
        <v>0</v>
      </c>
      <c r="S71" s="11">
        <f t="shared" si="0"/>
        <v>0</v>
      </c>
      <c r="T71" s="11">
        <f t="shared" si="0"/>
        <v>0</v>
      </c>
      <c r="U71" s="11">
        <f t="shared" si="0"/>
        <v>0</v>
      </c>
      <c r="V71" s="11">
        <f t="shared" si="0"/>
        <v>174</v>
      </c>
      <c r="W71" s="11">
        <f t="shared" si="0"/>
        <v>0</v>
      </c>
      <c r="X71" s="79">
        <f>SUM(X14:Y70)</f>
        <v>7.220000000000001</v>
      </c>
      <c r="Y71" s="81"/>
      <c r="Z71" s="11">
        <f aca="true" t="shared" si="1" ref="Z71:AF71">SUM(Z14:Z70)</f>
        <v>6.620000000000001</v>
      </c>
      <c r="AA71" s="11">
        <f t="shared" si="1"/>
        <v>3328</v>
      </c>
      <c r="AB71" s="11">
        <f t="shared" si="1"/>
        <v>3411</v>
      </c>
      <c r="AC71" s="22">
        <f t="shared" si="1"/>
        <v>14.486022727272728</v>
      </c>
      <c r="AD71" s="22">
        <f t="shared" si="1"/>
        <v>0.6303030303030304</v>
      </c>
      <c r="AE71" s="22">
        <f t="shared" si="1"/>
        <v>0.4</v>
      </c>
      <c r="AF71" s="22">
        <f t="shared" si="1"/>
        <v>0</v>
      </c>
    </row>
    <row r="72" spans="1:32" s="14" customFormat="1" ht="12.75" customHeight="1">
      <c r="A72" s="51" t="s">
        <v>526</v>
      </c>
      <c r="B72" s="52"/>
      <c r="C72" s="52"/>
      <c r="D72" s="52"/>
      <c r="E72" s="52"/>
      <c r="F72" s="53"/>
      <c r="G72" s="57">
        <f>G71</f>
        <v>388</v>
      </c>
      <c r="H72" s="58"/>
      <c r="I72" s="64"/>
      <c r="J72" s="44">
        <f aca="true" t="shared" si="2" ref="J72:O72">J71</f>
        <v>0</v>
      </c>
      <c r="K72" s="44">
        <f t="shared" si="2"/>
        <v>0</v>
      </c>
      <c r="L72" s="44">
        <f t="shared" si="2"/>
        <v>0</v>
      </c>
      <c r="M72" s="44">
        <f t="shared" si="2"/>
        <v>0</v>
      </c>
      <c r="N72" s="44">
        <f t="shared" si="2"/>
        <v>0</v>
      </c>
      <c r="O72" s="75">
        <f t="shared" si="2"/>
        <v>0.2</v>
      </c>
      <c r="P72" s="76"/>
      <c r="Q72" s="44">
        <f aca="true" t="shared" si="3" ref="Q72:X72">Q71</f>
        <v>0.2</v>
      </c>
      <c r="R72" s="44">
        <f t="shared" si="3"/>
        <v>0</v>
      </c>
      <c r="S72" s="44">
        <f t="shared" si="3"/>
        <v>0</v>
      </c>
      <c r="T72" s="44">
        <f t="shared" si="3"/>
        <v>0</v>
      </c>
      <c r="U72" s="44">
        <f t="shared" si="3"/>
        <v>0</v>
      </c>
      <c r="V72" s="44">
        <f t="shared" si="3"/>
        <v>174</v>
      </c>
      <c r="W72" s="44">
        <f t="shared" si="3"/>
        <v>0</v>
      </c>
      <c r="X72" s="57">
        <f t="shared" si="3"/>
        <v>7.220000000000001</v>
      </c>
      <c r="Y72" s="64"/>
      <c r="Z72" s="44">
        <f aca="true" t="shared" si="4" ref="Z72:AF72">Z71</f>
        <v>6.620000000000001</v>
      </c>
      <c r="AA72" s="44">
        <f t="shared" si="4"/>
        <v>3328</v>
      </c>
      <c r="AB72" s="44">
        <f t="shared" si="4"/>
        <v>3411</v>
      </c>
      <c r="AC72" s="39">
        <f t="shared" si="4"/>
        <v>14.486022727272728</v>
      </c>
      <c r="AD72" s="39">
        <f t="shared" si="4"/>
        <v>0.6303030303030304</v>
      </c>
      <c r="AE72" s="39">
        <f t="shared" si="4"/>
        <v>0.4</v>
      </c>
      <c r="AF72" s="39">
        <f t="shared" si="4"/>
        <v>0</v>
      </c>
    </row>
    <row r="73" spans="1:32" ht="12" customHeight="1" thickBot="1">
      <c r="A73" s="54"/>
      <c r="B73" s="55"/>
      <c r="C73" s="55"/>
      <c r="D73" s="55"/>
      <c r="E73" s="55"/>
      <c r="F73" s="56"/>
      <c r="G73" s="59"/>
      <c r="H73" s="60"/>
      <c r="I73" s="65"/>
      <c r="J73" s="45"/>
      <c r="K73" s="45"/>
      <c r="L73" s="45"/>
      <c r="M73" s="45"/>
      <c r="N73" s="45"/>
      <c r="O73" s="77"/>
      <c r="P73" s="78"/>
      <c r="Q73" s="45"/>
      <c r="R73" s="45"/>
      <c r="S73" s="45"/>
      <c r="T73" s="45"/>
      <c r="U73" s="45"/>
      <c r="V73" s="45"/>
      <c r="W73" s="45"/>
      <c r="X73" s="59"/>
      <c r="Y73" s="65"/>
      <c r="Z73" s="45"/>
      <c r="AA73" s="45"/>
      <c r="AB73" s="45"/>
      <c r="AC73" s="40"/>
      <c r="AD73" s="40"/>
      <c r="AE73" s="40"/>
      <c r="AF73" s="40"/>
    </row>
    <row r="80" ht="12.75">
      <c r="E80" s="30"/>
    </row>
  </sheetData>
  <sheetProtection/>
  <mergeCells count="64">
    <mergeCell ref="O1:R1"/>
    <mergeCell ref="S1:W1"/>
    <mergeCell ref="Y2:Y12"/>
    <mergeCell ref="X72:Y73"/>
    <mergeCell ref="A71:F71"/>
    <mergeCell ref="G71:I71"/>
    <mergeCell ref="O71:P71"/>
    <mergeCell ref="X71:Y71"/>
    <mergeCell ref="S2:S12"/>
    <mergeCell ref="S72:S73"/>
    <mergeCell ref="T72:T73"/>
    <mergeCell ref="U2:U12"/>
    <mergeCell ref="U72:U73"/>
    <mergeCell ref="V2:V12"/>
    <mergeCell ref="V72:V73"/>
    <mergeCell ref="G2:G12"/>
    <mergeCell ref="I2:I12"/>
    <mergeCell ref="O72:P73"/>
    <mergeCell ref="Q72:Q73"/>
    <mergeCell ref="R2:R12"/>
    <mergeCell ref="M2:M12"/>
    <mergeCell ref="A1:A13"/>
    <mergeCell ref="B1:B13"/>
    <mergeCell ref="C1:C13"/>
    <mergeCell ref="D1:E12"/>
    <mergeCell ref="F1:F13"/>
    <mergeCell ref="A72:F73"/>
    <mergeCell ref="K72:K73"/>
    <mergeCell ref="L72:L73"/>
    <mergeCell ref="J72:J73"/>
    <mergeCell ref="J2:J12"/>
    <mergeCell ref="K2:K12"/>
    <mergeCell ref="G72:I73"/>
    <mergeCell ref="L2:L12"/>
    <mergeCell ref="AB72:AB73"/>
    <mergeCell ref="T2:T12"/>
    <mergeCell ref="Q2:Q12"/>
    <mergeCell ref="P2:P12"/>
    <mergeCell ref="H2:H12"/>
    <mergeCell ref="G1:I1"/>
    <mergeCell ref="J1:N1"/>
    <mergeCell ref="W2:W12"/>
    <mergeCell ref="R72:R73"/>
    <mergeCell ref="N2:N12"/>
    <mergeCell ref="AC2:AC12"/>
    <mergeCell ref="AD2:AD12"/>
    <mergeCell ref="Z72:Z73"/>
    <mergeCell ref="AA72:AA73"/>
    <mergeCell ref="AB2:AB12"/>
    <mergeCell ref="M72:M73"/>
    <mergeCell ref="N72:N73"/>
    <mergeCell ref="W72:W73"/>
    <mergeCell ref="O2:O12"/>
    <mergeCell ref="AC72:AC73"/>
    <mergeCell ref="AE2:AE12"/>
    <mergeCell ref="AF2:AF12"/>
    <mergeCell ref="AE72:AE73"/>
    <mergeCell ref="AF72:AF73"/>
    <mergeCell ref="AC1:AF1"/>
    <mergeCell ref="X1:AB1"/>
    <mergeCell ref="X2:X12"/>
    <mergeCell ref="Z2:Z12"/>
    <mergeCell ref="AA2:AA12"/>
    <mergeCell ref="AD72:AD73"/>
  </mergeCells>
  <printOptions/>
  <pageMargins left="0.75" right="0.75" top="1" bottom="1" header="0.5" footer="0.5"/>
  <pageSetup fitToHeight="0" fitToWidth="1" horizontalDpi="600" verticalDpi="600" orientation="landscape" paperSize="17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3"/>
  <sheetViews>
    <sheetView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U2" sqref="U1:W16384"/>
    </sheetView>
  </sheetViews>
  <sheetFormatPr defaultColWidth="9.140625" defaultRowHeight="12.75"/>
  <cols>
    <col min="1" max="1" width="8.7109375" style="0" customWidth="1"/>
    <col min="2" max="2" width="10.7109375" style="0" customWidth="1"/>
    <col min="3" max="3" width="20.7109375" style="0" customWidth="1"/>
    <col min="4" max="5" width="17.00390625" style="0" customWidth="1"/>
    <col min="6" max="6" width="8.421875" style="0" customWidth="1"/>
    <col min="7" max="9" width="5.8515625" style="0" customWidth="1"/>
    <col min="10" max="16" width="6.421875" style="0" customWidth="1"/>
    <col min="17" max="17" width="6.7109375" style="0" customWidth="1"/>
    <col min="18" max="18" width="6.421875" style="0" customWidth="1"/>
    <col min="19" max="20" width="6.7109375" style="0" customWidth="1"/>
    <col min="21" max="23" width="6.421875" style="0" customWidth="1"/>
    <col min="24" max="27" width="8.421875" style="0" customWidth="1"/>
    <col min="28" max="28" width="8.7109375" style="0" customWidth="1"/>
    <col min="29" max="32" width="7.7109375" style="0" customWidth="1"/>
  </cols>
  <sheetData>
    <row r="1" spans="1:32" ht="12.75" customHeight="1" thickBot="1">
      <c r="A1" s="61" t="s">
        <v>0</v>
      </c>
      <c r="B1" s="61" t="s">
        <v>1</v>
      </c>
      <c r="C1" s="68" t="s">
        <v>4</v>
      </c>
      <c r="D1" s="51" t="s">
        <v>5</v>
      </c>
      <c r="E1" s="69"/>
      <c r="F1" s="68" t="s">
        <v>2</v>
      </c>
      <c r="G1" s="36">
        <v>621</v>
      </c>
      <c r="H1" s="37"/>
      <c r="I1" s="37"/>
      <c r="J1" s="36">
        <v>644</v>
      </c>
      <c r="K1" s="37"/>
      <c r="L1" s="37"/>
      <c r="M1" s="37"/>
      <c r="N1" s="38"/>
      <c r="O1" s="36">
        <v>645</v>
      </c>
      <c r="P1" s="37"/>
      <c r="Q1" s="37"/>
      <c r="R1" s="37"/>
      <c r="S1" s="36">
        <v>646</v>
      </c>
      <c r="T1" s="37"/>
      <c r="U1" s="37"/>
      <c r="V1" s="37"/>
      <c r="W1" s="38"/>
      <c r="X1" s="36">
        <v>807</v>
      </c>
      <c r="Y1" s="37"/>
      <c r="Z1" s="37"/>
      <c r="AA1" s="37"/>
      <c r="AB1" s="38"/>
      <c r="AC1" s="36">
        <v>850</v>
      </c>
      <c r="AD1" s="37"/>
      <c r="AE1" s="37"/>
      <c r="AF1" s="38"/>
    </row>
    <row r="2" spans="1:32" ht="12.75" customHeight="1" thickBot="1">
      <c r="A2" s="62"/>
      <c r="B2" s="62"/>
      <c r="C2" s="68"/>
      <c r="D2" s="70"/>
      <c r="E2" s="71"/>
      <c r="F2" s="68"/>
      <c r="G2" s="47" t="s">
        <v>329</v>
      </c>
      <c r="H2" s="47" t="s">
        <v>39</v>
      </c>
      <c r="I2" s="47" t="s">
        <v>517</v>
      </c>
      <c r="J2" s="46" t="s">
        <v>12</v>
      </c>
      <c r="K2" s="46" t="s">
        <v>10</v>
      </c>
      <c r="L2" s="46" t="s">
        <v>46</v>
      </c>
      <c r="M2" s="50" t="s">
        <v>66</v>
      </c>
      <c r="N2" s="63" t="s">
        <v>11</v>
      </c>
      <c r="O2" s="34" t="s">
        <v>535</v>
      </c>
      <c r="P2" s="34" t="s">
        <v>536</v>
      </c>
      <c r="Q2" s="34" t="s">
        <v>537</v>
      </c>
      <c r="R2" s="34" t="s">
        <v>538</v>
      </c>
      <c r="S2" s="46" t="s">
        <v>10</v>
      </c>
      <c r="T2" s="34" t="s">
        <v>539</v>
      </c>
      <c r="U2" s="34" t="s">
        <v>540</v>
      </c>
      <c r="V2" s="46" t="s">
        <v>541</v>
      </c>
      <c r="W2" s="46" t="s">
        <v>542</v>
      </c>
      <c r="X2" s="34" t="s">
        <v>543</v>
      </c>
      <c r="Y2" s="34" t="s">
        <v>544</v>
      </c>
      <c r="Z2" s="34" t="s">
        <v>545</v>
      </c>
      <c r="AA2" s="34" t="s">
        <v>546</v>
      </c>
      <c r="AB2" s="34" t="s">
        <v>547</v>
      </c>
      <c r="AC2" s="34" t="s">
        <v>173</v>
      </c>
      <c r="AD2" s="34" t="s">
        <v>174</v>
      </c>
      <c r="AE2" s="34" t="s">
        <v>548</v>
      </c>
      <c r="AF2" s="34" t="s">
        <v>549</v>
      </c>
    </row>
    <row r="3" spans="1:32" ht="12.75" customHeight="1" thickBot="1">
      <c r="A3" s="62"/>
      <c r="B3" s="62"/>
      <c r="C3" s="68"/>
      <c r="D3" s="70"/>
      <c r="E3" s="71"/>
      <c r="F3" s="68"/>
      <c r="G3" s="47"/>
      <c r="H3" s="47"/>
      <c r="I3" s="47"/>
      <c r="J3" s="47"/>
      <c r="K3" s="47"/>
      <c r="L3" s="47"/>
      <c r="M3" s="50"/>
      <c r="N3" s="63"/>
      <c r="O3" s="35"/>
      <c r="P3" s="35"/>
      <c r="Q3" s="35"/>
      <c r="R3" s="35"/>
      <c r="S3" s="47"/>
      <c r="T3" s="35"/>
      <c r="U3" s="35"/>
      <c r="V3" s="47"/>
      <c r="W3" s="47"/>
      <c r="X3" s="35"/>
      <c r="Y3" s="35"/>
      <c r="Z3" s="35"/>
      <c r="AA3" s="35"/>
      <c r="AB3" s="35"/>
      <c r="AC3" s="35"/>
      <c r="AD3" s="35"/>
      <c r="AE3" s="35"/>
      <c r="AF3" s="35"/>
    </row>
    <row r="4" spans="1:32" ht="12.75" customHeight="1" thickBot="1">
      <c r="A4" s="62"/>
      <c r="B4" s="62"/>
      <c r="C4" s="68"/>
      <c r="D4" s="70"/>
      <c r="E4" s="71"/>
      <c r="F4" s="68"/>
      <c r="G4" s="47"/>
      <c r="H4" s="47"/>
      <c r="I4" s="47"/>
      <c r="J4" s="47"/>
      <c r="K4" s="47"/>
      <c r="L4" s="47"/>
      <c r="M4" s="50"/>
      <c r="N4" s="63"/>
      <c r="O4" s="35"/>
      <c r="P4" s="35"/>
      <c r="Q4" s="35"/>
      <c r="R4" s="35"/>
      <c r="S4" s="47"/>
      <c r="T4" s="35"/>
      <c r="U4" s="35"/>
      <c r="V4" s="47"/>
      <c r="W4" s="47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 customHeight="1" thickBot="1">
      <c r="A5" s="62"/>
      <c r="B5" s="62"/>
      <c r="C5" s="68"/>
      <c r="D5" s="70"/>
      <c r="E5" s="71"/>
      <c r="F5" s="68"/>
      <c r="G5" s="47"/>
      <c r="H5" s="47"/>
      <c r="I5" s="47"/>
      <c r="J5" s="47"/>
      <c r="K5" s="47"/>
      <c r="L5" s="47"/>
      <c r="M5" s="50"/>
      <c r="N5" s="63"/>
      <c r="O5" s="35"/>
      <c r="P5" s="35"/>
      <c r="Q5" s="35"/>
      <c r="R5" s="35"/>
      <c r="S5" s="47"/>
      <c r="T5" s="35"/>
      <c r="U5" s="35"/>
      <c r="V5" s="47"/>
      <c r="W5" s="47"/>
      <c r="X5" s="35"/>
      <c r="Y5" s="35"/>
      <c r="Z5" s="35"/>
      <c r="AA5" s="35"/>
      <c r="AB5" s="35"/>
      <c r="AC5" s="35"/>
      <c r="AD5" s="35"/>
      <c r="AE5" s="35"/>
      <c r="AF5" s="35"/>
    </row>
    <row r="6" spans="1:32" ht="12.75" customHeight="1" thickBot="1">
      <c r="A6" s="62"/>
      <c r="B6" s="62"/>
      <c r="C6" s="68"/>
      <c r="D6" s="70"/>
      <c r="E6" s="71"/>
      <c r="F6" s="68"/>
      <c r="G6" s="47"/>
      <c r="H6" s="47"/>
      <c r="I6" s="47"/>
      <c r="J6" s="47"/>
      <c r="K6" s="47"/>
      <c r="L6" s="47"/>
      <c r="M6" s="50"/>
      <c r="N6" s="63"/>
      <c r="O6" s="35"/>
      <c r="P6" s="35"/>
      <c r="Q6" s="35"/>
      <c r="R6" s="35"/>
      <c r="S6" s="47"/>
      <c r="T6" s="35"/>
      <c r="U6" s="35"/>
      <c r="V6" s="47"/>
      <c r="W6" s="47"/>
      <c r="X6" s="35"/>
      <c r="Y6" s="35"/>
      <c r="Z6" s="35"/>
      <c r="AA6" s="35"/>
      <c r="AB6" s="35"/>
      <c r="AC6" s="35"/>
      <c r="AD6" s="35"/>
      <c r="AE6" s="35"/>
      <c r="AF6" s="35"/>
    </row>
    <row r="7" spans="1:32" ht="12.75" customHeight="1" thickBot="1">
      <c r="A7" s="62"/>
      <c r="B7" s="62"/>
      <c r="C7" s="68"/>
      <c r="D7" s="70"/>
      <c r="E7" s="71"/>
      <c r="F7" s="68"/>
      <c r="G7" s="47"/>
      <c r="H7" s="47"/>
      <c r="I7" s="47"/>
      <c r="J7" s="47"/>
      <c r="K7" s="47"/>
      <c r="L7" s="47"/>
      <c r="M7" s="50"/>
      <c r="N7" s="63"/>
      <c r="O7" s="35"/>
      <c r="P7" s="35"/>
      <c r="Q7" s="35"/>
      <c r="R7" s="35"/>
      <c r="S7" s="47"/>
      <c r="T7" s="35"/>
      <c r="U7" s="35"/>
      <c r="V7" s="47"/>
      <c r="W7" s="47"/>
      <c r="X7" s="35"/>
      <c r="Y7" s="35"/>
      <c r="Z7" s="35"/>
      <c r="AA7" s="35"/>
      <c r="AB7" s="35"/>
      <c r="AC7" s="35"/>
      <c r="AD7" s="35"/>
      <c r="AE7" s="35"/>
      <c r="AF7" s="35"/>
    </row>
    <row r="8" spans="1:32" ht="12.75" customHeight="1" thickBot="1">
      <c r="A8" s="62"/>
      <c r="B8" s="62"/>
      <c r="C8" s="68"/>
      <c r="D8" s="70"/>
      <c r="E8" s="71"/>
      <c r="F8" s="68"/>
      <c r="G8" s="47"/>
      <c r="H8" s="47"/>
      <c r="I8" s="47"/>
      <c r="J8" s="47"/>
      <c r="K8" s="47"/>
      <c r="L8" s="47"/>
      <c r="M8" s="50"/>
      <c r="N8" s="63"/>
      <c r="O8" s="35"/>
      <c r="P8" s="35"/>
      <c r="Q8" s="35"/>
      <c r="R8" s="35"/>
      <c r="S8" s="47"/>
      <c r="T8" s="35"/>
      <c r="U8" s="35"/>
      <c r="V8" s="47"/>
      <c r="W8" s="47"/>
      <c r="X8" s="35"/>
      <c r="Y8" s="35"/>
      <c r="Z8" s="35"/>
      <c r="AA8" s="35"/>
      <c r="AB8" s="35"/>
      <c r="AC8" s="35"/>
      <c r="AD8" s="35"/>
      <c r="AE8" s="35"/>
      <c r="AF8" s="35"/>
    </row>
    <row r="9" spans="1:32" ht="12.75" customHeight="1" thickBot="1">
      <c r="A9" s="62"/>
      <c r="B9" s="62"/>
      <c r="C9" s="68"/>
      <c r="D9" s="70"/>
      <c r="E9" s="71"/>
      <c r="F9" s="68"/>
      <c r="G9" s="47"/>
      <c r="H9" s="47"/>
      <c r="I9" s="47"/>
      <c r="J9" s="47"/>
      <c r="K9" s="47"/>
      <c r="L9" s="47"/>
      <c r="M9" s="50"/>
      <c r="N9" s="63"/>
      <c r="O9" s="35"/>
      <c r="P9" s="35"/>
      <c r="Q9" s="35"/>
      <c r="R9" s="35"/>
      <c r="S9" s="47"/>
      <c r="T9" s="35"/>
      <c r="U9" s="35"/>
      <c r="V9" s="47"/>
      <c r="W9" s="47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2.75" customHeight="1" thickBot="1">
      <c r="A10" s="62"/>
      <c r="B10" s="62"/>
      <c r="C10" s="68"/>
      <c r="D10" s="70"/>
      <c r="E10" s="71"/>
      <c r="F10" s="68"/>
      <c r="G10" s="47"/>
      <c r="H10" s="47"/>
      <c r="I10" s="47"/>
      <c r="J10" s="47"/>
      <c r="K10" s="47"/>
      <c r="L10" s="47"/>
      <c r="M10" s="50"/>
      <c r="N10" s="63"/>
      <c r="O10" s="35"/>
      <c r="P10" s="35"/>
      <c r="Q10" s="35"/>
      <c r="R10" s="35"/>
      <c r="S10" s="47"/>
      <c r="T10" s="35"/>
      <c r="U10" s="35"/>
      <c r="V10" s="47"/>
      <c r="W10" s="47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2.75" customHeight="1" thickBot="1">
      <c r="A11" s="62"/>
      <c r="B11" s="62"/>
      <c r="C11" s="68"/>
      <c r="D11" s="70"/>
      <c r="E11" s="71"/>
      <c r="F11" s="68"/>
      <c r="G11" s="47"/>
      <c r="H11" s="47"/>
      <c r="I11" s="47"/>
      <c r="J11" s="47"/>
      <c r="K11" s="47"/>
      <c r="L11" s="47"/>
      <c r="M11" s="50"/>
      <c r="N11" s="63"/>
      <c r="O11" s="35"/>
      <c r="P11" s="35"/>
      <c r="Q11" s="35"/>
      <c r="R11" s="35"/>
      <c r="S11" s="47"/>
      <c r="T11" s="35"/>
      <c r="U11" s="35"/>
      <c r="V11" s="47"/>
      <c r="W11" s="47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3.5" customHeight="1" thickBot="1">
      <c r="A12" s="62"/>
      <c r="B12" s="62"/>
      <c r="C12" s="68"/>
      <c r="D12" s="72"/>
      <c r="E12" s="73"/>
      <c r="F12" s="68"/>
      <c r="G12" s="47"/>
      <c r="H12" s="47"/>
      <c r="I12" s="47"/>
      <c r="J12" s="47"/>
      <c r="K12" s="47"/>
      <c r="L12" s="47"/>
      <c r="M12" s="46"/>
      <c r="N12" s="34"/>
      <c r="O12" s="35"/>
      <c r="P12" s="35"/>
      <c r="Q12" s="35"/>
      <c r="R12" s="35"/>
      <c r="S12" s="47"/>
      <c r="T12" s="35"/>
      <c r="U12" s="35"/>
      <c r="V12" s="47"/>
      <c r="W12" s="47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2.75" customHeight="1" thickBot="1">
      <c r="A13" s="62"/>
      <c r="B13" s="62"/>
      <c r="C13" s="68"/>
      <c r="D13" s="1" t="s">
        <v>6</v>
      </c>
      <c r="E13" s="1" t="s">
        <v>7</v>
      </c>
      <c r="F13" s="68"/>
      <c r="G13" s="2" t="s">
        <v>13</v>
      </c>
      <c r="H13" s="2" t="s">
        <v>13</v>
      </c>
      <c r="I13" s="2" t="s">
        <v>13</v>
      </c>
      <c r="J13" s="2" t="s">
        <v>9</v>
      </c>
      <c r="K13" s="2" t="s">
        <v>62</v>
      </c>
      <c r="L13" s="2" t="s">
        <v>62</v>
      </c>
      <c r="M13" s="2" t="s">
        <v>62</v>
      </c>
      <c r="N13" s="2" t="s">
        <v>62</v>
      </c>
      <c r="O13" s="2" t="s">
        <v>88</v>
      </c>
      <c r="P13" s="2" t="s">
        <v>88</v>
      </c>
      <c r="Q13" s="2" t="s">
        <v>88</v>
      </c>
      <c r="R13" s="2" t="s">
        <v>62</v>
      </c>
      <c r="S13" s="2" t="s">
        <v>62</v>
      </c>
      <c r="T13" s="2" t="s">
        <v>62</v>
      </c>
      <c r="U13" s="2" t="s">
        <v>62</v>
      </c>
      <c r="V13" s="2" t="s">
        <v>62</v>
      </c>
      <c r="W13" s="2" t="s">
        <v>62</v>
      </c>
      <c r="X13" s="2" t="s">
        <v>8</v>
      </c>
      <c r="Y13" s="2" t="s">
        <v>8</v>
      </c>
      <c r="Z13" s="2" t="s">
        <v>8</v>
      </c>
      <c r="AA13" s="2" t="s">
        <v>62</v>
      </c>
      <c r="AB13" s="2" t="s">
        <v>62</v>
      </c>
      <c r="AC13" s="2" t="s">
        <v>8</v>
      </c>
      <c r="AD13" s="2" t="s">
        <v>8</v>
      </c>
      <c r="AE13" s="2" t="s">
        <v>8</v>
      </c>
      <c r="AF13" s="2" t="s">
        <v>8</v>
      </c>
    </row>
    <row r="14" spans="1:32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2.75" customHeight="1">
      <c r="A15" s="11" t="s">
        <v>186</v>
      </c>
      <c r="B15" s="11">
        <v>273</v>
      </c>
      <c r="C15" s="11" t="s">
        <v>202</v>
      </c>
      <c r="D15" s="11" t="s">
        <v>206</v>
      </c>
      <c r="E15" s="11" t="s">
        <v>207</v>
      </c>
      <c r="F15" s="11" t="s">
        <v>20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v>0.03</v>
      </c>
      <c r="Z15" s="11"/>
      <c r="AA15" s="11"/>
      <c r="AB15" s="11"/>
      <c r="AC15" s="22">
        <f>Y15</f>
        <v>0.03</v>
      </c>
      <c r="AD15" s="11"/>
      <c r="AE15" s="22"/>
      <c r="AF15" s="11"/>
    </row>
    <row r="16" spans="1:32" ht="12.75" customHeight="1">
      <c r="A16" s="11" t="s">
        <v>187</v>
      </c>
      <c r="B16" s="11">
        <v>273</v>
      </c>
      <c r="C16" s="11" t="s">
        <v>202</v>
      </c>
      <c r="D16" s="11" t="s">
        <v>208</v>
      </c>
      <c r="E16" s="11" t="s">
        <v>207</v>
      </c>
      <c r="F16" s="11" t="s">
        <v>20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>
        <v>0.02</v>
      </c>
      <c r="Y16" s="11"/>
      <c r="Z16" s="11"/>
      <c r="AA16" s="11"/>
      <c r="AB16" s="11"/>
      <c r="AC16" s="22">
        <f>X16</f>
        <v>0.02</v>
      </c>
      <c r="AD16" s="11"/>
      <c r="AE16" s="22"/>
      <c r="AF16" s="11"/>
    </row>
    <row r="17" spans="1:32" ht="12.75" customHeight="1">
      <c r="A17" s="11" t="s">
        <v>188</v>
      </c>
      <c r="B17" s="11">
        <v>273</v>
      </c>
      <c r="C17" s="11" t="s">
        <v>90</v>
      </c>
      <c r="D17" s="11" t="s">
        <v>209</v>
      </c>
      <c r="E17" s="11" t="s">
        <v>210</v>
      </c>
      <c r="F17" s="11" t="s">
        <v>20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0.04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>
        <v>0.04</v>
      </c>
      <c r="AF17" s="11"/>
    </row>
    <row r="18" spans="1:32" ht="12.75" customHeight="1">
      <c r="A18" s="11" t="s">
        <v>189</v>
      </c>
      <c r="B18" s="11">
        <v>273</v>
      </c>
      <c r="C18" s="11" t="s">
        <v>90</v>
      </c>
      <c r="D18" s="11" t="s">
        <v>211</v>
      </c>
      <c r="E18" s="11" t="s">
        <v>212</v>
      </c>
      <c r="F18" s="11" t="s">
        <v>20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0.04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>
        <v>0.04</v>
      </c>
      <c r="AF18" s="11"/>
    </row>
    <row r="19" spans="1:32" ht="12.75" customHeight="1">
      <c r="A19" s="11" t="s">
        <v>190</v>
      </c>
      <c r="B19" s="11">
        <v>273</v>
      </c>
      <c r="C19" s="11" t="s">
        <v>90</v>
      </c>
      <c r="D19" s="11" t="s">
        <v>213</v>
      </c>
      <c r="E19" s="11" t="s">
        <v>214</v>
      </c>
      <c r="F19" s="11" t="s">
        <v>20</v>
      </c>
      <c r="G19" s="11"/>
      <c r="H19" s="11"/>
      <c r="I19" s="11"/>
      <c r="J19" s="11"/>
      <c r="K19" s="11"/>
      <c r="L19" s="11"/>
      <c r="M19" s="11"/>
      <c r="N19" s="11"/>
      <c r="O19" s="11">
        <v>0.04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>
        <v>0.04</v>
      </c>
      <c r="AF19" s="11"/>
    </row>
    <row r="20" spans="1:32" s="14" customFormat="1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4" customFormat="1" ht="12.75" customHeight="1">
      <c r="A21" s="11" t="s">
        <v>191</v>
      </c>
      <c r="B21" s="11">
        <v>273</v>
      </c>
      <c r="C21" s="11" t="s">
        <v>90</v>
      </c>
      <c r="D21" s="11" t="s">
        <v>215</v>
      </c>
      <c r="E21" s="11" t="s">
        <v>216</v>
      </c>
      <c r="F21" s="11" t="s">
        <v>20</v>
      </c>
      <c r="G21" s="11"/>
      <c r="H21" s="11"/>
      <c r="I21" s="11"/>
      <c r="J21" s="11"/>
      <c r="K21" s="11"/>
      <c r="L21" s="11"/>
      <c r="M21" s="11"/>
      <c r="N21" s="11"/>
      <c r="O21" s="11">
        <v>0.04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>
        <v>0.04</v>
      </c>
      <c r="AF21" s="11"/>
    </row>
    <row r="22" spans="1:32" ht="12.75" customHeight="1">
      <c r="A22" s="11" t="s">
        <v>192</v>
      </c>
      <c r="B22" s="11" t="s">
        <v>462</v>
      </c>
      <c r="C22" s="11" t="s">
        <v>90</v>
      </c>
      <c r="D22" s="11" t="s">
        <v>216</v>
      </c>
      <c r="E22" s="11" t="s">
        <v>217</v>
      </c>
      <c r="F22" s="11" t="s">
        <v>20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v>0.92</v>
      </c>
      <c r="Z22" s="11"/>
      <c r="AA22" s="11"/>
      <c r="AB22" s="11"/>
      <c r="AC22" s="22">
        <f>Y22</f>
        <v>0.92</v>
      </c>
      <c r="AD22" s="11"/>
      <c r="AE22" s="22"/>
      <c r="AF22" s="11"/>
    </row>
    <row r="23" spans="1:32" ht="12.75" customHeight="1">
      <c r="A23" s="11" t="s">
        <v>193</v>
      </c>
      <c r="B23" s="11" t="s">
        <v>467</v>
      </c>
      <c r="C23" s="11" t="s">
        <v>201</v>
      </c>
      <c r="D23" s="11" t="s">
        <v>214</v>
      </c>
      <c r="E23" s="11" t="s">
        <v>218</v>
      </c>
      <c r="F23" s="11" t="s">
        <v>20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0.44</v>
      </c>
      <c r="Y23" s="11"/>
      <c r="Z23" s="11"/>
      <c r="AA23" s="11"/>
      <c r="AB23" s="11"/>
      <c r="AC23" s="22">
        <f>X23</f>
        <v>0.44</v>
      </c>
      <c r="AD23" s="11"/>
      <c r="AE23" s="22"/>
      <c r="AF23" s="11"/>
    </row>
    <row r="24" spans="1:32" ht="12.75" customHeight="1">
      <c r="A24" s="11" t="s">
        <v>194</v>
      </c>
      <c r="B24" s="11" t="s">
        <v>462</v>
      </c>
      <c r="C24" s="11" t="s">
        <v>90</v>
      </c>
      <c r="D24" s="11" t="s">
        <v>210</v>
      </c>
      <c r="E24" s="11" t="s">
        <v>219</v>
      </c>
      <c r="F24" s="11" t="s">
        <v>20</v>
      </c>
      <c r="G24" s="11">
        <v>42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>
        <v>0.91</v>
      </c>
      <c r="AA24" s="11"/>
      <c r="AB24" s="11"/>
      <c r="AC24" s="22">
        <f>Z24</f>
        <v>0.91</v>
      </c>
      <c r="AD24" s="11"/>
      <c r="AE24" s="22"/>
      <c r="AF24" s="11"/>
    </row>
    <row r="25" spans="1:32" ht="12.75" customHeight="1">
      <c r="A25" s="11" t="s">
        <v>195</v>
      </c>
      <c r="B25" s="11" t="s">
        <v>462</v>
      </c>
      <c r="C25" s="11" t="s">
        <v>90</v>
      </c>
      <c r="D25" s="11" t="s">
        <v>212</v>
      </c>
      <c r="E25" s="11" t="s">
        <v>220</v>
      </c>
      <c r="F25" s="11" t="s">
        <v>20</v>
      </c>
      <c r="G25" s="11">
        <v>42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>
        <v>0.91</v>
      </c>
      <c r="AA25" s="11"/>
      <c r="AB25" s="11"/>
      <c r="AC25" s="22">
        <f>Z25</f>
        <v>0.91</v>
      </c>
      <c r="AD25" s="11"/>
      <c r="AE25" s="22"/>
      <c r="AF25" s="11"/>
    </row>
    <row r="26" spans="1:32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2.75" customHeight="1">
      <c r="A27" s="11" t="s">
        <v>196</v>
      </c>
      <c r="B27" s="11" t="s">
        <v>523</v>
      </c>
      <c r="C27" s="11" t="s">
        <v>90</v>
      </c>
      <c r="D27" s="11" t="s">
        <v>221</v>
      </c>
      <c r="E27" s="11" t="s">
        <v>222</v>
      </c>
      <c r="F27" s="11" t="s">
        <v>20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>
        <v>554</v>
      </c>
      <c r="AC27" s="22">
        <f>AB27/5280</f>
        <v>0.10492424242424242</v>
      </c>
      <c r="AD27" s="11"/>
      <c r="AE27" s="22"/>
      <c r="AF27" s="11"/>
    </row>
    <row r="28" spans="1:32" ht="12.75" customHeight="1">
      <c r="A28" s="11" t="s">
        <v>197</v>
      </c>
      <c r="B28" s="11" t="s">
        <v>472</v>
      </c>
      <c r="C28" s="11" t="s">
        <v>90</v>
      </c>
      <c r="D28" s="11" t="s">
        <v>222</v>
      </c>
      <c r="E28" s="11" t="s">
        <v>223</v>
      </c>
      <c r="F28" s="11" t="s">
        <v>20</v>
      </c>
      <c r="G28" s="11"/>
      <c r="H28" s="11"/>
      <c r="I28" s="11">
        <v>20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v>725</v>
      </c>
      <c r="AB28" s="11"/>
      <c r="AC28" s="11"/>
      <c r="AD28" s="22">
        <f>AA28/5280</f>
        <v>0.13731060606060605</v>
      </c>
      <c r="AE28" s="11"/>
      <c r="AF28" s="22"/>
    </row>
    <row r="29" spans="1:32" s="14" customFormat="1" ht="12.75" customHeight="1">
      <c r="A29" s="11" t="s">
        <v>198</v>
      </c>
      <c r="B29" s="11" t="s">
        <v>472</v>
      </c>
      <c r="C29" s="11" t="s">
        <v>90</v>
      </c>
      <c r="D29" s="11" t="s">
        <v>222</v>
      </c>
      <c r="E29" s="11" t="s">
        <v>224</v>
      </c>
      <c r="F29" s="11" t="s">
        <v>20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v>726</v>
      </c>
      <c r="AB29" s="11"/>
      <c r="AC29" s="11"/>
      <c r="AD29" s="22">
        <f>AA29/5280</f>
        <v>0.1375</v>
      </c>
      <c r="AE29" s="11"/>
      <c r="AF29" s="22"/>
    </row>
    <row r="30" spans="1:32" s="14" customFormat="1" ht="12.75" customHeight="1">
      <c r="A30" s="11" t="s">
        <v>199</v>
      </c>
      <c r="B30" s="11" t="s">
        <v>472</v>
      </c>
      <c r="C30" s="11" t="s">
        <v>200</v>
      </c>
      <c r="D30" s="11" t="s">
        <v>225</v>
      </c>
      <c r="E30" s="11" t="s">
        <v>226</v>
      </c>
      <c r="F30" s="11" t="s">
        <v>20</v>
      </c>
      <c r="G30" s="11"/>
      <c r="H30" s="11"/>
      <c r="I30" s="11">
        <v>4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>
        <v>0.03</v>
      </c>
      <c r="AA30" s="11"/>
      <c r="AB30" s="11"/>
      <c r="AC30" s="22">
        <f>Z30</f>
        <v>0.03</v>
      </c>
      <c r="AD30" s="11"/>
      <c r="AE30" s="22"/>
      <c r="AF30" s="11"/>
    </row>
    <row r="31" spans="1:32" ht="12.75" customHeight="1">
      <c r="A31" s="4" t="s">
        <v>227</v>
      </c>
      <c r="B31" s="6" t="s">
        <v>479</v>
      </c>
      <c r="C31" s="4" t="s">
        <v>90</v>
      </c>
      <c r="D31" s="4" t="s">
        <v>224</v>
      </c>
      <c r="E31" s="4" t="s">
        <v>257</v>
      </c>
      <c r="F31" s="4" t="s">
        <v>20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>
        <v>0.27</v>
      </c>
      <c r="Y31" s="4"/>
      <c r="Z31" s="4"/>
      <c r="AA31" s="4"/>
      <c r="AB31" s="4"/>
      <c r="AC31" s="5">
        <f>X31</f>
        <v>0.27</v>
      </c>
      <c r="AD31" s="4"/>
      <c r="AE31" s="5"/>
      <c r="AF31" s="4"/>
    </row>
    <row r="32" spans="1:32" s="14" customFormat="1" ht="12.75" customHeight="1">
      <c r="A32" s="4"/>
      <c r="B32" s="11"/>
      <c r="C32" s="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s="14" customFormat="1" ht="12.75" customHeight="1">
      <c r="A33" s="4" t="s">
        <v>228</v>
      </c>
      <c r="B33" s="6">
        <v>277</v>
      </c>
      <c r="C33" s="4" t="s">
        <v>90</v>
      </c>
      <c r="D33" s="4" t="s">
        <v>258</v>
      </c>
      <c r="E33" s="4" t="s">
        <v>259</v>
      </c>
      <c r="F33" s="4" t="s">
        <v>20</v>
      </c>
      <c r="G33" s="4"/>
      <c r="H33" s="4"/>
      <c r="I33" s="4">
        <v>6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>
        <v>190</v>
      </c>
      <c r="AB33" s="4"/>
      <c r="AC33" s="4"/>
      <c r="AD33" s="5">
        <f>AA33/5280</f>
        <v>0.03598484848484849</v>
      </c>
      <c r="AE33" s="4"/>
      <c r="AF33" s="5"/>
    </row>
    <row r="34" spans="1:32" s="14" customFormat="1" ht="12.75" customHeight="1">
      <c r="A34" s="4" t="s">
        <v>229</v>
      </c>
      <c r="B34" s="6">
        <v>277</v>
      </c>
      <c r="C34" s="4" t="s">
        <v>90</v>
      </c>
      <c r="D34" s="7" t="s">
        <v>257</v>
      </c>
      <c r="E34" s="4" t="s">
        <v>259</v>
      </c>
      <c r="F34" s="4" t="s">
        <v>20</v>
      </c>
      <c r="G34" s="4"/>
      <c r="H34" s="4"/>
      <c r="I34" s="4">
        <v>6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>
        <v>191</v>
      </c>
      <c r="AB34" s="4"/>
      <c r="AC34" s="4"/>
      <c r="AD34" s="5">
        <f>AA34/5280</f>
        <v>0.03617424242424242</v>
      </c>
      <c r="AE34" s="4"/>
      <c r="AF34" s="5"/>
    </row>
    <row r="35" spans="1:32" s="14" customFormat="1" ht="12.75" customHeight="1">
      <c r="A35" s="4" t="s">
        <v>230</v>
      </c>
      <c r="B35" s="6" t="s">
        <v>524</v>
      </c>
      <c r="C35" s="4" t="s">
        <v>90</v>
      </c>
      <c r="D35" s="7" t="s">
        <v>260</v>
      </c>
      <c r="E35" s="4" t="s">
        <v>261</v>
      </c>
      <c r="F35" s="4" t="s">
        <v>20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5">
        <v>0.2</v>
      </c>
      <c r="Y35" s="4"/>
      <c r="Z35" s="4"/>
      <c r="AA35" s="4"/>
      <c r="AB35" s="4"/>
      <c r="AC35" s="5">
        <f>X35</f>
        <v>0.2</v>
      </c>
      <c r="AD35" s="4"/>
      <c r="AE35" s="5"/>
      <c r="AF35" s="4"/>
    </row>
    <row r="36" spans="1:32" s="14" customFormat="1" ht="12.75" customHeight="1">
      <c r="A36" s="4" t="s">
        <v>231</v>
      </c>
      <c r="B36" s="6" t="s">
        <v>524</v>
      </c>
      <c r="C36" s="4" t="s">
        <v>90</v>
      </c>
      <c r="D36" s="7" t="s">
        <v>259</v>
      </c>
      <c r="E36" s="4" t="s">
        <v>262</v>
      </c>
      <c r="F36" s="4" t="s">
        <v>20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>
        <v>635</v>
      </c>
      <c r="AC36" s="5">
        <f>AB36/5280</f>
        <v>0.12026515151515152</v>
      </c>
      <c r="AD36" s="4"/>
      <c r="AE36" s="5"/>
      <c r="AF36" s="4"/>
    </row>
    <row r="37" spans="1:32" s="14" customFormat="1" ht="12.75" customHeight="1">
      <c r="A37" s="11" t="s">
        <v>232</v>
      </c>
      <c r="B37" s="12">
        <v>278</v>
      </c>
      <c r="C37" s="4" t="s">
        <v>90</v>
      </c>
      <c r="D37" s="13" t="s">
        <v>219</v>
      </c>
      <c r="E37" s="11" t="s">
        <v>263</v>
      </c>
      <c r="F37" s="4" t="s">
        <v>20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v>0.03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>
        <v>0.03</v>
      </c>
      <c r="AF37" s="11"/>
    </row>
    <row r="38" spans="1:32" s="14" customFormat="1" ht="12.75" customHeight="1">
      <c r="A38" s="11"/>
      <c r="B38" s="11"/>
      <c r="C38" s="4"/>
      <c r="D38" s="1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s="14" customFormat="1" ht="12.75" customHeight="1">
      <c r="A39" s="11" t="s">
        <v>233</v>
      </c>
      <c r="B39" s="12">
        <v>278</v>
      </c>
      <c r="C39" s="4" t="s">
        <v>90</v>
      </c>
      <c r="D39" s="13" t="s">
        <v>220</v>
      </c>
      <c r="E39" s="11" t="s">
        <v>264</v>
      </c>
      <c r="F39" s="4" t="s">
        <v>20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v>0.03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>
        <v>0.03</v>
      </c>
      <c r="AF39" s="11"/>
    </row>
    <row r="40" spans="1:32" s="14" customFormat="1" ht="12.75" customHeight="1">
      <c r="A40" s="4" t="s">
        <v>234</v>
      </c>
      <c r="B40" s="6">
        <v>278</v>
      </c>
      <c r="C40" s="4" t="s">
        <v>90</v>
      </c>
      <c r="D40" s="4" t="s">
        <v>261</v>
      </c>
      <c r="E40" s="4" t="s">
        <v>265</v>
      </c>
      <c r="F40" s="4" t="s">
        <v>20</v>
      </c>
      <c r="G40" s="4"/>
      <c r="H40" s="4"/>
      <c r="I40" s="4"/>
      <c r="J40" s="4"/>
      <c r="K40" s="4"/>
      <c r="L40" s="4"/>
      <c r="M40" s="4"/>
      <c r="N40" s="4"/>
      <c r="O40" s="4">
        <v>0.03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v>0.03</v>
      </c>
      <c r="AF40" s="4"/>
    </row>
    <row r="41" spans="1:32" s="14" customFormat="1" ht="12.75" customHeight="1">
      <c r="A41" s="4" t="s">
        <v>235</v>
      </c>
      <c r="B41" s="4">
        <v>278</v>
      </c>
      <c r="C41" s="4" t="s">
        <v>90</v>
      </c>
      <c r="D41" s="7" t="s">
        <v>217</v>
      </c>
      <c r="E41" s="4" t="s">
        <v>266</v>
      </c>
      <c r="F41" s="4" t="s">
        <v>20</v>
      </c>
      <c r="G41" s="4"/>
      <c r="H41" s="4"/>
      <c r="I41" s="4"/>
      <c r="J41" s="4"/>
      <c r="K41" s="4"/>
      <c r="L41" s="4"/>
      <c r="M41" s="4"/>
      <c r="N41" s="4"/>
      <c r="O41" s="4">
        <v>0.03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>
        <v>0.03</v>
      </c>
      <c r="AF41" s="4"/>
    </row>
    <row r="42" spans="1:32" s="14" customFormat="1" ht="12.75" customHeight="1">
      <c r="A42" s="4" t="s">
        <v>236</v>
      </c>
      <c r="B42" s="4" t="s">
        <v>504</v>
      </c>
      <c r="C42" s="4" t="s">
        <v>90</v>
      </c>
      <c r="D42" s="4" t="s">
        <v>265</v>
      </c>
      <c r="E42" s="4" t="s">
        <v>267</v>
      </c>
      <c r="F42" s="4" t="s">
        <v>20</v>
      </c>
      <c r="G42" s="4"/>
      <c r="H42" s="4"/>
      <c r="I42" s="4"/>
      <c r="J42" s="4"/>
      <c r="K42" s="4"/>
      <c r="L42" s="4"/>
      <c r="M42" s="11"/>
      <c r="N42" s="4"/>
      <c r="O42" s="4"/>
      <c r="P42" s="4"/>
      <c r="Q42" s="4"/>
      <c r="R42" s="4"/>
      <c r="S42" s="4"/>
      <c r="T42" s="4"/>
      <c r="U42" s="4"/>
      <c r="V42" s="4"/>
      <c r="W42" s="4"/>
      <c r="X42" s="4">
        <v>1.07</v>
      </c>
      <c r="Y42" s="4"/>
      <c r="Z42" s="4"/>
      <c r="AA42" s="4"/>
      <c r="AB42" s="4"/>
      <c r="AC42" s="5">
        <f>X42</f>
        <v>1.07</v>
      </c>
      <c r="AD42" s="4"/>
      <c r="AE42" s="5"/>
      <c r="AF42" s="4"/>
    </row>
    <row r="43" spans="1:32" s="14" customFormat="1" ht="12.75" customHeight="1">
      <c r="A43" s="4" t="s">
        <v>237</v>
      </c>
      <c r="B43" s="4" t="s">
        <v>504</v>
      </c>
      <c r="C43" s="4" t="s">
        <v>90</v>
      </c>
      <c r="D43" s="4" t="s">
        <v>266</v>
      </c>
      <c r="E43" s="4" t="s">
        <v>267</v>
      </c>
      <c r="F43" s="4" t="s">
        <v>20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>
        <v>1.07</v>
      </c>
      <c r="Z43" s="4"/>
      <c r="AA43" s="4"/>
      <c r="AB43" s="4"/>
      <c r="AC43" s="5">
        <f>Y43</f>
        <v>1.07</v>
      </c>
      <c r="AD43" s="4"/>
      <c r="AE43" s="5"/>
      <c r="AF43" s="4"/>
    </row>
    <row r="44" spans="1:32" s="14" customFormat="1" ht="12.75" customHeight="1">
      <c r="A44" s="11"/>
      <c r="B44" s="11"/>
      <c r="C44" s="11"/>
      <c r="D44" s="1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s="14" customFormat="1" ht="12.75" customHeight="1">
      <c r="A45" s="4" t="s">
        <v>238</v>
      </c>
      <c r="B45" s="4" t="s">
        <v>504</v>
      </c>
      <c r="C45" s="4" t="s">
        <v>90</v>
      </c>
      <c r="D45" s="4" t="s">
        <v>263</v>
      </c>
      <c r="E45" s="4" t="s">
        <v>267</v>
      </c>
      <c r="F45" s="4" t="s">
        <v>20</v>
      </c>
      <c r="G45" s="4">
        <v>49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>
        <v>1.07</v>
      </c>
      <c r="AA45" s="4"/>
      <c r="AB45" s="4"/>
      <c r="AC45" s="5">
        <f>Z45</f>
        <v>1.07</v>
      </c>
      <c r="AD45" s="4"/>
      <c r="AE45" s="5"/>
      <c r="AF45" s="4"/>
    </row>
    <row r="46" spans="1:32" s="14" customFormat="1" ht="12.75" customHeight="1">
      <c r="A46" s="4" t="s">
        <v>239</v>
      </c>
      <c r="B46" s="4" t="s">
        <v>504</v>
      </c>
      <c r="C46" s="4" t="s">
        <v>90</v>
      </c>
      <c r="D46" s="4" t="s">
        <v>264</v>
      </c>
      <c r="E46" s="4" t="s">
        <v>267</v>
      </c>
      <c r="F46" s="4" t="s">
        <v>20</v>
      </c>
      <c r="G46" s="4">
        <v>49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>
        <v>1.07</v>
      </c>
      <c r="AA46" s="4"/>
      <c r="AB46" s="4"/>
      <c r="AC46" s="5">
        <f>Z46</f>
        <v>1.07</v>
      </c>
      <c r="AD46" s="4"/>
      <c r="AE46" s="5"/>
      <c r="AF46" s="4"/>
    </row>
    <row r="47" spans="1:32" s="14" customFormat="1" ht="12.75" customHeight="1">
      <c r="A47" s="4" t="s">
        <v>240</v>
      </c>
      <c r="B47" s="4" t="s">
        <v>525</v>
      </c>
      <c r="C47" s="4" t="s">
        <v>252</v>
      </c>
      <c r="D47" s="7" t="s">
        <v>268</v>
      </c>
      <c r="E47" s="4" t="s">
        <v>269</v>
      </c>
      <c r="F47" s="4" t="s">
        <v>255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>
        <v>0.18</v>
      </c>
      <c r="Y47" s="4"/>
      <c r="Z47" s="4"/>
      <c r="AA47" s="4"/>
      <c r="AB47" s="4"/>
      <c r="AC47" s="5">
        <f>X47</f>
        <v>0.18</v>
      </c>
      <c r="AD47" s="4"/>
      <c r="AE47" s="5"/>
      <c r="AF47" s="4"/>
    </row>
    <row r="48" spans="1:32" s="14" customFormat="1" ht="12.75" customHeight="1">
      <c r="A48" s="11" t="s">
        <v>241</v>
      </c>
      <c r="B48" s="11" t="s">
        <v>525</v>
      </c>
      <c r="C48" s="4" t="s">
        <v>252</v>
      </c>
      <c r="D48" s="13" t="s">
        <v>270</v>
      </c>
      <c r="E48" s="4" t="s">
        <v>271</v>
      </c>
      <c r="F48" s="11" t="s">
        <v>20</v>
      </c>
      <c r="G48" s="11">
        <v>21</v>
      </c>
      <c r="H48" s="11">
        <v>5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>
        <v>0.13</v>
      </c>
      <c r="Z48" s="11"/>
      <c r="AA48" s="11"/>
      <c r="AB48" s="11"/>
      <c r="AC48" s="22">
        <f>Y48</f>
        <v>0.13</v>
      </c>
      <c r="AD48" s="11"/>
      <c r="AE48" s="22"/>
      <c r="AF48" s="11"/>
    </row>
    <row r="49" spans="1:32" s="14" customFormat="1" ht="12.75" customHeight="1">
      <c r="A49" s="11" t="s">
        <v>242</v>
      </c>
      <c r="B49" s="11">
        <v>286</v>
      </c>
      <c r="C49" s="4" t="s">
        <v>252</v>
      </c>
      <c r="D49" s="13" t="s">
        <v>272</v>
      </c>
      <c r="E49" s="11" t="s">
        <v>271</v>
      </c>
      <c r="F49" s="11" t="s">
        <v>256</v>
      </c>
      <c r="G49" s="11"/>
      <c r="H49" s="11"/>
      <c r="I49" s="11">
        <v>8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>
        <v>245</v>
      </c>
      <c r="AB49" s="11"/>
      <c r="AC49" s="11"/>
      <c r="AD49" s="22">
        <f>AA49/5280</f>
        <v>0.04640151515151515</v>
      </c>
      <c r="AE49" s="11"/>
      <c r="AF49" s="22"/>
    </row>
    <row r="50" spans="1:32" s="14" customFormat="1" ht="12.75" customHeight="1">
      <c r="A50" s="4"/>
      <c r="B50" s="6"/>
      <c r="C50" s="4"/>
      <c r="D50" s="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s="14" customFormat="1" ht="12.75" customHeight="1">
      <c r="A51" s="4" t="s">
        <v>243</v>
      </c>
      <c r="B51" s="4">
        <v>263</v>
      </c>
      <c r="C51" s="4" t="s">
        <v>253</v>
      </c>
      <c r="D51" s="4" t="s">
        <v>273</v>
      </c>
      <c r="E51" s="4" t="s">
        <v>274</v>
      </c>
      <c r="F51" s="4" t="s">
        <v>20</v>
      </c>
      <c r="G51" s="4"/>
      <c r="H51" s="4">
        <v>9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>
        <v>0.12</v>
      </c>
      <c r="Z51" s="4"/>
      <c r="AA51" s="4"/>
      <c r="AB51" s="4"/>
      <c r="AC51" s="5">
        <f>Y51</f>
        <v>0.12</v>
      </c>
      <c r="AD51" s="4"/>
      <c r="AE51" s="5"/>
      <c r="AF51" s="4"/>
    </row>
    <row r="52" spans="1:32" s="14" customFormat="1" ht="12.75" customHeight="1">
      <c r="A52" s="4" t="s">
        <v>244</v>
      </c>
      <c r="B52" s="11" t="s">
        <v>519</v>
      </c>
      <c r="C52" s="4" t="s">
        <v>253</v>
      </c>
      <c r="D52" s="11" t="s">
        <v>275</v>
      </c>
      <c r="E52" s="11" t="s">
        <v>276</v>
      </c>
      <c r="F52" s="11" t="s">
        <v>145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0.15</v>
      </c>
      <c r="Y52" s="11"/>
      <c r="Z52" s="11"/>
      <c r="AA52" s="11"/>
      <c r="AB52" s="11"/>
      <c r="AC52" s="11">
        <f>X52</f>
        <v>0.15</v>
      </c>
      <c r="AD52" s="11"/>
      <c r="AE52" s="11"/>
      <c r="AF52" s="11"/>
    </row>
    <row r="53" spans="1:32" s="14" customFormat="1" ht="12.75" customHeight="1">
      <c r="A53" s="4" t="s">
        <v>245</v>
      </c>
      <c r="B53" s="11">
        <v>263</v>
      </c>
      <c r="C53" s="4" t="s">
        <v>253</v>
      </c>
      <c r="D53" s="11" t="s">
        <v>277</v>
      </c>
      <c r="E53" s="11" t="s">
        <v>273</v>
      </c>
      <c r="F53" s="11" t="s">
        <v>20</v>
      </c>
      <c r="G53" s="11"/>
      <c r="H53" s="11"/>
      <c r="I53" s="11"/>
      <c r="J53" s="11"/>
      <c r="K53" s="11"/>
      <c r="L53" s="11"/>
      <c r="M53" s="11"/>
      <c r="N53" s="11"/>
      <c r="O53" s="11"/>
      <c r="P53" s="11">
        <v>0.06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>
        <v>0.06</v>
      </c>
      <c r="AF53" s="11"/>
    </row>
    <row r="54" spans="1:32" s="14" customFormat="1" ht="12.75" customHeight="1">
      <c r="A54" s="4" t="s">
        <v>246</v>
      </c>
      <c r="B54" s="11">
        <v>263</v>
      </c>
      <c r="C54" s="4" t="s">
        <v>253</v>
      </c>
      <c r="D54" s="11" t="s">
        <v>278</v>
      </c>
      <c r="E54" s="11" t="s">
        <v>275</v>
      </c>
      <c r="F54" s="11" t="s">
        <v>145</v>
      </c>
      <c r="G54" s="11"/>
      <c r="H54" s="11"/>
      <c r="I54" s="11"/>
      <c r="J54" s="11"/>
      <c r="K54" s="11"/>
      <c r="L54" s="11"/>
      <c r="M54" s="11"/>
      <c r="N54" s="11"/>
      <c r="O54" s="11">
        <v>0.06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>
        <v>0.06</v>
      </c>
      <c r="AF54" s="11"/>
    </row>
    <row r="55" spans="1:32" s="14" customFormat="1" ht="12.75" customHeight="1">
      <c r="A55" s="4" t="s">
        <v>247</v>
      </c>
      <c r="B55" s="11" t="s">
        <v>301</v>
      </c>
      <c r="C55" s="4" t="s">
        <v>253</v>
      </c>
      <c r="D55" s="13" t="s">
        <v>268</v>
      </c>
      <c r="E55" s="15" t="s">
        <v>277</v>
      </c>
      <c r="F55" s="11" t="s">
        <v>20</v>
      </c>
      <c r="G55" s="11"/>
      <c r="H55" s="11">
        <v>12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>
        <v>0.15</v>
      </c>
      <c r="Z55" s="11"/>
      <c r="AA55" s="11"/>
      <c r="AB55" s="11"/>
      <c r="AC55" s="11">
        <f>Y55</f>
        <v>0.15</v>
      </c>
      <c r="AD55" s="11"/>
      <c r="AE55" s="11"/>
      <c r="AF55" s="11"/>
    </row>
    <row r="56" spans="1:32" s="14" customFormat="1" ht="12.75" customHeight="1">
      <c r="A56" s="4"/>
      <c r="B56" s="4"/>
      <c r="C56" s="4"/>
      <c r="D56" s="7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s="14" customFormat="1" ht="12.75" customHeight="1">
      <c r="A57" s="4" t="s">
        <v>248</v>
      </c>
      <c r="B57" s="11" t="s">
        <v>301</v>
      </c>
      <c r="C57" s="4" t="s">
        <v>253</v>
      </c>
      <c r="D57" s="13" t="s">
        <v>279</v>
      </c>
      <c r="E57" s="11" t="s">
        <v>278</v>
      </c>
      <c r="F57" s="11" t="s">
        <v>145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>
        <v>0.06</v>
      </c>
      <c r="Y57" s="11"/>
      <c r="Z57" s="11"/>
      <c r="AA57" s="11"/>
      <c r="AB57" s="11"/>
      <c r="AC57" s="22">
        <f>X57</f>
        <v>0.06</v>
      </c>
      <c r="AD57" s="11"/>
      <c r="AE57" s="22"/>
      <c r="AF57" s="11"/>
    </row>
    <row r="58" spans="1:32" s="14" customFormat="1" ht="12.75" customHeight="1">
      <c r="A58" s="11" t="s">
        <v>249</v>
      </c>
      <c r="B58" s="11">
        <v>287</v>
      </c>
      <c r="C58" s="4" t="s">
        <v>253</v>
      </c>
      <c r="D58" s="13" t="s">
        <v>268</v>
      </c>
      <c r="E58" s="11" t="s">
        <v>150</v>
      </c>
      <c r="F58" s="11" t="s">
        <v>145</v>
      </c>
      <c r="G58" s="11"/>
      <c r="H58" s="11"/>
      <c r="I58" s="11">
        <v>4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>
        <v>0.04</v>
      </c>
      <c r="AA58" s="11"/>
      <c r="AB58" s="11"/>
      <c r="AC58" s="22">
        <f>Z58</f>
        <v>0.04</v>
      </c>
      <c r="AD58" s="11"/>
      <c r="AE58" s="22"/>
      <c r="AF58" s="11"/>
    </row>
    <row r="59" spans="1:32" s="14" customFormat="1" ht="12.75" customHeight="1">
      <c r="A59" s="11" t="s">
        <v>250</v>
      </c>
      <c r="B59" s="11">
        <v>287</v>
      </c>
      <c r="C59" s="4" t="s">
        <v>253</v>
      </c>
      <c r="D59" s="13" t="s">
        <v>150</v>
      </c>
      <c r="E59" s="11" t="s">
        <v>279</v>
      </c>
      <c r="F59" s="11" t="s">
        <v>145</v>
      </c>
      <c r="G59" s="11"/>
      <c r="H59" s="11"/>
      <c r="I59" s="11">
        <v>8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>
        <v>272</v>
      </c>
      <c r="AB59" s="11"/>
      <c r="AC59" s="11"/>
      <c r="AD59" s="22">
        <f>AA59/5280</f>
        <v>0.051515151515151514</v>
      </c>
      <c r="AE59" s="11"/>
      <c r="AF59" s="22"/>
    </row>
    <row r="60" spans="1:32" s="14" customFormat="1" ht="12.75" customHeight="1">
      <c r="A60" s="11" t="s">
        <v>251</v>
      </c>
      <c r="B60" s="11">
        <v>287</v>
      </c>
      <c r="C60" s="11" t="s">
        <v>254</v>
      </c>
      <c r="D60" s="13" t="s">
        <v>150</v>
      </c>
      <c r="E60" s="11" t="s">
        <v>280</v>
      </c>
      <c r="F60" s="11" t="s">
        <v>20</v>
      </c>
      <c r="G60" s="11"/>
      <c r="H60" s="11"/>
      <c r="I60" s="11">
        <v>8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>
        <v>272</v>
      </c>
      <c r="AB60" s="11"/>
      <c r="AC60" s="11"/>
      <c r="AD60" s="22">
        <f>AA60/5280</f>
        <v>0.051515151515151514</v>
      </c>
      <c r="AE60" s="11"/>
      <c r="AF60" s="22"/>
    </row>
    <row r="61" spans="1:32" s="14" customFormat="1" ht="12.75" customHeight="1">
      <c r="A61" s="4"/>
      <c r="B61" s="4"/>
      <c r="C61" s="4"/>
      <c r="D61" s="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s="14" customFormat="1" ht="12.75" customHeight="1">
      <c r="A62" s="11"/>
      <c r="B62" s="11"/>
      <c r="C62" s="4"/>
      <c r="D62" s="13"/>
      <c r="E62" s="4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s="14" customFormat="1" ht="12.75" customHeight="1">
      <c r="A63" s="11"/>
      <c r="B63" s="11"/>
      <c r="C63" s="4"/>
      <c r="D63" s="1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s="14" customFormat="1" ht="12.75" customHeight="1">
      <c r="A64" s="4"/>
      <c r="B64" s="11"/>
      <c r="C64" s="4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s="14" customFormat="1" ht="12.75" customHeight="1">
      <c r="A65" s="4"/>
      <c r="B65" s="11"/>
      <c r="C65" s="4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s="14" customFormat="1" ht="12.75" customHeight="1">
      <c r="A66" s="4"/>
      <c r="B66" s="11"/>
      <c r="C66" s="4"/>
      <c r="D66" s="13"/>
      <c r="E66" s="15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s="14" customFormat="1" ht="12.75" customHeight="1">
      <c r="A67" s="4"/>
      <c r="B67" s="11"/>
      <c r="C67" s="4"/>
      <c r="D67" s="1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s="14" customFormat="1" ht="12.75" customHeight="1">
      <c r="A68" s="11"/>
      <c r="B68" s="11"/>
      <c r="C68" s="4"/>
      <c r="D68" s="13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s="14" customFormat="1" ht="12.75" customHeight="1">
      <c r="A69" s="11"/>
      <c r="B69" s="11"/>
      <c r="C69" s="4"/>
      <c r="D69" s="1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s="14" customFormat="1" ht="12.75" customHeight="1">
      <c r="A70" s="11"/>
      <c r="B70" s="11"/>
      <c r="C70" s="11"/>
      <c r="D70" s="1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s="14" customFormat="1" ht="12.75" customHeight="1" thickBot="1">
      <c r="A71" s="79" t="s">
        <v>534</v>
      </c>
      <c r="B71" s="80"/>
      <c r="C71" s="80"/>
      <c r="D71" s="80"/>
      <c r="E71" s="80"/>
      <c r="F71" s="81"/>
      <c r="G71" s="79">
        <f>SUM(G14:I70)</f>
        <v>293</v>
      </c>
      <c r="H71" s="80"/>
      <c r="I71" s="81"/>
      <c r="J71" s="11">
        <f>SUM(J14:J70)</f>
        <v>0</v>
      </c>
      <c r="K71" s="11">
        <f>SUM(K14:K70)</f>
        <v>0</v>
      </c>
      <c r="L71" s="11">
        <f>SUM(L14:L70)</f>
        <v>0</v>
      </c>
      <c r="M71" s="11">
        <f>SUM(M14:M70)</f>
        <v>0</v>
      </c>
      <c r="N71" s="11">
        <f>SUM(N14:N70)</f>
        <v>0</v>
      </c>
      <c r="O71" s="79">
        <f>SUM(O14:P70)</f>
        <v>0.26</v>
      </c>
      <c r="P71" s="81"/>
      <c r="Q71" s="11">
        <f aca="true" t="shared" si="0" ref="Q71:W71">SUM(Q14:Q70)</f>
        <v>0.14</v>
      </c>
      <c r="R71" s="11">
        <f t="shared" si="0"/>
        <v>0</v>
      </c>
      <c r="S71" s="11">
        <f t="shared" si="0"/>
        <v>0</v>
      </c>
      <c r="T71" s="11">
        <f t="shared" si="0"/>
        <v>0</v>
      </c>
      <c r="U71" s="11">
        <f t="shared" si="0"/>
        <v>0</v>
      </c>
      <c r="V71" s="11">
        <f t="shared" si="0"/>
        <v>0</v>
      </c>
      <c r="W71" s="11">
        <f t="shared" si="0"/>
        <v>0</v>
      </c>
      <c r="X71" s="79">
        <f>SUM(X14:Y70)</f>
        <v>4.8100000000000005</v>
      </c>
      <c r="Y71" s="81"/>
      <c r="Z71" s="11">
        <f aca="true" t="shared" si="1" ref="Z71:AF71">SUM(Z14:Z70)</f>
        <v>4.03</v>
      </c>
      <c r="AA71" s="11">
        <f t="shared" si="1"/>
        <v>2621</v>
      </c>
      <c r="AB71" s="11">
        <f t="shared" si="1"/>
        <v>1189</v>
      </c>
      <c r="AC71" s="22">
        <f t="shared" si="1"/>
        <v>9.065189393939395</v>
      </c>
      <c r="AD71" s="22">
        <f t="shared" si="1"/>
        <v>0.49640151515151515</v>
      </c>
      <c r="AE71" s="22">
        <f t="shared" si="1"/>
        <v>0.4</v>
      </c>
      <c r="AF71" s="22">
        <f t="shared" si="1"/>
        <v>0</v>
      </c>
    </row>
    <row r="72" spans="1:32" s="14" customFormat="1" ht="12.75" customHeight="1">
      <c r="A72" s="51" t="s">
        <v>526</v>
      </c>
      <c r="B72" s="52"/>
      <c r="C72" s="52"/>
      <c r="D72" s="52"/>
      <c r="E72" s="52"/>
      <c r="F72" s="53"/>
      <c r="G72" s="57">
        <f>G71</f>
        <v>293</v>
      </c>
      <c r="H72" s="58"/>
      <c r="I72" s="64"/>
      <c r="J72" s="44">
        <f aca="true" t="shared" si="2" ref="J72:O72">J71</f>
        <v>0</v>
      </c>
      <c r="K72" s="44">
        <f t="shared" si="2"/>
        <v>0</v>
      </c>
      <c r="L72" s="44">
        <f t="shared" si="2"/>
        <v>0</v>
      </c>
      <c r="M72" s="44">
        <f t="shared" si="2"/>
        <v>0</v>
      </c>
      <c r="N72" s="44">
        <f t="shared" si="2"/>
        <v>0</v>
      </c>
      <c r="O72" s="57">
        <f t="shared" si="2"/>
        <v>0.26</v>
      </c>
      <c r="P72" s="58"/>
      <c r="Q72" s="44">
        <f aca="true" t="shared" si="3" ref="Q72:W72">Q71</f>
        <v>0.14</v>
      </c>
      <c r="R72" s="44">
        <f t="shared" si="3"/>
        <v>0</v>
      </c>
      <c r="S72" s="44">
        <f t="shared" si="3"/>
        <v>0</v>
      </c>
      <c r="T72" s="44">
        <f t="shared" si="3"/>
        <v>0</v>
      </c>
      <c r="U72" s="44">
        <f t="shared" si="3"/>
        <v>0</v>
      </c>
      <c r="V72" s="44">
        <f t="shared" si="3"/>
        <v>0</v>
      </c>
      <c r="W72" s="44">
        <f t="shared" si="3"/>
        <v>0</v>
      </c>
      <c r="X72" s="57">
        <f>X71</f>
        <v>4.8100000000000005</v>
      </c>
      <c r="Y72" s="64"/>
      <c r="Z72" s="44">
        <f aca="true" t="shared" si="4" ref="Z72:AF72">Z71</f>
        <v>4.03</v>
      </c>
      <c r="AA72" s="44">
        <f t="shared" si="4"/>
        <v>2621</v>
      </c>
      <c r="AB72" s="44">
        <f t="shared" si="4"/>
        <v>1189</v>
      </c>
      <c r="AC72" s="82">
        <f t="shared" si="4"/>
        <v>9.065189393939395</v>
      </c>
      <c r="AD72" s="39">
        <f t="shared" si="4"/>
        <v>0.49640151515151515</v>
      </c>
      <c r="AE72" s="82">
        <f t="shared" si="4"/>
        <v>0.4</v>
      </c>
      <c r="AF72" s="39">
        <f t="shared" si="4"/>
        <v>0</v>
      </c>
    </row>
    <row r="73" spans="1:32" ht="12" customHeight="1" thickBot="1">
      <c r="A73" s="54"/>
      <c r="B73" s="55"/>
      <c r="C73" s="55"/>
      <c r="D73" s="55"/>
      <c r="E73" s="55"/>
      <c r="F73" s="56"/>
      <c r="G73" s="59"/>
      <c r="H73" s="60"/>
      <c r="I73" s="65"/>
      <c r="J73" s="45"/>
      <c r="K73" s="45"/>
      <c r="L73" s="45"/>
      <c r="M73" s="45"/>
      <c r="N73" s="45"/>
      <c r="O73" s="59"/>
      <c r="P73" s="60"/>
      <c r="Q73" s="45"/>
      <c r="R73" s="45"/>
      <c r="S73" s="45"/>
      <c r="T73" s="45"/>
      <c r="U73" s="45"/>
      <c r="V73" s="45"/>
      <c r="W73" s="45"/>
      <c r="X73" s="59"/>
      <c r="Y73" s="65"/>
      <c r="Z73" s="45"/>
      <c r="AA73" s="45"/>
      <c r="AB73" s="45"/>
      <c r="AC73" s="83"/>
      <c r="AD73" s="40"/>
      <c r="AE73" s="83"/>
      <c r="AF73" s="40"/>
    </row>
  </sheetData>
  <sheetProtection/>
  <mergeCells count="64">
    <mergeCell ref="A71:F71"/>
    <mergeCell ref="G71:I71"/>
    <mergeCell ref="X71:Y71"/>
    <mergeCell ref="O71:P71"/>
    <mergeCell ref="O1:R1"/>
    <mergeCell ref="S1:W1"/>
    <mergeCell ref="A1:A13"/>
    <mergeCell ref="B1:B13"/>
    <mergeCell ref="C1:C13"/>
    <mergeCell ref="D1:E12"/>
    <mergeCell ref="X72:Y73"/>
    <mergeCell ref="G72:I73"/>
    <mergeCell ref="T2:T12"/>
    <mergeCell ref="T72:T73"/>
    <mergeCell ref="R72:R73"/>
    <mergeCell ref="S2:S12"/>
    <mergeCell ref="S72:S73"/>
    <mergeCell ref="R2:R12"/>
    <mergeCell ref="W2:W12"/>
    <mergeCell ref="W72:W73"/>
    <mergeCell ref="V72:V73"/>
    <mergeCell ref="U2:U12"/>
    <mergeCell ref="U72:U73"/>
    <mergeCell ref="P2:P12"/>
    <mergeCell ref="O72:P73"/>
    <mergeCell ref="Q72:Q73"/>
    <mergeCell ref="O2:O12"/>
    <mergeCell ref="F1:F13"/>
    <mergeCell ref="G1:I1"/>
    <mergeCell ref="H2:H12"/>
    <mergeCell ref="J1:N1"/>
    <mergeCell ref="X1:AB1"/>
    <mergeCell ref="G2:G12"/>
    <mergeCell ref="V2:V12"/>
    <mergeCell ref="I2:I12"/>
    <mergeCell ref="J2:J12"/>
    <mergeCell ref="K2:K12"/>
    <mergeCell ref="Z72:Z73"/>
    <mergeCell ref="AA72:AA73"/>
    <mergeCell ref="AA2:AA12"/>
    <mergeCell ref="A72:F73"/>
    <mergeCell ref="J72:J73"/>
    <mergeCell ref="K72:K73"/>
    <mergeCell ref="L72:L73"/>
    <mergeCell ref="M72:M73"/>
    <mergeCell ref="N72:N73"/>
    <mergeCell ref="Q2:Q12"/>
    <mergeCell ref="Z2:Z12"/>
    <mergeCell ref="AE2:AE12"/>
    <mergeCell ref="AF2:AF12"/>
    <mergeCell ref="L2:L12"/>
    <mergeCell ref="M2:M12"/>
    <mergeCell ref="N2:N12"/>
    <mergeCell ref="Y2:Y12"/>
    <mergeCell ref="X2:X12"/>
    <mergeCell ref="AE72:AE73"/>
    <mergeCell ref="AF72:AF73"/>
    <mergeCell ref="AC1:AF1"/>
    <mergeCell ref="AB72:AB73"/>
    <mergeCell ref="AC72:AC73"/>
    <mergeCell ref="AD72:AD73"/>
    <mergeCell ref="AB2:AB12"/>
    <mergeCell ref="AC2:AC12"/>
    <mergeCell ref="AD2:AD12"/>
  </mergeCells>
  <printOptions/>
  <pageMargins left="0.75" right="0.75" top="1" bottom="1" header="0.5" footer="0.5"/>
  <pageSetup fitToHeight="0" fitToWidth="1" horizontalDpi="600" verticalDpi="600" orientation="landscape" paperSize="17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3"/>
  <sheetViews>
    <sheetView zoomScale="70" zoomScaleNormal="70" zoomScalePageLayoutView="0" workbookViewId="0" topLeftCell="A1">
      <pane xSplit="1" ySplit="13" topLeftCell="B5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J2" sqref="J1:K16384"/>
    </sheetView>
  </sheetViews>
  <sheetFormatPr defaultColWidth="9.140625" defaultRowHeight="12.75"/>
  <cols>
    <col min="1" max="1" width="8.7109375" style="0" customWidth="1"/>
    <col min="2" max="2" width="10.7109375" style="0" customWidth="1"/>
    <col min="3" max="3" width="20.7109375" style="0" customWidth="1"/>
    <col min="4" max="5" width="18.421875" style="0" customWidth="1"/>
    <col min="6" max="6" width="8.421875" style="0" customWidth="1"/>
    <col min="7" max="9" width="5.8515625" style="0" customWidth="1"/>
    <col min="10" max="13" width="6.7109375" style="0" customWidth="1"/>
    <col min="14" max="18" width="6.421875" style="0" customWidth="1"/>
    <col min="19" max="23" width="6.7109375" style="0" customWidth="1"/>
    <col min="24" max="28" width="8.421875" style="0" customWidth="1"/>
    <col min="29" max="32" width="6.7109375" style="0" customWidth="1"/>
  </cols>
  <sheetData>
    <row r="1" spans="1:32" ht="12.75" customHeight="1" thickBot="1">
      <c r="A1" s="61" t="s">
        <v>0</v>
      </c>
      <c r="B1" s="61" t="s">
        <v>1</v>
      </c>
      <c r="C1" s="68" t="s">
        <v>4</v>
      </c>
      <c r="D1" s="51" t="s">
        <v>5</v>
      </c>
      <c r="E1" s="69"/>
      <c r="F1" s="68" t="s">
        <v>2</v>
      </c>
      <c r="G1" s="36">
        <v>621</v>
      </c>
      <c r="H1" s="37"/>
      <c r="I1" s="37"/>
      <c r="J1" s="36">
        <v>644</v>
      </c>
      <c r="K1" s="37"/>
      <c r="L1" s="37"/>
      <c r="M1" s="37"/>
      <c r="N1" s="38"/>
      <c r="O1" s="36">
        <v>645</v>
      </c>
      <c r="P1" s="37"/>
      <c r="Q1" s="37"/>
      <c r="R1" s="37"/>
      <c r="S1" s="36">
        <v>646</v>
      </c>
      <c r="T1" s="37"/>
      <c r="U1" s="37"/>
      <c r="V1" s="37"/>
      <c r="W1" s="38"/>
      <c r="X1" s="36">
        <v>807</v>
      </c>
      <c r="Y1" s="37"/>
      <c r="Z1" s="37"/>
      <c r="AA1" s="37"/>
      <c r="AB1" s="38"/>
      <c r="AC1" s="36">
        <v>850</v>
      </c>
      <c r="AD1" s="37"/>
      <c r="AE1" s="37"/>
      <c r="AF1" s="38"/>
    </row>
    <row r="2" spans="1:32" ht="12.75" customHeight="1" thickBot="1">
      <c r="A2" s="62"/>
      <c r="B2" s="62"/>
      <c r="C2" s="68"/>
      <c r="D2" s="70"/>
      <c r="E2" s="71"/>
      <c r="F2" s="68"/>
      <c r="G2" s="47" t="s">
        <v>329</v>
      </c>
      <c r="H2" s="47" t="s">
        <v>39</v>
      </c>
      <c r="I2" s="47" t="s">
        <v>517</v>
      </c>
      <c r="J2" s="46" t="s">
        <v>12</v>
      </c>
      <c r="K2" s="46" t="s">
        <v>10</v>
      </c>
      <c r="L2" s="46" t="s">
        <v>46</v>
      </c>
      <c r="M2" s="50" t="s">
        <v>66</v>
      </c>
      <c r="N2" s="63" t="s">
        <v>11</v>
      </c>
      <c r="O2" s="34" t="s">
        <v>535</v>
      </c>
      <c r="P2" s="34" t="s">
        <v>536</v>
      </c>
      <c r="Q2" s="34" t="s">
        <v>537</v>
      </c>
      <c r="R2" s="34" t="s">
        <v>538</v>
      </c>
      <c r="S2" s="46" t="s">
        <v>10</v>
      </c>
      <c r="T2" s="34" t="s">
        <v>539</v>
      </c>
      <c r="U2" s="34" t="s">
        <v>540</v>
      </c>
      <c r="V2" s="46" t="s">
        <v>541</v>
      </c>
      <c r="W2" s="46" t="s">
        <v>542</v>
      </c>
      <c r="X2" s="34" t="s">
        <v>543</v>
      </c>
      <c r="Y2" s="34" t="s">
        <v>544</v>
      </c>
      <c r="Z2" s="34" t="s">
        <v>545</v>
      </c>
      <c r="AA2" s="34" t="s">
        <v>553</v>
      </c>
      <c r="AB2" s="34" t="s">
        <v>547</v>
      </c>
      <c r="AC2" s="34" t="s">
        <v>173</v>
      </c>
      <c r="AD2" s="34" t="s">
        <v>174</v>
      </c>
      <c r="AE2" s="34" t="s">
        <v>548</v>
      </c>
      <c r="AF2" s="34" t="s">
        <v>549</v>
      </c>
    </row>
    <row r="3" spans="1:32" ht="12.75" customHeight="1" thickBot="1">
      <c r="A3" s="62"/>
      <c r="B3" s="62"/>
      <c r="C3" s="68"/>
      <c r="D3" s="70"/>
      <c r="E3" s="71"/>
      <c r="F3" s="68"/>
      <c r="G3" s="47"/>
      <c r="H3" s="47"/>
      <c r="I3" s="47"/>
      <c r="J3" s="47"/>
      <c r="K3" s="47"/>
      <c r="L3" s="47"/>
      <c r="M3" s="50"/>
      <c r="N3" s="63"/>
      <c r="O3" s="35"/>
      <c r="P3" s="35"/>
      <c r="Q3" s="35"/>
      <c r="R3" s="35"/>
      <c r="S3" s="47"/>
      <c r="T3" s="35"/>
      <c r="U3" s="35"/>
      <c r="V3" s="47"/>
      <c r="W3" s="47"/>
      <c r="X3" s="35"/>
      <c r="Y3" s="35"/>
      <c r="Z3" s="35"/>
      <c r="AA3" s="35"/>
      <c r="AB3" s="35"/>
      <c r="AC3" s="35"/>
      <c r="AD3" s="35"/>
      <c r="AE3" s="35"/>
      <c r="AF3" s="35"/>
    </row>
    <row r="4" spans="1:32" ht="12.75" customHeight="1" thickBot="1">
      <c r="A4" s="62"/>
      <c r="B4" s="62"/>
      <c r="C4" s="68"/>
      <c r="D4" s="70"/>
      <c r="E4" s="71"/>
      <c r="F4" s="68"/>
      <c r="G4" s="47"/>
      <c r="H4" s="47"/>
      <c r="I4" s="47"/>
      <c r="J4" s="47"/>
      <c r="K4" s="47"/>
      <c r="L4" s="47"/>
      <c r="M4" s="50"/>
      <c r="N4" s="63"/>
      <c r="O4" s="35"/>
      <c r="P4" s="35"/>
      <c r="Q4" s="35"/>
      <c r="R4" s="35"/>
      <c r="S4" s="47"/>
      <c r="T4" s="35"/>
      <c r="U4" s="35"/>
      <c r="V4" s="47"/>
      <c r="W4" s="47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 customHeight="1" thickBot="1">
      <c r="A5" s="62"/>
      <c r="B5" s="62"/>
      <c r="C5" s="68"/>
      <c r="D5" s="70"/>
      <c r="E5" s="71"/>
      <c r="F5" s="68"/>
      <c r="G5" s="47"/>
      <c r="H5" s="47"/>
      <c r="I5" s="47"/>
      <c r="J5" s="47"/>
      <c r="K5" s="47"/>
      <c r="L5" s="47"/>
      <c r="M5" s="50"/>
      <c r="N5" s="63"/>
      <c r="O5" s="35"/>
      <c r="P5" s="35"/>
      <c r="Q5" s="35"/>
      <c r="R5" s="35"/>
      <c r="S5" s="47"/>
      <c r="T5" s="35"/>
      <c r="U5" s="35"/>
      <c r="V5" s="47"/>
      <c r="W5" s="47"/>
      <c r="X5" s="35"/>
      <c r="Y5" s="35"/>
      <c r="Z5" s="35"/>
      <c r="AA5" s="35"/>
      <c r="AB5" s="35"/>
      <c r="AC5" s="35"/>
      <c r="AD5" s="35"/>
      <c r="AE5" s="35"/>
      <c r="AF5" s="35"/>
    </row>
    <row r="6" spans="1:32" ht="12.75" customHeight="1" thickBot="1">
      <c r="A6" s="62"/>
      <c r="B6" s="62"/>
      <c r="C6" s="68"/>
      <c r="D6" s="70"/>
      <c r="E6" s="71"/>
      <c r="F6" s="68"/>
      <c r="G6" s="47"/>
      <c r="H6" s="47"/>
      <c r="I6" s="47"/>
      <c r="J6" s="47"/>
      <c r="K6" s="47"/>
      <c r="L6" s="47"/>
      <c r="M6" s="50"/>
      <c r="N6" s="63"/>
      <c r="O6" s="35"/>
      <c r="P6" s="35"/>
      <c r="Q6" s="35"/>
      <c r="R6" s="35"/>
      <c r="S6" s="47"/>
      <c r="T6" s="35"/>
      <c r="U6" s="35"/>
      <c r="V6" s="47"/>
      <c r="W6" s="47"/>
      <c r="X6" s="35"/>
      <c r="Y6" s="35"/>
      <c r="Z6" s="35"/>
      <c r="AA6" s="35"/>
      <c r="AB6" s="35"/>
      <c r="AC6" s="35"/>
      <c r="AD6" s="35"/>
      <c r="AE6" s="35"/>
      <c r="AF6" s="35"/>
    </row>
    <row r="7" spans="1:32" ht="12.75" customHeight="1" thickBot="1">
      <c r="A7" s="62"/>
      <c r="B7" s="62"/>
      <c r="C7" s="68"/>
      <c r="D7" s="70"/>
      <c r="E7" s="71"/>
      <c r="F7" s="68"/>
      <c r="G7" s="47"/>
      <c r="H7" s="47"/>
      <c r="I7" s="47"/>
      <c r="J7" s="47"/>
      <c r="K7" s="47"/>
      <c r="L7" s="47"/>
      <c r="M7" s="50"/>
      <c r="N7" s="63"/>
      <c r="O7" s="35"/>
      <c r="P7" s="35"/>
      <c r="Q7" s="35"/>
      <c r="R7" s="35"/>
      <c r="S7" s="47"/>
      <c r="T7" s="35"/>
      <c r="U7" s="35"/>
      <c r="V7" s="47"/>
      <c r="W7" s="47"/>
      <c r="X7" s="35"/>
      <c r="Y7" s="35"/>
      <c r="Z7" s="35"/>
      <c r="AA7" s="35"/>
      <c r="AB7" s="35"/>
      <c r="AC7" s="35"/>
      <c r="AD7" s="35"/>
      <c r="AE7" s="35"/>
      <c r="AF7" s="35"/>
    </row>
    <row r="8" spans="1:32" ht="12.75" customHeight="1" thickBot="1">
      <c r="A8" s="62"/>
      <c r="B8" s="62"/>
      <c r="C8" s="68"/>
      <c r="D8" s="70"/>
      <c r="E8" s="71"/>
      <c r="F8" s="68"/>
      <c r="G8" s="47"/>
      <c r="H8" s="47"/>
      <c r="I8" s="47"/>
      <c r="J8" s="47"/>
      <c r="K8" s="47"/>
      <c r="L8" s="47"/>
      <c r="M8" s="50"/>
      <c r="N8" s="63"/>
      <c r="O8" s="35"/>
      <c r="P8" s="35"/>
      <c r="Q8" s="35"/>
      <c r="R8" s="35"/>
      <c r="S8" s="47"/>
      <c r="T8" s="35"/>
      <c r="U8" s="35"/>
      <c r="V8" s="47"/>
      <c r="W8" s="47"/>
      <c r="X8" s="35"/>
      <c r="Y8" s="35"/>
      <c r="Z8" s="35"/>
      <c r="AA8" s="35"/>
      <c r="AB8" s="35"/>
      <c r="AC8" s="35"/>
      <c r="AD8" s="35"/>
      <c r="AE8" s="35"/>
      <c r="AF8" s="35"/>
    </row>
    <row r="9" spans="1:32" ht="12.75" customHeight="1" thickBot="1">
      <c r="A9" s="62"/>
      <c r="B9" s="62"/>
      <c r="C9" s="68"/>
      <c r="D9" s="70"/>
      <c r="E9" s="71"/>
      <c r="F9" s="68"/>
      <c r="G9" s="47"/>
      <c r="H9" s="47"/>
      <c r="I9" s="47"/>
      <c r="J9" s="47"/>
      <c r="K9" s="47"/>
      <c r="L9" s="47"/>
      <c r="M9" s="50"/>
      <c r="N9" s="63"/>
      <c r="O9" s="35"/>
      <c r="P9" s="35"/>
      <c r="Q9" s="35"/>
      <c r="R9" s="35"/>
      <c r="S9" s="47"/>
      <c r="T9" s="35"/>
      <c r="U9" s="35"/>
      <c r="V9" s="47"/>
      <c r="W9" s="47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2.75" customHeight="1" thickBot="1">
      <c r="A10" s="62"/>
      <c r="B10" s="62"/>
      <c r="C10" s="68"/>
      <c r="D10" s="70"/>
      <c r="E10" s="71"/>
      <c r="F10" s="68"/>
      <c r="G10" s="47"/>
      <c r="H10" s="47"/>
      <c r="I10" s="47"/>
      <c r="J10" s="47"/>
      <c r="K10" s="47"/>
      <c r="L10" s="47"/>
      <c r="M10" s="50"/>
      <c r="N10" s="63"/>
      <c r="O10" s="35"/>
      <c r="P10" s="35"/>
      <c r="Q10" s="35"/>
      <c r="R10" s="35"/>
      <c r="S10" s="47"/>
      <c r="T10" s="35"/>
      <c r="U10" s="35"/>
      <c r="V10" s="47"/>
      <c r="W10" s="47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2.75" customHeight="1" thickBot="1">
      <c r="A11" s="62"/>
      <c r="B11" s="62"/>
      <c r="C11" s="68"/>
      <c r="D11" s="70"/>
      <c r="E11" s="71"/>
      <c r="F11" s="68"/>
      <c r="G11" s="47"/>
      <c r="H11" s="47"/>
      <c r="I11" s="47"/>
      <c r="J11" s="47"/>
      <c r="K11" s="47"/>
      <c r="L11" s="47"/>
      <c r="M11" s="50"/>
      <c r="N11" s="63"/>
      <c r="O11" s="35"/>
      <c r="P11" s="35"/>
      <c r="Q11" s="35"/>
      <c r="R11" s="35"/>
      <c r="S11" s="47"/>
      <c r="T11" s="35"/>
      <c r="U11" s="35"/>
      <c r="V11" s="47"/>
      <c r="W11" s="47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3.5" customHeight="1" thickBot="1">
      <c r="A12" s="62"/>
      <c r="B12" s="62"/>
      <c r="C12" s="68"/>
      <c r="D12" s="72"/>
      <c r="E12" s="73"/>
      <c r="F12" s="68"/>
      <c r="G12" s="47"/>
      <c r="H12" s="47"/>
      <c r="I12" s="47"/>
      <c r="J12" s="47"/>
      <c r="K12" s="47"/>
      <c r="L12" s="47"/>
      <c r="M12" s="46"/>
      <c r="N12" s="34"/>
      <c r="O12" s="35"/>
      <c r="P12" s="35"/>
      <c r="Q12" s="35"/>
      <c r="R12" s="35"/>
      <c r="S12" s="47"/>
      <c r="T12" s="35"/>
      <c r="U12" s="35"/>
      <c r="V12" s="47"/>
      <c r="W12" s="47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2.75" customHeight="1" thickBot="1">
      <c r="A13" s="62"/>
      <c r="B13" s="62"/>
      <c r="C13" s="68"/>
      <c r="D13" s="1" t="s">
        <v>6</v>
      </c>
      <c r="E13" s="1" t="s">
        <v>7</v>
      </c>
      <c r="F13" s="68"/>
      <c r="G13" s="2" t="s">
        <v>13</v>
      </c>
      <c r="H13" s="2" t="s">
        <v>13</v>
      </c>
      <c r="I13" s="2" t="s">
        <v>13</v>
      </c>
      <c r="J13" s="2" t="s">
        <v>9</v>
      </c>
      <c r="K13" s="2" t="s">
        <v>62</v>
      </c>
      <c r="L13" s="2" t="s">
        <v>62</v>
      </c>
      <c r="M13" s="2" t="s">
        <v>62</v>
      </c>
      <c r="N13" s="2" t="s">
        <v>9</v>
      </c>
      <c r="O13" s="2" t="s">
        <v>88</v>
      </c>
      <c r="P13" s="2" t="s">
        <v>88</v>
      </c>
      <c r="Q13" s="2" t="s">
        <v>88</v>
      </c>
      <c r="R13" s="2" t="s">
        <v>62</v>
      </c>
      <c r="S13" s="2" t="s">
        <v>62</v>
      </c>
      <c r="T13" s="2" t="s">
        <v>62</v>
      </c>
      <c r="U13" s="2" t="s">
        <v>13</v>
      </c>
      <c r="V13" s="2" t="s">
        <v>62</v>
      </c>
      <c r="W13" s="2" t="s">
        <v>62</v>
      </c>
      <c r="X13" s="2" t="s">
        <v>8</v>
      </c>
      <c r="Y13" s="2" t="s">
        <v>8</v>
      </c>
      <c r="Z13" s="2" t="s">
        <v>8</v>
      </c>
      <c r="AA13" s="2" t="s">
        <v>62</v>
      </c>
      <c r="AB13" s="2" t="s">
        <v>62</v>
      </c>
      <c r="AC13" s="2" t="s">
        <v>8</v>
      </c>
      <c r="AD13" s="2" t="s">
        <v>8</v>
      </c>
      <c r="AE13" s="2" t="s">
        <v>8</v>
      </c>
      <c r="AF13" s="2" t="s">
        <v>8</v>
      </c>
    </row>
    <row r="14" spans="1:32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2.75" customHeight="1">
      <c r="A15" s="11" t="s">
        <v>330</v>
      </c>
      <c r="B15" s="12">
        <v>256</v>
      </c>
      <c r="C15" s="11" t="s">
        <v>331</v>
      </c>
      <c r="D15" s="11" t="s">
        <v>332</v>
      </c>
      <c r="E15" s="10" t="s">
        <v>333</v>
      </c>
      <c r="F15" s="11" t="s">
        <v>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">
        <v>0.02</v>
      </c>
      <c r="Y15" s="11"/>
      <c r="Z15" s="11"/>
      <c r="AA15" s="11"/>
      <c r="AB15" s="11"/>
      <c r="AC15" s="22">
        <f>X15</f>
        <v>0.02</v>
      </c>
      <c r="AD15" s="19"/>
      <c r="AE15" s="22"/>
      <c r="AF15" s="19"/>
    </row>
    <row r="16" spans="1:32" ht="12.75" customHeight="1">
      <c r="A16" s="11" t="s">
        <v>334</v>
      </c>
      <c r="B16" s="12" t="s">
        <v>335</v>
      </c>
      <c r="C16" s="11" t="s">
        <v>331</v>
      </c>
      <c r="D16" s="10" t="s">
        <v>16</v>
      </c>
      <c r="E16" s="11" t="s">
        <v>336</v>
      </c>
      <c r="F16" s="11" t="s">
        <v>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0">
        <v>0.19</v>
      </c>
      <c r="Y16" s="11"/>
      <c r="Z16" s="11"/>
      <c r="AA16" s="11"/>
      <c r="AB16" s="11"/>
      <c r="AC16" s="22">
        <f>X16</f>
        <v>0.19</v>
      </c>
      <c r="AD16" s="11"/>
      <c r="AE16" s="22"/>
      <c r="AF16" s="11"/>
    </row>
    <row r="17" spans="1:32" ht="12.75" customHeight="1">
      <c r="A17" s="4" t="s">
        <v>337</v>
      </c>
      <c r="B17" s="6" t="s">
        <v>338</v>
      </c>
      <c r="C17" s="4" t="s">
        <v>331</v>
      </c>
      <c r="D17" s="7" t="s">
        <v>332</v>
      </c>
      <c r="E17" s="4" t="s">
        <v>339</v>
      </c>
      <c r="F17" s="4" t="s">
        <v>17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">
        <v>1.3</v>
      </c>
      <c r="Z17" s="4"/>
      <c r="AA17" s="4"/>
      <c r="AB17" s="4"/>
      <c r="AC17" s="5">
        <f>Y17</f>
        <v>1.3</v>
      </c>
      <c r="AD17" s="4"/>
      <c r="AE17" s="5"/>
      <c r="AF17" s="4"/>
    </row>
    <row r="18" spans="1:32" ht="12.75" customHeight="1">
      <c r="A18" s="4" t="s">
        <v>340</v>
      </c>
      <c r="B18" s="6">
        <v>256</v>
      </c>
      <c r="C18" s="4" t="s">
        <v>331</v>
      </c>
      <c r="D18" s="7" t="s">
        <v>341</v>
      </c>
      <c r="E18" s="4" t="s">
        <v>342</v>
      </c>
      <c r="F18" s="4" t="s">
        <v>17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v>631</v>
      </c>
      <c r="AC18" s="5">
        <f>AB18/5280</f>
        <v>0.11950757575757576</v>
      </c>
      <c r="AD18" s="4"/>
      <c r="AE18" s="5"/>
      <c r="AF18" s="4"/>
    </row>
    <row r="19" spans="1:32" ht="12.75" customHeight="1">
      <c r="A19" s="4" t="s">
        <v>343</v>
      </c>
      <c r="B19" s="6" t="s">
        <v>338</v>
      </c>
      <c r="C19" s="4" t="s">
        <v>331</v>
      </c>
      <c r="D19" s="7" t="s">
        <v>332</v>
      </c>
      <c r="E19" s="4" t="s">
        <v>344</v>
      </c>
      <c r="F19" s="4" t="s">
        <v>17</v>
      </c>
      <c r="G19" s="4">
        <v>59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">
        <v>1.3</v>
      </c>
      <c r="AA19" s="4"/>
      <c r="AB19" s="4"/>
      <c r="AC19" s="5">
        <f>Z19</f>
        <v>1.3</v>
      </c>
      <c r="AD19" s="4"/>
      <c r="AE19" s="5"/>
      <c r="AF19" s="4"/>
    </row>
    <row r="20" spans="1:32" ht="12.75" customHeight="1">
      <c r="A20" s="4"/>
      <c r="B20" s="6"/>
      <c r="C20" s="4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"/>
      <c r="AA20" s="4"/>
      <c r="AB20" s="4"/>
      <c r="AC20" s="5"/>
      <c r="AD20" s="4"/>
      <c r="AE20" s="5"/>
      <c r="AF20" s="4"/>
    </row>
    <row r="21" spans="1:32" ht="12.75" customHeight="1">
      <c r="A21" s="4" t="s">
        <v>345</v>
      </c>
      <c r="B21" s="4" t="s">
        <v>338</v>
      </c>
      <c r="C21" s="4" t="s">
        <v>331</v>
      </c>
      <c r="D21" s="7" t="s">
        <v>332</v>
      </c>
      <c r="E21" s="4" t="s">
        <v>347</v>
      </c>
      <c r="F21" s="4" t="s">
        <v>17</v>
      </c>
      <c r="G21" s="4">
        <v>59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5">
        <v>1.3</v>
      </c>
      <c r="AA21" s="4"/>
      <c r="AB21" s="4"/>
      <c r="AC21" s="5">
        <f>Z21</f>
        <v>1.3</v>
      </c>
      <c r="AD21" s="4"/>
      <c r="AE21" s="5"/>
      <c r="AF21" s="4"/>
    </row>
    <row r="22" spans="1:32" ht="12.75" customHeight="1">
      <c r="A22" s="4" t="s">
        <v>348</v>
      </c>
      <c r="B22" s="4" t="s">
        <v>346</v>
      </c>
      <c r="C22" s="4" t="s">
        <v>331</v>
      </c>
      <c r="D22" s="4" t="s">
        <v>332</v>
      </c>
      <c r="E22" s="10" t="s">
        <v>349</v>
      </c>
      <c r="F22" s="4" t="s">
        <v>17</v>
      </c>
      <c r="G22" s="4">
        <v>36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0">
        <v>0.81</v>
      </c>
      <c r="AA22" s="4"/>
      <c r="AB22" s="4"/>
      <c r="AC22" s="5">
        <f>Z22</f>
        <v>0.81</v>
      </c>
      <c r="AD22" s="4"/>
      <c r="AE22" s="5"/>
      <c r="AF22" s="4"/>
    </row>
    <row r="23" spans="1:32" ht="12.75" customHeight="1">
      <c r="A23" s="4" t="s">
        <v>550</v>
      </c>
      <c r="B23" s="4">
        <v>256</v>
      </c>
      <c r="C23" s="4" t="s">
        <v>331</v>
      </c>
      <c r="D23" s="4" t="s">
        <v>342</v>
      </c>
      <c r="E23" s="10" t="s">
        <v>552</v>
      </c>
      <c r="F23" s="4" t="s">
        <v>17</v>
      </c>
      <c r="G23" s="4"/>
      <c r="H23" s="4"/>
      <c r="I23" s="4">
        <v>7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0"/>
      <c r="AA23" s="4">
        <v>206</v>
      </c>
      <c r="AB23" s="4"/>
      <c r="AC23" s="5"/>
      <c r="AD23" s="5">
        <f>AA23/5280</f>
        <v>0.03901515151515152</v>
      </c>
      <c r="AE23" s="5"/>
      <c r="AF23" s="4"/>
    </row>
    <row r="24" spans="1:32" ht="12.75" customHeight="1">
      <c r="A24" s="4" t="s">
        <v>551</v>
      </c>
      <c r="B24" s="4">
        <v>256</v>
      </c>
      <c r="C24" s="4" t="s">
        <v>331</v>
      </c>
      <c r="D24" s="4" t="s">
        <v>342</v>
      </c>
      <c r="E24" s="10" t="s">
        <v>552</v>
      </c>
      <c r="F24" s="4" t="s">
        <v>17</v>
      </c>
      <c r="G24" s="4"/>
      <c r="H24" s="4"/>
      <c r="I24" s="4">
        <v>7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0"/>
      <c r="AA24" s="4">
        <v>207</v>
      </c>
      <c r="AB24" s="4"/>
      <c r="AC24" s="5"/>
      <c r="AD24" s="5">
        <f>AA24/5280</f>
        <v>0.03920454545454546</v>
      </c>
      <c r="AE24" s="5"/>
      <c r="AF24" s="4"/>
    </row>
    <row r="25" spans="1:32" ht="12.75" customHeight="1">
      <c r="A25" s="4" t="s">
        <v>350</v>
      </c>
      <c r="B25" s="4" t="s">
        <v>351</v>
      </c>
      <c r="C25" s="4" t="s">
        <v>331</v>
      </c>
      <c r="D25" s="11" t="s">
        <v>353</v>
      </c>
      <c r="E25" s="4" t="s">
        <v>352</v>
      </c>
      <c r="F25" s="4" t="s">
        <v>17</v>
      </c>
      <c r="G25" s="4"/>
      <c r="H25" s="4"/>
      <c r="I25" s="4"/>
      <c r="J25" s="4"/>
      <c r="K25" s="4"/>
      <c r="L25" s="4"/>
      <c r="M25" s="4"/>
      <c r="N25" s="4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v>700</v>
      </c>
      <c r="AB25" s="4"/>
      <c r="AC25" s="4"/>
      <c r="AD25" s="5">
        <f>AA25/5280</f>
        <v>0.13257575757575757</v>
      </c>
      <c r="AE25" s="4"/>
      <c r="AF25" s="5"/>
    </row>
    <row r="26" spans="1:32" ht="12.75" customHeight="1">
      <c r="A26" s="4"/>
      <c r="B26" s="4"/>
      <c r="C26" s="4"/>
      <c r="D26" s="11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5"/>
      <c r="AE26" s="4"/>
      <c r="AF26" s="5"/>
    </row>
    <row r="27" spans="1:32" ht="12.75" customHeight="1">
      <c r="A27" s="4" t="s">
        <v>354</v>
      </c>
      <c r="B27" s="4" t="s">
        <v>351</v>
      </c>
      <c r="C27" s="4" t="s">
        <v>355</v>
      </c>
      <c r="D27" s="4" t="s">
        <v>353</v>
      </c>
      <c r="E27" s="4" t="s">
        <v>352</v>
      </c>
      <c r="F27" s="4" t="s">
        <v>17</v>
      </c>
      <c r="G27" s="4"/>
      <c r="H27" s="4"/>
      <c r="I27" s="4">
        <v>19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>
        <v>700</v>
      </c>
      <c r="AB27" s="4"/>
      <c r="AC27" s="4"/>
      <c r="AD27" s="5">
        <f>AA27/5280</f>
        <v>0.13257575757575757</v>
      </c>
      <c r="AE27" s="4"/>
      <c r="AF27" s="5"/>
    </row>
    <row r="28" spans="1:32" ht="12.75" customHeight="1">
      <c r="A28" s="4" t="s">
        <v>360</v>
      </c>
      <c r="B28" s="4" t="s">
        <v>357</v>
      </c>
      <c r="C28" s="4" t="s">
        <v>331</v>
      </c>
      <c r="D28" s="4" t="s">
        <v>352</v>
      </c>
      <c r="E28" s="4" t="s">
        <v>359</v>
      </c>
      <c r="F28" s="4" t="s">
        <v>17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v>1333</v>
      </c>
      <c r="AC28" s="5">
        <f>AB28/5280</f>
        <v>0.2524621212121212</v>
      </c>
      <c r="AD28" s="4"/>
      <c r="AE28" s="5"/>
      <c r="AF28" s="4"/>
    </row>
    <row r="29" spans="1:32" ht="12.75" customHeight="1">
      <c r="A29" s="4" t="s">
        <v>361</v>
      </c>
      <c r="B29" s="4" t="s">
        <v>362</v>
      </c>
      <c r="C29" s="4" t="s">
        <v>363</v>
      </c>
      <c r="D29" s="4" t="s">
        <v>353</v>
      </c>
      <c r="E29" s="4" t="s">
        <v>358</v>
      </c>
      <c r="F29" s="4" t="s">
        <v>17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>
        <v>0.93</v>
      </c>
      <c r="Y29" s="4"/>
      <c r="Z29" s="4"/>
      <c r="AA29" s="4"/>
      <c r="AB29" s="4"/>
      <c r="AC29" s="5">
        <f>X29</f>
        <v>0.93</v>
      </c>
      <c r="AD29" s="4"/>
      <c r="AE29" s="5"/>
      <c r="AF29" s="4"/>
    </row>
    <row r="30" spans="1:32" ht="12.75" customHeight="1">
      <c r="A30" s="4" t="s">
        <v>356</v>
      </c>
      <c r="B30" s="4" t="s">
        <v>357</v>
      </c>
      <c r="C30" s="7" t="s">
        <v>331</v>
      </c>
      <c r="D30" s="10" t="s">
        <v>349</v>
      </c>
      <c r="E30" s="4" t="s">
        <v>364</v>
      </c>
      <c r="F30" s="9" t="s">
        <v>17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v>1268</v>
      </c>
      <c r="AC30" s="5">
        <f>AB30/5280</f>
        <v>0.24015151515151514</v>
      </c>
      <c r="AD30" s="4"/>
      <c r="AE30" s="5"/>
      <c r="AF30" s="4"/>
    </row>
    <row r="31" spans="1:32" ht="12.75" customHeight="1">
      <c r="A31" s="11" t="s">
        <v>365</v>
      </c>
      <c r="B31" s="11" t="s">
        <v>367</v>
      </c>
      <c r="C31" s="13" t="s">
        <v>331</v>
      </c>
      <c r="D31" s="11" t="s">
        <v>364</v>
      </c>
      <c r="E31" s="11" t="s">
        <v>366</v>
      </c>
      <c r="F31" s="21" t="s">
        <v>17</v>
      </c>
      <c r="G31" s="11"/>
      <c r="H31" s="11"/>
      <c r="I31" s="11">
        <v>40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v>1526</v>
      </c>
      <c r="AB31" s="11"/>
      <c r="AC31" s="11"/>
      <c r="AD31" s="22">
        <f>AA31/5280</f>
        <v>0.2890151515151515</v>
      </c>
      <c r="AE31" s="11"/>
      <c r="AF31" s="22"/>
    </row>
    <row r="32" spans="1:32" ht="12.75" customHeight="1">
      <c r="A32" s="11"/>
      <c r="B32" s="11"/>
      <c r="C32" s="13"/>
      <c r="D32" s="11"/>
      <c r="E32" s="11"/>
      <c r="F32" s="2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22"/>
      <c r="AE32" s="11"/>
      <c r="AF32" s="22"/>
    </row>
    <row r="33" spans="1:32" ht="12.75" customHeight="1">
      <c r="A33" s="4" t="s">
        <v>368</v>
      </c>
      <c r="B33" s="4">
        <v>262</v>
      </c>
      <c r="C33" s="7" t="s">
        <v>363</v>
      </c>
      <c r="D33" s="4" t="s">
        <v>353</v>
      </c>
      <c r="E33" s="4" t="s">
        <v>358</v>
      </c>
      <c r="F33" s="9" t="s">
        <v>17</v>
      </c>
      <c r="G33" s="4"/>
      <c r="H33" s="4"/>
      <c r="I33" s="4"/>
      <c r="J33" s="4"/>
      <c r="K33" s="4"/>
      <c r="L33" s="4"/>
      <c r="M33" s="4"/>
      <c r="N33" s="4"/>
      <c r="O33" s="4">
        <v>0.04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>
        <v>0.04</v>
      </c>
      <c r="AF33" s="4"/>
    </row>
    <row r="34" spans="1:32" ht="12.75" customHeight="1">
      <c r="A34" s="4" t="s">
        <v>369</v>
      </c>
      <c r="B34" s="4">
        <v>262</v>
      </c>
      <c r="C34" s="4" t="s">
        <v>331</v>
      </c>
      <c r="D34" s="7" t="s">
        <v>344</v>
      </c>
      <c r="E34" s="8" t="s">
        <v>370</v>
      </c>
      <c r="F34" s="4" t="s">
        <v>17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v>0.04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>
        <v>0.04</v>
      </c>
      <c r="AF34" s="4"/>
    </row>
    <row r="35" spans="1:32" ht="12.75" customHeight="1">
      <c r="A35" s="4" t="s">
        <v>371</v>
      </c>
      <c r="B35" s="4">
        <v>262</v>
      </c>
      <c r="C35" s="4" t="s">
        <v>331</v>
      </c>
      <c r="D35" s="7" t="s">
        <v>347</v>
      </c>
      <c r="E35" s="4" t="s">
        <v>372</v>
      </c>
      <c r="F35" s="4" t="s">
        <v>17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0.04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>
        <v>0.04</v>
      </c>
      <c r="AF35" s="4"/>
    </row>
    <row r="36" spans="1:32" ht="12.75" customHeight="1">
      <c r="A36" s="4" t="s">
        <v>373</v>
      </c>
      <c r="B36" s="4">
        <v>262</v>
      </c>
      <c r="C36" s="7" t="s">
        <v>331</v>
      </c>
      <c r="D36" s="4" t="s">
        <v>366</v>
      </c>
      <c r="E36" s="4" t="s">
        <v>374</v>
      </c>
      <c r="F36" s="9" t="s">
        <v>17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v>205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5"/>
      <c r="AF36" s="5">
        <f>R36/5280</f>
        <v>0.038825757575757576</v>
      </c>
    </row>
    <row r="37" spans="1:32" ht="12.75" customHeight="1">
      <c r="A37" s="4" t="s">
        <v>375</v>
      </c>
      <c r="B37" s="4">
        <v>262</v>
      </c>
      <c r="C37" s="7" t="s">
        <v>363</v>
      </c>
      <c r="D37" s="4" t="s">
        <v>366</v>
      </c>
      <c r="E37" s="4" t="s">
        <v>376</v>
      </c>
      <c r="F37" s="9" t="s">
        <v>17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>
        <v>200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5"/>
      <c r="AF37" s="5">
        <f>R37/5280</f>
        <v>0.03787878787878788</v>
      </c>
    </row>
    <row r="38" spans="1:32" ht="12.75" customHeight="1">
      <c r="A38" s="4"/>
      <c r="B38" s="4"/>
      <c r="C38" s="7"/>
      <c r="D38" s="7"/>
      <c r="E38" s="4"/>
      <c r="F38" s="9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2.75" customHeight="1">
      <c r="A39" s="4" t="s">
        <v>377</v>
      </c>
      <c r="B39" s="4">
        <v>262</v>
      </c>
      <c r="C39" s="4" t="s">
        <v>331</v>
      </c>
      <c r="D39" s="7" t="s">
        <v>339</v>
      </c>
      <c r="E39" s="4" t="s">
        <v>378</v>
      </c>
      <c r="F39" s="4" t="s">
        <v>17</v>
      </c>
      <c r="G39" s="4"/>
      <c r="H39" s="4"/>
      <c r="I39" s="4"/>
      <c r="J39" s="4"/>
      <c r="K39" s="4"/>
      <c r="L39" s="4"/>
      <c r="M39" s="4"/>
      <c r="N39" s="4"/>
      <c r="O39" s="4"/>
      <c r="P39" s="4">
        <v>0.04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>
        <v>0.04</v>
      </c>
      <c r="AF39" s="4"/>
    </row>
    <row r="40" spans="1:32" ht="12.75" customHeight="1">
      <c r="A40" s="4" t="s">
        <v>379</v>
      </c>
      <c r="B40" s="4">
        <v>262</v>
      </c>
      <c r="C40" s="4" t="s">
        <v>331</v>
      </c>
      <c r="D40" s="7" t="s">
        <v>376</v>
      </c>
      <c r="E40" s="4" t="s">
        <v>380</v>
      </c>
      <c r="F40" s="4" t="s">
        <v>17</v>
      </c>
      <c r="G40" s="4"/>
      <c r="H40" s="4"/>
      <c r="I40" s="4">
        <v>5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>
        <v>143</v>
      </c>
      <c r="AB40" s="4"/>
      <c r="AC40" s="4"/>
      <c r="AD40" s="5">
        <f>AA40/5280</f>
        <v>0.027083333333333334</v>
      </c>
      <c r="AE40" s="4"/>
      <c r="AF40" s="5"/>
    </row>
    <row r="41" spans="1:32" ht="12.75" customHeight="1">
      <c r="A41" s="4" t="s">
        <v>381</v>
      </c>
      <c r="B41" s="4">
        <v>262</v>
      </c>
      <c r="C41" s="4" t="s">
        <v>363</v>
      </c>
      <c r="D41" s="7" t="s">
        <v>376</v>
      </c>
      <c r="E41" s="4" t="s">
        <v>380</v>
      </c>
      <c r="F41" s="4" t="s">
        <v>17</v>
      </c>
      <c r="G41" s="4"/>
      <c r="H41" s="4"/>
      <c r="I41" s="4">
        <v>4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>
        <v>99</v>
      </c>
      <c r="AB41" s="4"/>
      <c r="AC41" s="4"/>
      <c r="AD41" s="5">
        <f>AA41/5280</f>
        <v>0.01875</v>
      </c>
      <c r="AE41" s="4"/>
      <c r="AF41" s="5"/>
    </row>
    <row r="42" spans="1:32" ht="12.75" customHeight="1">
      <c r="A42" s="4" t="s">
        <v>382</v>
      </c>
      <c r="B42" s="4" t="s">
        <v>383</v>
      </c>
      <c r="C42" s="4" t="s">
        <v>331</v>
      </c>
      <c r="D42" s="7" t="s">
        <v>384</v>
      </c>
      <c r="E42" s="4" t="s">
        <v>385</v>
      </c>
      <c r="F42" s="4" t="s">
        <v>17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>
        <v>0.3</v>
      </c>
      <c r="Y42" s="4"/>
      <c r="Z42" s="4"/>
      <c r="AA42" s="4"/>
      <c r="AB42" s="4"/>
      <c r="AC42" s="5">
        <f>X42</f>
        <v>0.3</v>
      </c>
      <c r="AD42" s="4"/>
      <c r="AE42" s="5"/>
      <c r="AF42" s="4"/>
    </row>
    <row r="43" spans="1:32" ht="12.75" customHeight="1">
      <c r="A43" s="4" t="s">
        <v>386</v>
      </c>
      <c r="B43" s="4" t="s">
        <v>387</v>
      </c>
      <c r="C43" s="4" t="s">
        <v>331</v>
      </c>
      <c r="D43" s="7" t="s">
        <v>378</v>
      </c>
      <c r="E43" s="4" t="s">
        <v>388</v>
      </c>
      <c r="F43" s="4" t="s">
        <v>17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>
        <v>0.94</v>
      </c>
      <c r="Z43" s="4"/>
      <c r="AA43" s="4"/>
      <c r="AB43" s="4"/>
      <c r="AC43" s="5">
        <f>Y43</f>
        <v>0.94</v>
      </c>
      <c r="AD43" s="4"/>
      <c r="AE43" s="5"/>
      <c r="AF43" s="4"/>
    </row>
    <row r="44" spans="1:32" ht="12.75" customHeight="1">
      <c r="A44" s="4"/>
      <c r="B44" s="4"/>
      <c r="C44" s="4"/>
      <c r="D44" s="7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  <c r="AD44" s="4"/>
      <c r="AE44" s="5"/>
      <c r="AF44" s="4"/>
    </row>
    <row r="45" spans="1:32" ht="12.75" customHeight="1">
      <c r="A45" s="4" t="s">
        <v>389</v>
      </c>
      <c r="B45" s="4" t="s">
        <v>387</v>
      </c>
      <c r="C45" s="4" t="s">
        <v>331</v>
      </c>
      <c r="D45" s="7" t="s">
        <v>370</v>
      </c>
      <c r="E45" s="4" t="s">
        <v>390</v>
      </c>
      <c r="F45" s="4" t="s">
        <v>17</v>
      </c>
      <c r="G45" s="4">
        <v>43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>
        <v>0.94</v>
      </c>
      <c r="AA45" s="4"/>
      <c r="AB45" s="4"/>
      <c r="AC45" s="5">
        <f>Z45</f>
        <v>0.94</v>
      </c>
      <c r="AD45" s="4"/>
      <c r="AE45" s="5"/>
      <c r="AF45" s="4"/>
    </row>
    <row r="46" spans="1:32" ht="12.75" customHeight="1">
      <c r="A46" s="4" t="s">
        <v>391</v>
      </c>
      <c r="B46" s="4" t="s">
        <v>387</v>
      </c>
      <c r="C46" s="4" t="s">
        <v>331</v>
      </c>
      <c r="D46" s="7" t="s">
        <v>372</v>
      </c>
      <c r="E46" s="4" t="s">
        <v>392</v>
      </c>
      <c r="F46" s="4" t="s">
        <v>17</v>
      </c>
      <c r="G46" s="4">
        <v>43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>
        <v>0.94</v>
      </c>
      <c r="AA46" s="4"/>
      <c r="AB46" s="4"/>
      <c r="AC46" s="5">
        <f>Z46</f>
        <v>0.94</v>
      </c>
      <c r="AD46" s="4"/>
      <c r="AE46" s="5"/>
      <c r="AF46" s="4"/>
    </row>
    <row r="47" spans="1:32" ht="12.75" customHeight="1">
      <c r="A47" s="4" t="s">
        <v>393</v>
      </c>
      <c r="B47" s="4">
        <v>264</v>
      </c>
      <c r="C47" s="4" t="s">
        <v>331</v>
      </c>
      <c r="D47" s="7" t="s">
        <v>385</v>
      </c>
      <c r="E47" s="4" t="s">
        <v>394</v>
      </c>
      <c r="F47" s="4" t="s">
        <v>17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>
        <v>568</v>
      </c>
      <c r="AB47" s="4"/>
      <c r="AC47" s="4"/>
      <c r="AD47" s="5">
        <f>AA47/5280</f>
        <v>0.10757575757575757</v>
      </c>
      <c r="AE47" s="4"/>
      <c r="AF47" s="5"/>
    </row>
    <row r="48" spans="1:32" ht="12.75" customHeight="1">
      <c r="A48" s="11" t="s">
        <v>395</v>
      </c>
      <c r="B48" s="4">
        <v>264</v>
      </c>
      <c r="C48" s="4" t="s">
        <v>396</v>
      </c>
      <c r="D48" s="7" t="s">
        <v>397</v>
      </c>
      <c r="E48" s="4" t="s">
        <v>394</v>
      </c>
      <c r="F48" s="4" t="s">
        <v>17</v>
      </c>
      <c r="G48" s="4"/>
      <c r="H48" s="4"/>
      <c r="I48" s="4">
        <v>16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>
        <v>566</v>
      </c>
      <c r="AB48" s="4"/>
      <c r="AC48" s="4"/>
      <c r="AD48" s="5">
        <f>AA48/5280</f>
        <v>0.1071969696969697</v>
      </c>
      <c r="AE48" s="4"/>
      <c r="AF48" s="5"/>
    </row>
    <row r="49" spans="1:32" ht="12.75" customHeight="1">
      <c r="A49" s="4" t="s">
        <v>398</v>
      </c>
      <c r="B49" s="4" t="s">
        <v>399</v>
      </c>
      <c r="C49" s="4" t="s">
        <v>331</v>
      </c>
      <c r="D49" s="7" t="s">
        <v>394</v>
      </c>
      <c r="E49" s="4" t="s">
        <v>400</v>
      </c>
      <c r="F49" s="4" t="s">
        <v>17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>
        <v>2703</v>
      </c>
      <c r="AC49" s="5">
        <f>AB49/5280</f>
        <v>0.5119318181818182</v>
      </c>
      <c r="AD49" s="4"/>
      <c r="AE49" s="5"/>
      <c r="AF49" s="4"/>
    </row>
    <row r="50" spans="1:32" ht="12.75" customHeight="1">
      <c r="A50" s="4"/>
      <c r="B50" s="4"/>
      <c r="C50" s="4"/>
      <c r="D50" s="7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/>
      <c r="AD50" s="4"/>
      <c r="AE50" s="5"/>
      <c r="AF50" s="4"/>
    </row>
    <row r="51" spans="1:32" ht="12.75" customHeight="1">
      <c r="A51" s="4" t="s">
        <v>401</v>
      </c>
      <c r="B51" s="4" t="s">
        <v>399</v>
      </c>
      <c r="C51" s="4" t="s">
        <v>331</v>
      </c>
      <c r="D51" s="7" t="s">
        <v>402</v>
      </c>
      <c r="E51" s="4" t="s">
        <v>403</v>
      </c>
      <c r="F51" s="4" t="s">
        <v>17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>
        <v>0.56</v>
      </c>
      <c r="Y51" s="4"/>
      <c r="Z51" s="4"/>
      <c r="AA51" s="4"/>
      <c r="AB51" s="4"/>
      <c r="AC51" s="5">
        <f>X51</f>
        <v>0.56</v>
      </c>
      <c r="AD51" s="4"/>
      <c r="AE51" s="5"/>
      <c r="AF51" s="4"/>
    </row>
    <row r="52" spans="1:32" ht="12.75" customHeight="1">
      <c r="A52" s="16" t="s">
        <v>404</v>
      </c>
      <c r="B52" s="16">
        <v>267</v>
      </c>
      <c r="C52" s="16" t="s">
        <v>331</v>
      </c>
      <c r="D52" s="17" t="s">
        <v>390</v>
      </c>
      <c r="E52" s="16" t="s">
        <v>405</v>
      </c>
      <c r="F52" s="16" t="s">
        <v>17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>
        <v>0.06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>
        <v>0.06</v>
      </c>
      <c r="AF52" s="16"/>
    </row>
    <row r="53" spans="1:32" s="33" customFormat="1" ht="12.75" customHeight="1">
      <c r="A53" s="4" t="s">
        <v>406</v>
      </c>
      <c r="B53" s="4">
        <v>267</v>
      </c>
      <c r="C53" s="4" t="s">
        <v>331</v>
      </c>
      <c r="D53" s="7" t="s">
        <v>392</v>
      </c>
      <c r="E53" s="4" t="s">
        <v>407</v>
      </c>
      <c r="F53" s="4" t="s">
        <v>17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v>0.07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>
        <v>0.07</v>
      </c>
      <c r="AF53" s="4"/>
    </row>
    <row r="54" spans="1:32" ht="12.75" customHeight="1">
      <c r="A54" s="4" t="s">
        <v>408</v>
      </c>
      <c r="B54" s="4">
        <v>267</v>
      </c>
      <c r="C54" s="4" t="s">
        <v>331</v>
      </c>
      <c r="D54" s="7" t="s">
        <v>388</v>
      </c>
      <c r="E54" s="4" t="s">
        <v>409</v>
      </c>
      <c r="F54" s="4" t="s">
        <v>17</v>
      </c>
      <c r="G54" s="4"/>
      <c r="H54" s="4"/>
      <c r="I54" s="4"/>
      <c r="J54" s="4"/>
      <c r="K54" s="4"/>
      <c r="L54" s="4"/>
      <c r="M54" s="4"/>
      <c r="N54" s="4"/>
      <c r="O54" s="4"/>
      <c r="P54" s="4">
        <v>0.06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18"/>
      <c r="AD54" s="4"/>
      <c r="AE54" s="4">
        <v>0.06</v>
      </c>
      <c r="AF54" s="4"/>
    </row>
    <row r="55" spans="1:32" ht="12.75" customHeight="1">
      <c r="A55" s="4" t="s">
        <v>410</v>
      </c>
      <c r="B55" s="4">
        <v>267</v>
      </c>
      <c r="C55" s="4" t="s">
        <v>331</v>
      </c>
      <c r="D55" s="7" t="s">
        <v>411</v>
      </c>
      <c r="E55" s="4" t="s">
        <v>412</v>
      </c>
      <c r="F55" s="4" t="s">
        <v>145</v>
      </c>
      <c r="G55" s="4"/>
      <c r="H55" s="4"/>
      <c r="I55" s="4"/>
      <c r="J55" s="4"/>
      <c r="K55" s="4"/>
      <c r="L55" s="4"/>
      <c r="M55" s="4"/>
      <c r="N55" s="4"/>
      <c r="O55" s="4">
        <v>0.06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18"/>
      <c r="AD55" s="4"/>
      <c r="AE55" s="4">
        <v>0.06</v>
      </c>
      <c r="AF55" s="4"/>
    </row>
    <row r="56" spans="1:32" ht="12.75" customHeight="1">
      <c r="A56" s="4"/>
      <c r="B56" s="4"/>
      <c r="C56" s="4"/>
      <c r="D56" s="7"/>
      <c r="E56" s="4"/>
      <c r="F56" s="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18"/>
      <c r="AD56" s="4"/>
      <c r="AE56" s="18"/>
      <c r="AF56" s="4"/>
    </row>
    <row r="57" spans="1:32" ht="12.75" customHeight="1">
      <c r="A57" s="4" t="s">
        <v>413</v>
      </c>
      <c r="B57" s="4">
        <v>267</v>
      </c>
      <c r="C57" s="4" t="s">
        <v>331</v>
      </c>
      <c r="D57" s="20" t="s">
        <v>414</v>
      </c>
      <c r="E57" s="4" t="s">
        <v>415</v>
      </c>
      <c r="F57" s="9" t="s">
        <v>17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>
        <v>356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5">
        <f>R57/5280</f>
        <v>0.06742424242424243</v>
      </c>
    </row>
    <row r="58" spans="1:32" ht="12.75" customHeight="1">
      <c r="A58" s="4" t="s">
        <v>416</v>
      </c>
      <c r="B58" s="4">
        <v>267</v>
      </c>
      <c r="C58" s="4" t="s">
        <v>417</v>
      </c>
      <c r="D58" s="20" t="s">
        <v>414</v>
      </c>
      <c r="E58" s="4" t="s">
        <v>418</v>
      </c>
      <c r="F58" s="4" t="s">
        <v>17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>
        <v>339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5">
        <f>R58/5280</f>
        <v>0.06420454545454546</v>
      </c>
    </row>
    <row r="59" spans="1:32" ht="12.75" customHeight="1">
      <c r="A59" s="4" t="s">
        <v>419</v>
      </c>
      <c r="B59" s="4">
        <v>267</v>
      </c>
      <c r="C59" s="4" t="s">
        <v>420</v>
      </c>
      <c r="D59" s="7" t="s">
        <v>412</v>
      </c>
      <c r="E59" s="4" t="s">
        <v>421</v>
      </c>
      <c r="F59" s="4" t="s">
        <v>145</v>
      </c>
      <c r="G59" s="4"/>
      <c r="H59" s="4"/>
      <c r="I59" s="4"/>
      <c r="J59" s="4"/>
      <c r="K59" s="4"/>
      <c r="L59" s="4"/>
      <c r="M59" s="4"/>
      <c r="N59" s="4"/>
      <c r="O59" s="4"/>
      <c r="P59" s="5"/>
      <c r="Q59" s="4"/>
      <c r="R59" s="4"/>
      <c r="S59" s="4"/>
      <c r="T59" s="4"/>
      <c r="U59" s="4"/>
      <c r="V59" s="4"/>
      <c r="W59" s="4"/>
      <c r="X59" s="5">
        <v>0.3</v>
      </c>
      <c r="Y59" s="4"/>
      <c r="Z59" s="4"/>
      <c r="AA59" s="4"/>
      <c r="AB59" s="4"/>
      <c r="AC59" s="5">
        <f>X59</f>
        <v>0.3</v>
      </c>
      <c r="AD59" s="4"/>
      <c r="AE59" s="5"/>
      <c r="AF59" s="4"/>
    </row>
    <row r="60" spans="1:32" ht="12.75" customHeight="1">
      <c r="A60" s="4" t="s">
        <v>422</v>
      </c>
      <c r="B60" s="4">
        <v>267</v>
      </c>
      <c r="C60" s="4" t="s">
        <v>426</v>
      </c>
      <c r="D60" s="7" t="s">
        <v>423</v>
      </c>
      <c r="E60" s="4" t="s">
        <v>424</v>
      </c>
      <c r="F60" s="4" t="s">
        <v>17</v>
      </c>
      <c r="G60" s="4"/>
      <c r="H60" s="4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>
        <v>0.03</v>
      </c>
      <c r="Y60" s="4"/>
      <c r="Z60" s="4"/>
      <c r="AA60" s="4"/>
      <c r="AB60" s="4"/>
      <c r="AC60" s="5">
        <f>X60</f>
        <v>0.03</v>
      </c>
      <c r="AD60" s="4"/>
      <c r="AE60" s="5"/>
      <c r="AF60" s="4"/>
    </row>
    <row r="61" spans="1:32" ht="12.75" customHeight="1">
      <c r="A61" s="4" t="s">
        <v>425</v>
      </c>
      <c r="B61" s="4">
        <v>267</v>
      </c>
      <c r="C61" s="4" t="s">
        <v>420</v>
      </c>
      <c r="D61" s="7" t="s">
        <v>427</v>
      </c>
      <c r="E61" s="4" t="s">
        <v>428</v>
      </c>
      <c r="F61" s="4" t="s">
        <v>20</v>
      </c>
      <c r="G61" s="4"/>
      <c r="H61" s="4">
        <v>16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5"/>
      <c r="Y61" s="4">
        <v>0.21</v>
      </c>
      <c r="Z61" s="4"/>
      <c r="AA61" s="4"/>
      <c r="AB61" s="4"/>
      <c r="AC61" s="5">
        <f>Y61</f>
        <v>0.21</v>
      </c>
      <c r="AD61" s="4"/>
      <c r="AE61" s="5"/>
      <c r="AF61" s="4"/>
    </row>
    <row r="62" spans="1:32" ht="12.75" customHeight="1">
      <c r="A62" s="4"/>
      <c r="B62" s="4"/>
      <c r="C62" s="4"/>
      <c r="D62" s="7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5"/>
      <c r="Y62" s="4"/>
      <c r="Z62" s="4"/>
      <c r="AA62" s="4"/>
      <c r="AB62" s="4"/>
      <c r="AC62" s="5"/>
      <c r="AD62" s="4"/>
      <c r="AE62" s="5"/>
      <c r="AF62" s="4"/>
    </row>
    <row r="63" spans="1:32" ht="12.75" customHeight="1">
      <c r="A63" s="4" t="s">
        <v>429</v>
      </c>
      <c r="B63" s="4">
        <v>267</v>
      </c>
      <c r="C63" s="4" t="s">
        <v>420</v>
      </c>
      <c r="D63" s="7" t="s">
        <v>430</v>
      </c>
      <c r="E63" s="4" t="s">
        <v>421</v>
      </c>
      <c r="F63" s="4" t="s">
        <v>20</v>
      </c>
      <c r="G63" s="4"/>
      <c r="H63" s="4">
        <v>6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>
        <v>0.07</v>
      </c>
      <c r="Z63" s="4"/>
      <c r="AA63" s="4"/>
      <c r="AB63" s="4"/>
      <c r="AC63" s="5">
        <f>Y63</f>
        <v>0.07</v>
      </c>
      <c r="AD63" s="4"/>
      <c r="AE63" s="5"/>
      <c r="AF63" s="4"/>
    </row>
    <row r="64" spans="1:32" ht="12.75" customHeight="1">
      <c r="A64" s="4" t="s">
        <v>431</v>
      </c>
      <c r="B64" s="4">
        <v>267</v>
      </c>
      <c r="C64" s="4" t="s">
        <v>426</v>
      </c>
      <c r="D64" s="7" t="s">
        <v>282</v>
      </c>
      <c r="E64" s="4" t="s">
        <v>424</v>
      </c>
      <c r="F64" s="4" t="s">
        <v>145</v>
      </c>
      <c r="G64" s="4"/>
      <c r="H64" s="4">
        <v>5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>
        <v>0.05</v>
      </c>
      <c r="Z64" s="4"/>
      <c r="AA64" s="4"/>
      <c r="AB64" s="4"/>
      <c r="AC64" s="4">
        <f>Y64</f>
        <v>0.05</v>
      </c>
      <c r="AD64" s="4"/>
      <c r="AE64" s="4"/>
      <c r="AF64" s="4"/>
    </row>
    <row r="65" spans="1:32" ht="12.75" customHeight="1">
      <c r="A65" s="4"/>
      <c r="B65" s="4"/>
      <c r="C65" s="4"/>
      <c r="D65" s="7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 customHeight="1">
      <c r="A66" s="4"/>
      <c r="B66" s="4"/>
      <c r="C66" s="4"/>
      <c r="D66" s="7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18"/>
      <c r="AD66" s="4"/>
      <c r="AE66" s="18"/>
      <c r="AF66" s="4"/>
    </row>
    <row r="67" spans="1:32" ht="12.75" customHeight="1">
      <c r="A67" s="4"/>
      <c r="B67" s="4"/>
      <c r="C67" s="4"/>
      <c r="D67" s="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18"/>
      <c r="AD67" s="4"/>
      <c r="AE67" s="18"/>
      <c r="AF67" s="4"/>
    </row>
    <row r="68" spans="1:32" ht="12.75" customHeight="1">
      <c r="A68" s="4"/>
      <c r="B68" s="4"/>
      <c r="C68" s="4"/>
      <c r="D68" s="7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 customHeight="1">
      <c r="A69" s="4"/>
      <c r="B69" s="4"/>
      <c r="C69" s="4"/>
      <c r="D69" s="7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 customHeight="1">
      <c r="A70" s="4"/>
      <c r="B70" s="4"/>
      <c r="C70" s="4"/>
      <c r="D70" s="7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18"/>
      <c r="AD70" s="4"/>
      <c r="AE70" s="18"/>
      <c r="AF70" s="4"/>
    </row>
    <row r="71" spans="1:32" ht="12.75" customHeight="1" thickBot="1">
      <c r="A71" s="66" t="s">
        <v>533</v>
      </c>
      <c r="B71" s="74"/>
      <c r="C71" s="74"/>
      <c r="D71" s="74"/>
      <c r="E71" s="74"/>
      <c r="F71" s="67"/>
      <c r="G71" s="66">
        <f>SUM(G14:I70)</f>
        <v>365</v>
      </c>
      <c r="H71" s="74"/>
      <c r="I71" s="67"/>
      <c r="J71" s="4">
        <f>SUM(J14:J70)</f>
        <v>0</v>
      </c>
      <c r="K71" s="4">
        <f>SUM(K14:K70)</f>
        <v>0</v>
      </c>
      <c r="L71" s="4">
        <f>SUM(L14:L70)</f>
        <v>0</v>
      </c>
      <c r="M71" s="4">
        <f>SUM(M14:M70)</f>
        <v>0</v>
      </c>
      <c r="N71" s="4">
        <f>SUM(N14:N70)</f>
        <v>0</v>
      </c>
      <c r="O71" s="66">
        <f>SUM(O14:P70)</f>
        <v>0.2</v>
      </c>
      <c r="P71" s="67"/>
      <c r="Q71" s="4">
        <f aca="true" t="shared" si="0" ref="Q71:W71">SUM(Q14:Q70)</f>
        <v>0.21000000000000002</v>
      </c>
      <c r="R71" s="4">
        <f t="shared" si="0"/>
        <v>1100</v>
      </c>
      <c r="S71" s="4">
        <f t="shared" si="0"/>
        <v>0</v>
      </c>
      <c r="T71" s="4">
        <f t="shared" si="0"/>
        <v>0</v>
      </c>
      <c r="U71" s="4">
        <f t="shared" si="0"/>
        <v>0</v>
      </c>
      <c r="V71" s="4">
        <f t="shared" si="0"/>
        <v>0</v>
      </c>
      <c r="W71" s="4">
        <f t="shared" si="0"/>
        <v>0</v>
      </c>
      <c r="X71" s="66">
        <f>SUM(X14:Y70)</f>
        <v>4.9</v>
      </c>
      <c r="Y71" s="67"/>
      <c r="Z71" s="4">
        <f aca="true" t="shared" si="1" ref="Z71:AF71">SUM(Z14:Z70)</f>
        <v>5.289999999999999</v>
      </c>
      <c r="AA71" s="4">
        <f t="shared" si="1"/>
        <v>4715</v>
      </c>
      <c r="AB71" s="4">
        <f t="shared" si="1"/>
        <v>5935</v>
      </c>
      <c r="AC71" s="5">
        <f t="shared" si="1"/>
        <v>11.31405303030303</v>
      </c>
      <c r="AD71" s="5">
        <f t="shared" si="1"/>
        <v>0.8929924242424242</v>
      </c>
      <c r="AE71" s="5">
        <f t="shared" si="1"/>
        <v>0.41000000000000003</v>
      </c>
      <c r="AF71" s="5">
        <f t="shared" si="1"/>
        <v>0.20833333333333334</v>
      </c>
    </row>
    <row r="72" spans="1:32" ht="12.75" customHeight="1">
      <c r="A72" s="51" t="s">
        <v>526</v>
      </c>
      <c r="B72" s="52"/>
      <c r="C72" s="52"/>
      <c r="D72" s="52"/>
      <c r="E72" s="52"/>
      <c r="F72" s="53"/>
      <c r="G72" s="57">
        <f>G71</f>
        <v>365</v>
      </c>
      <c r="H72" s="58"/>
      <c r="I72" s="58"/>
      <c r="J72" s="44">
        <f aca="true" t="shared" si="2" ref="J72:O72">J71</f>
        <v>0</v>
      </c>
      <c r="K72" s="44">
        <f t="shared" si="2"/>
        <v>0</v>
      </c>
      <c r="L72" s="44">
        <f t="shared" si="2"/>
        <v>0</v>
      </c>
      <c r="M72" s="44">
        <f t="shared" si="2"/>
        <v>0</v>
      </c>
      <c r="N72" s="44">
        <f t="shared" si="2"/>
        <v>0</v>
      </c>
      <c r="O72" s="75">
        <f t="shared" si="2"/>
        <v>0.2</v>
      </c>
      <c r="P72" s="84"/>
      <c r="Q72" s="44">
        <f aca="true" t="shared" si="3" ref="Q72:W72">Q71</f>
        <v>0.21000000000000002</v>
      </c>
      <c r="R72" s="44">
        <f t="shared" si="3"/>
        <v>1100</v>
      </c>
      <c r="S72" s="44">
        <f t="shared" si="3"/>
        <v>0</v>
      </c>
      <c r="T72" s="44">
        <f t="shared" si="3"/>
        <v>0</v>
      </c>
      <c r="U72" s="44">
        <f t="shared" si="3"/>
        <v>0</v>
      </c>
      <c r="V72" s="44">
        <f t="shared" si="3"/>
        <v>0</v>
      </c>
      <c r="W72" s="44">
        <f t="shared" si="3"/>
        <v>0</v>
      </c>
      <c r="X72" s="75">
        <f>X71</f>
        <v>4.9</v>
      </c>
      <c r="Y72" s="84"/>
      <c r="Z72" s="44">
        <f aca="true" t="shared" si="4" ref="Z72:AF72">Z71</f>
        <v>5.289999999999999</v>
      </c>
      <c r="AA72" s="44">
        <f t="shared" si="4"/>
        <v>4715</v>
      </c>
      <c r="AB72" s="44">
        <f t="shared" si="4"/>
        <v>5935</v>
      </c>
      <c r="AC72" s="82">
        <f t="shared" si="4"/>
        <v>11.31405303030303</v>
      </c>
      <c r="AD72" s="39">
        <f t="shared" si="4"/>
        <v>0.8929924242424242</v>
      </c>
      <c r="AE72" s="82">
        <f t="shared" si="4"/>
        <v>0.41000000000000003</v>
      </c>
      <c r="AF72" s="39">
        <f t="shared" si="4"/>
        <v>0.20833333333333334</v>
      </c>
    </row>
    <row r="73" spans="1:32" ht="12" customHeight="1" thickBot="1">
      <c r="A73" s="54"/>
      <c r="B73" s="55"/>
      <c r="C73" s="55"/>
      <c r="D73" s="55"/>
      <c r="E73" s="55"/>
      <c r="F73" s="56"/>
      <c r="G73" s="59"/>
      <c r="H73" s="60"/>
      <c r="I73" s="60"/>
      <c r="J73" s="45"/>
      <c r="K73" s="45"/>
      <c r="L73" s="45"/>
      <c r="M73" s="45"/>
      <c r="N73" s="45"/>
      <c r="O73" s="77"/>
      <c r="P73" s="85"/>
      <c r="Q73" s="45"/>
      <c r="R73" s="45"/>
      <c r="S73" s="45"/>
      <c r="T73" s="45"/>
      <c r="U73" s="45"/>
      <c r="V73" s="45"/>
      <c r="W73" s="45"/>
      <c r="X73" s="77"/>
      <c r="Y73" s="85"/>
      <c r="Z73" s="45"/>
      <c r="AA73" s="45"/>
      <c r="AB73" s="45"/>
      <c r="AC73" s="83"/>
      <c r="AD73" s="40"/>
      <c r="AE73" s="83"/>
      <c r="AF73" s="40"/>
    </row>
  </sheetData>
  <sheetProtection/>
  <mergeCells count="64">
    <mergeCell ref="A71:F71"/>
    <mergeCell ref="G71:I71"/>
    <mergeCell ref="O71:P71"/>
    <mergeCell ref="X71:Y71"/>
    <mergeCell ref="O1:R1"/>
    <mergeCell ref="S1:W1"/>
    <mergeCell ref="O2:O12"/>
    <mergeCell ref="P2:P12"/>
    <mergeCell ref="W2:W12"/>
    <mergeCell ref="X2:X12"/>
    <mergeCell ref="AB72:AB73"/>
    <mergeCell ref="AC72:AC73"/>
    <mergeCell ref="AD72:AD73"/>
    <mergeCell ref="V2:V12"/>
    <mergeCell ref="V72:V73"/>
    <mergeCell ref="T72:T73"/>
    <mergeCell ref="U72:U73"/>
    <mergeCell ref="W72:W73"/>
    <mergeCell ref="X72:Y73"/>
    <mergeCell ref="Z72:Z73"/>
    <mergeCell ref="AA72:AA73"/>
    <mergeCell ref="M72:M73"/>
    <mergeCell ref="N72:N73"/>
    <mergeCell ref="O72:P73"/>
    <mergeCell ref="Q72:Q73"/>
    <mergeCell ref="R72:R73"/>
    <mergeCell ref="S72:S73"/>
    <mergeCell ref="AD2:AD12"/>
    <mergeCell ref="Z2:Z12"/>
    <mergeCell ref="Y2:Y12"/>
    <mergeCell ref="A72:F73"/>
    <mergeCell ref="G72:I73"/>
    <mergeCell ref="J72:J73"/>
    <mergeCell ref="K72:K73"/>
    <mergeCell ref="L72:L73"/>
    <mergeCell ref="M2:M12"/>
    <mergeCell ref="N2:N12"/>
    <mergeCell ref="L2:L12"/>
    <mergeCell ref="Q2:Q12"/>
    <mergeCell ref="R2:R12"/>
    <mergeCell ref="J1:N1"/>
    <mergeCell ref="S2:S12"/>
    <mergeCell ref="T2:T12"/>
    <mergeCell ref="J2:J12"/>
    <mergeCell ref="K2:K12"/>
    <mergeCell ref="A1:A13"/>
    <mergeCell ref="B1:B13"/>
    <mergeCell ref="C1:C13"/>
    <mergeCell ref="D1:E12"/>
    <mergeCell ref="F1:F13"/>
    <mergeCell ref="G1:I1"/>
    <mergeCell ref="G2:G12"/>
    <mergeCell ref="H2:H12"/>
    <mergeCell ref="I2:I12"/>
    <mergeCell ref="AE2:AE12"/>
    <mergeCell ref="AF2:AF12"/>
    <mergeCell ref="AE72:AE73"/>
    <mergeCell ref="AF72:AF73"/>
    <mergeCell ref="AC1:AF1"/>
    <mergeCell ref="U2:U12"/>
    <mergeCell ref="X1:AB1"/>
    <mergeCell ref="AA2:AA12"/>
    <mergeCell ref="AB2:AB12"/>
    <mergeCell ref="AC2:AC12"/>
  </mergeCells>
  <printOptions/>
  <pageMargins left="0.75" right="0.75" top="1" bottom="1" header="0.5" footer="0.5"/>
  <pageSetup fitToHeight="0" fitToWidth="1" horizontalDpi="600" verticalDpi="600" orientation="landscape" paperSize="17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tabSelected="1" zoomScale="70" zoomScaleNormal="7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J2" sqref="J1:J16384"/>
    </sheetView>
  </sheetViews>
  <sheetFormatPr defaultColWidth="9.140625" defaultRowHeight="12.75"/>
  <cols>
    <col min="1" max="1" width="8.7109375" style="0" customWidth="1"/>
    <col min="2" max="2" width="10.7109375" style="0" customWidth="1"/>
    <col min="3" max="3" width="20.7109375" style="0" customWidth="1"/>
    <col min="4" max="5" width="18.421875" style="0" customWidth="1"/>
    <col min="6" max="6" width="8.421875" style="0" customWidth="1"/>
    <col min="7" max="10" width="7.28125" style="0" customWidth="1"/>
    <col min="11" max="13" width="6.8515625" style="0" customWidth="1"/>
    <col min="14" max="18" width="7.7109375" style="0" customWidth="1"/>
    <col min="19" max="23" width="6.7109375" style="0" customWidth="1"/>
    <col min="24" max="28" width="8.421875" style="0" customWidth="1"/>
    <col min="29" max="32" width="6.421875" style="0" customWidth="1"/>
  </cols>
  <sheetData>
    <row r="1" spans="1:32" ht="12.75" customHeight="1" thickBot="1">
      <c r="A1" s="61" t="s">
        <v>0</v>
      </c>
      <c r="B1" s="61" t="s">
        <v>1</v>
      </c>
      <c r="C1" s="68" t="s">
        <v>4</v>
      </c>
      <c r="D1" s="51" t="s">
        <v>5</v>
      </c>
      <c r="E1" s="69"/>
      <c r="F1" s="68" t="s">
        <v>2</v>
      </c>
      <c r="G1" s="36">
        <v>621</v>
      </c>
      <c r="H1" s="37"/>
      <c r="I1" s="37"/>
      <c r="J1" s="36">
        <v>644</v>
      </c>
      <c r="K1" s="37"/>
      <c r="L1" s="37"/>
      <c r="M1" s="37"/>
      <c r="N1" s="38"/>
      <c r="O1" s="36">
        <v>645</v>
      </c>
      <c r="P1" s="37"/>
      <c r="Q1" s="37"/>
      <c r="R1" s="37"/>
      <c r="S1" s="36">
        <v>646</v>
      </c>
      <c r="T1" s="37"/>
      <c r="U1" s="37"/>
      <c r="V1" s="37"/>
      <c r="W1" s="38"/>
      <c r="X1" s="36">
        <v>807</v>
      </c>
      <c r="Y1" s="37"/>
      <c r="Z1" s="37"/>
      <c r="AA1" s="37"/>
      <c r="AB1" s="38"/>
      <c r="AC1" s="36">
        <v>850</v>
      </c>
      <c r="AD1" s="37"/>
      <c r="AE1" s="37"/>
      <c r="AF1" s="38"/>
    </row>
    <row r="2" spans="1:32" ht="12.75" customHeight="1" thickBot="1">
      <c r="A2" s="62"/>
      <c r="B2" s="62"/>
      <c r="C2" s="68"/>
      <c r="D2" s="70"/>
      <c r="E2" s="71"/>
      <c r="F2" s="68"/>
      <c r="G2" s="47" t="s">
        <v>329</v>
      </c>
      <c r="H2" s="47" t="s">
        <v>39</v>
      </c>
      <c r="I2" s="47" t="s">
        <v>517</v>
      </c>
      <c r="J2" s="46" t="s">
        <v>12</v>
      </c>
      <c r="K2" s="46" t="s">
        <v>10</v>
      </c>
      <c r="L2" s="46" t="s">
        <v>46</v>
      </c>
      <c r="M2" s="50" t="s">
        <v>66</v>
      </c>
      <c r="N2" s="63" t="s">
        <v>11</v>
      </c>
      <c r="O2" s="34" t="s">
        <v>535</v>
      </c>
      <c r="P2" s="34" t="s">
        <v>536</v>
      </c>
      <c r="Q2" s="34" t="s">
        <v>537</v>
      </c>
      <c r="R2" s="34" t="s">
        <v>538</v>
      </c>
      <c r="S2" s="46" t="s">
        <v>10</v>
      </c>
      <c r="T2" s="34" t="s">
        <v>539</v>
      </c>
      <c r="U2" s="34" t="s">
        <v>540</v>
      </c>
      <c r="V2" s="46" t="s">
        <v>541</v>
      </c>
      <c r="W2" s="46" t="s">
        <v>542</v>
      </c>
      <c r="X2" s="34" t="s">
        <v>543</v>
      </c>
      <c r="Y2" s="34" t="s">
        <v>544</v>
      </c>
      <c r="Z2" s="34" t="s">
        <v>545</v>
      </c>
      <c r="AA2" s="34" t="s">
        <v>546</v>
      </c>
      <c r="AB2" s="34" t="s">
        <v>547</v>
      </c>
      <c r="AC2" s="34" t="s">
        <v>173</v>
      </c>
      <c r="AD2" s="34" t="s">
        <v>174</v>
      </c>
      <c r="AE2" s="34" t="s">
        <v>548</v>
      </c>
      <c r="AF2" s="34" t="s">
        <v>549</v>
      </c>
    </row>
    <row r="3" spans="1:32" ht="12.75" customHeight="1" thickBot="1">
      <c r="A3" s="62"/>
      <c r="B3" s="62"/>
      <c r="C3" s="68"/>
      <c r="D3" s="70"/>
      <c r="E3" s="71"/>
      <c r="F3" s="68"/>
      <c r="G3" s="47"/>
      <c r="H3" s="47"/>
      <c r="I3" s="47"/>
      <c r="J3" s="47"/>
      <c r="K3" s="47"/>
      <c r="L3" s="47"/>
      <c r="M3" s="50"/>
      <c r="N3" s="63"/>
      <c r="O3" s="35"/>
      <c r="P3" s="35"/>
      <c r="Q3" s="35"/>
      <c r="R3" s="35"/>
      <c r="S3" s="47"/>
      <c r="T3" s="35"/>
      <c r="U3" s="35"/>
      <c r="V3" s="47"/>
      <c r="W3" s="47"/>
      <c r="X3" s="35"/>
      <c r="Y3" s="35"/>
      <c r="Z3" s="35"/>
      <c r="AA3" s="35"/>
      <c r="AB3" s="35"/>
      <c r="AC3" s="35"/>
      <c r="AD3" s="35"/>
      <c r="AE3" s="35"/>
      <c r="AF3" s="35"/>
    </row>
    <row r="4" spans="1:32" ht="12.75" customHeight="1" thickBot="1">
      <c r="A4" s="62"/>
      <c r="B4" s="62"/>
      <c r="C4" s="68"/>
      <c r="D4" s="70"/>
      <c r="E4" s="71"/>
      <c r="F4" s="68"/>
      <c r="G4" s="47"/>
      <c r="H4" s="47"/>
      <c r="I4" s="47"/>
      <c r="J4" s="47"/>
      <c r="K4" s="47"/>
      <c r="L4" s="47"/>
      <c r="M4" s="50"/>
      <c r="N4" s="63"/>
      <c r="O4" s="35"/>
      <c r="P4" s="35"/>
      <c r="Q4" s="35"/>
      <c r="R4" s="35"/>
      <c r="S4" s="47"/>
      <c r="T4" s="35"/>
      <c r="U4" s="35"/>
      <c r="V4" s="47"/>
      <c r="W4" s="47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 customHeight="1" thickBot="1">
      <c r="A5" s="62"/>
      <c r="B5" s="62"/>
      <c r="C5" s="68"/>
      <c r="D5" s="70"/>
      <c r="E5" s="71"/>
      <c r="F5" s="68"/>
      <c r="G5" s="47"/>
      <c r="H5" s="47"/>
      <c r="I5" s="47"/>
      <c r="J5" s="47"/>
      <c r="K5" s="47"/>
      <c r="L5" s="47"/>
      <c r="M5" s="50"/>
      <c r="N5" s="63"/>
      <c r="O5" s="35"/>
      <c r="P5" s="35"/>
      <c r="Q5" s="35"/>
      <c r="R5" s="35"/>
      <c r="S5" s="47"/>
      <c r="T5" s="35"/>
      <c r="U5" s="35"/>
      <c r="V5" s="47"/>
      <c r="W5" s="47"/>
      <c r="X5" s="35"/>
      <c r="Y5" s="35"/>
      <c r="Z5" s="35"/>
      <c r="AA5" s="35"/>
      <c r="AB5" s="35"/>
      <c r="AC5" s="35"/>
      <c r="AD5" s="35"/>
      <c r="AE5" s="35"/>
      <c r="AF5" s="35"/>
    </row>
    <row r="6" spans="1:32" ht="12.75" customHeight="1" thickBot="1">
      <c r="A6" s="62"/>
      <c r="B6" s="62"/>
      <c r="C6" s="68"/>
      <c r="D6" s="70"/>
      <c r="E6" s="71"/>
      <c r="F6" s="68"/>
      <c r="G6" s="47"/>
      <c r="H6" s="47"/>
      <c r="I6" s="47"/>
      <c r="J6" s="47"/>
      <c r="K6" s="47"/>
      <c r="L6" s="47"/>
      <c r="M6" s="50"/>
      <c r="N6" s="63"/>
      <c r="O6" s="35"/>
      <c r="P6" s="35"/>
      <c r="Q6" s="35"/>
      <c r="R6" s="35"/>
      <c r="S6" s="47"/>
      <c r="T6" s="35"/>
      <c r="U6" s="35"/>
      <c r="V6" s="47"/>
      <c r="W6" s="47"/>
      <c r="X6" s="35"/>
      <c r="Y6" s="35"/>
      <c r="Z6" s="35"/>
      <c r="AA6" s="35"/>
      <c r="AB6" s="35"/>
      <c r="AC6" s="35"/>
      <c r="AD6" s="35"/>
      <c r="AE6" s="35"/>
      <c r="AF6" s="35"/>
    </row>
    <row r="7" spans="1:32" ht="12.75" customHeight="1" thickBot="1">
      <c r="A7" s="62"/>
      <c r="B7" s="62"/>
      <c r="C7" s="68"/>
      <c r="D7" s="70"/>
      <c r="E7" s="71"/>
      <c r="F7" s="68"/>
      <c r="G7" s="47"/>
      <c r="H7" s="47"/>
      <c r="I7" s="47"/>
      <c r="J7" s="47"/>
      <c r="K7" s="47"/>
      <c r="L7" s="47"/>
      <c r="M7" s="50"/>
      <c r="N7" s="63"/>
      <c r="O7" s="35"/>
      <c r="P7" s="35"/>
      <c r="Q7" s="35"/>
      <c r="R7" s="35"/>
      <c r="S7" s="47"/>
      <c r="T7" s="35"/>
      <c r="U7" s="35"/>
      <c r="V7" s="47"/>
      <c r="W7" s="47"/>
      <c r="X7" s="35"/>
      <c r="Y7" s="35"/>
      <c r="Z7" s="35"/>
      <c r="AA7" s="35"/>
      <c r="AB7" s="35"/>
      <c r="AC7" s="35"/>
      <c r="AD7" s="35"/>
      <c r="AE7" s="35"/>
      <c r="AF7" s="35"/>
    </row>
    <row r="8" spans="1:32" ht="12.75" customHeight="1" thickBot="1">
      <c r="A8" s="62"/>
      <c r="B8" s="62"/>
      <c r="C8" s="68"/>
      <c r="D8" s="70"/>
      <c r="E8" s="71"/>
      <c r="F8" s="68"/>
      <c r="G8" s="47"/>
      <c r="H8" s="47"/>
      <c r="I8" s="47"/>
      <c r="J8" s="47"/>
      <c r="K8" s="47"/>
      <c r="L8" s="47"/>
      <c r="M8" s="50"/>
      <c r="N8" s="63"/>
      <c r="O8" s="35"/>
      <c r="P8" s="35"/>
      <c r="Q8" s="35"/>
      <c r="R8" s="35"/>
      <c r="S8" s="47"/>
      <c r="T8" s="35"/>
      <c r="U8" s="35"/>
      <c r="V8" s="47"/>
      <c r="W8" s="47"/>
      <c r="X8" s="35"/>
      <c r="Y8" s="35"/>
      <c r="Z8" s="35"/>
      <c r="AA8" s="35"/>
      <c r="AB8" s="35"/>
      <c r="AC8" s="35"/>
      <c r="AD8" s="35"/>
      <c r="AE8" s="35"/>
      <c r="AF8" s="35"/>
    </row>
    <row r="9" spans="1:32" ht="12.75" customHeight="1" thickBot="1">
      <c r="A9" s="62"/>
      <c r="B9" s="62"/>
      <c r="C9" s="68"/>
      <c r="D9" s="70"/>
      <c r="E9" s="71"/>
      <c r="F9" s="68"/>
      <c r="G9" s="47"/>
      <c r="H9" s="47"/>
      <c r="I9" s="47"/>
      <c r="J9" s="47"/>
      <c r="K9" s="47"/>
      <c r="L9" s="47"/>
      <c r="M9" s="50"/>
      <c r="N9" s="63"/>
      <c r="O9" s="35"/>
      <c r="P9" s="35"/>
      <c r="Q9" s="35"/>
      <c r="R9" s="35"/>
      <c r="S9" s="47"/>
      <c r="T9" s="35"/>
      <c r="U9" s="35"/>
      <c r="V9" s="47"/>
      <c r="W9" s="47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2.75" customHeight="1" thickBot="1">
      <c r="A10" s="62"/>
      <c r="B10" s="62"/>
      <c r="C10" s="68"/>
      <c r="D10" s="70"/>
      <c r="E10" s="71"/>
      <c r="F10" s="68"/>
      <c r="G10" s="47"/>
      <c r="H10" s="47"/>
      <c r="I10" s="47"/>
      <c r="J10" s="47"/>
      <c r="K10" s="47"/>
      <c r="L10" s="47"/>
      <c r="M10" s="50"/>
      <c r="N10" s="63"/>
      <c r="O10" s="35"/>
      <c r="P10" s="35"/>
      <c r="Q10" s="35"/>
      <c r="R10" s="35"/>
      <c r="S10" s="47"/>
      <c r="T10" s="35"/>
      <c r="U10" s="35"/>
      <c r="V10" s="47"/>
      <c r="W10" s="47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2.75" customHeight="1" thickBot="1">
      <c r="A11" s="62"/>
      <c r="B11" s="62"/>
      <c r="C11" s="68"/>
      <c r="D11" s="70"/>
      <c r="E11" s="71"/>
      <c r="F11" s="68"/>
      <c r="G11" s="47"/>
      <c r="H11" s="47"/>
      <c r="I11" s="47"/>
      <c r="J11" s="47"/>
      <c r="K11" s="47"/>
      <c r="L11" s="47"/>
      <c r="M11" s="50"/>
      <c r="N11" s="63"/>
      <c r="O11" s="35"/>
      <c r="P11" s="35"/>
      <c r="Q11" s="35"/>
      <c r="R11" s="35"/>
      <c r="S11" s="47"/>
      <c r="T11" s="35"/>
      <c r="U11" s="35"/>
      <c r="V11" s="47"/>
      <c r="W11" s="47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3.5" customHeight="1" thickBot="1">
      <c r="A12" s="62"/>
      <c r="B12" s="62"/>
      <c r="C12" s="68"/>
      <c r="D12" s="72"/>
      <c r="E12" s="73"/>
      <c r="F12" s="68"/>
      <c r="G12" s="47"/>
      <c r="H12" s="47"/>
      <c r="I12" s="47"/>
      <c r="J12" s="47"/>
      <c r="K12" s="47"/>
      <c r="L12" s="47"/>
      <c r="M12" s="46"/>
      <c r="N12" s="34"/>
      <c r="O12" s="35"/>
      <c r="P12" s="35"/>
      <c r="Q12" s="35"/>
      <c r="R12" s="35"/>
      <c r="S12" s="47"/>
      <c r="T12" s="35"/>
      <c r="U12" s="35"/>
      <c r="V12" s="47"/>
      <c r="W12" s="47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2.75" customHeight="1" thickBot="1">
      <c r="A13" s="62"/>
      <c r="B13" s="62"/>
      <c r="C13" s="68"/>
      <c r="D13" s="1" t="s">
        <v>6</v>
      </c>
      <c r="E13" s="1" t="s">
        <v>7</v>
      </c>
      <c r="F13" s="68"/>
      <c r="G13" s="2" t="s">
        <v>13</v>
      </c>
      <c r="H13" s="2" t="s">
        <v>13</v>
      </c>
      <c r="I13" s="2" t="s">
        <v>13</v>
      </c>
      <c r="J13" s="2" t="s">
        <v>9</v>
      </c>
      <c r="K13" s="2" t="s">
        <v>62</v>
      </c>
      <c r="L13" s="2" t="s">
        <v>62</v>
      </c>
      <c r="M13" s="2" t="s">
        <v>62</v>
      </c>
      <c r="N13" s="2" t="s">
        <v>9</v>
      </c>
      <c r="O13" s="2" t="s">
        <v>88</v>
      </c>
      <c r="P13" s="2" t="s">
        <v>88</v>
      </c>
      <c r="Q13" s="2" t="s">
        <v>88</v>
      </c>
      <c r="R13" s="2" t="s">
        <v>62</v>
      </c>
      <c r="S13" s="2" t="s">
        <v>62</v>
      </c>
      <c r="T13" s="2" t="s">
        <v>62</v>
      </c>
      <c r="U13" s="2" t="s">
        <v>13</v>
      </c>
      <c r="V13" s="2" t="s">
        <v>62</v>
      </c>
      <c r="W13" s="2" t="s">
        <v>62</v>
      </c>
      <c r="X13" s="2" t="s">
        <v>8</v>
      </c>
      <c r="Y13" s="2" t="s">
        <v>8</v>
      </c>
      <c r="Z13" s="2" t="s">
        <v>8</v>
      </c>
      <c r="AA13" s="2" t="s">
        <v>62</v>
      </c>
      <c r="AB13" s="2" t="s">
        <v>62</v>
      </c>
      <c r="AC13" s="2" t="s">
        <v>8</v>
      </c>
      <c r="AD13" s="2" t="s">
        <v>8</v>
      </c>
      <c r="AE13" s="2" t="s">
        <v>8</v>
      </c>
      <c r="AF13" s="2" t="s">
        <v>8</v>
      </c>
    </row>
    <row r="14" spans="1:32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2.75" customHeight="1">
      <c r="A15" s="11" t="s">
        <v>432</v>
      </c>
      <c r="B15" s="12" t="s">
        <v>433</v>
      </c>
      <c r="C15" s="11" t="s">
        <v>331</v>
      </c>
      <c r="D15" s="11" t="s">
        <v>409</v>
      </c>
      <c r="E15" s="11" t="s">
        <v>434</v>
      </c>
      <c r="F15" s="11" t="s">
        <v>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v>1.07</v>
      </c>
      <c r="Z15" s="11"/>
      <c r="AA15" s="11"/>
      <c r="AB15" s="11"/>
      <c r="AC15" s="22">
        <f>Y15</f>
        <v>1.07</v>
      </c>
      <c r="AD15" s="19"/>
      <c r="AE15" s="22"/>
      <c r="AF15" s="19"/>
    </row>
    <row r="16" spans="1:32" ht="12.75" customHeight="1">
      <c r="A16" s="11" t="s">
        <v>435</v>
      </c>
      <c r="B16" s="12" t="s">
        <v>433</v>
      </c>
      <c r="C16" s="11" t="s">
        <v>331</v>
      </c>
      <c r="D16" s="11" t="s">
        <v>405</v>
      </c>
      <c r="E16" s="11" t="s">
        <v>436</v>
      </c>
      <c r="F16" s="11" t="s">
        <v>17</v>
      </c>
      <c r="G16" s="11">
        <v>49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>
        <v>1.07</v>
      </c>
      <c r="AA16" s="11"/>
      <c r="AB16" s="11"/>
      <c r="AC16" s="22">
        <f>Z16</f>
        <v>1.07</v>
      </c>
      <c r="AD16" s="11"/>
      <c r="AE16" s="22"/>
      <c r="AF16" s="11"/>
    </row>
    <row r="17" spans="1:32" ht="12.75" customHeight="1">
      <c r="A17" s="11" t="s">
        <v>437</v>
      </c>
      <c r="B17" s="12" t="s">
        <v>433</v>
      </c>
      <c r="C17" s="11" t="s">
        <v>331</v>
      </c>
      <c r="D17" s="13" t="s">
        <v>407</v>
      </c>
      <c r="E17" s="11" t="s">
        <v>438</v>
      </c>
      <c r="F17" s="11" t="s">
        <v>17</v>
      </c>
      <c r="G17" s="11">
        <v>49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22"/>
      <c r="Z17" s="11">
        <v>1.07</v>
      </c>
      <c r="AA17" s="11"/>
      <c r="AB17" s="11"/>
      <c r="AC17" s="22">
        <f>Z17</f>
        <v>1.07</v>
      </c>
      <c r="AD17" s="11"/>
      <c r="AE17" s="22"/>
      <c r="AF17" s="11"/>
    </row>
    <row r="18" spans="1:32" ht="12.75" customHeight="1">
      <c r="A18" s="11" t="s">
        <v>439</v>
      </c>
      <c r="B18" s="12" t="s">
        <v>441</v>
      </c>
      <c r="C18" s="11" t="s">
        <v>331</v>
      </c>
      <c r="D18" s="13" t="s">
        <v>415</v>
      </c>
      <c r="E18" s="11" t="s">
        <v>440</v>
      </c>
      <c r="F18" s="11" t="s">
        <v>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>
        <v>0.84</v>
      </c>
      <c r="Y18" s="11"/>
      <c r="Z18" s="11"/>
      <c r="AA18" s="11"/>
      <c r="AB18" s="11"/>
      <c r="AC18" s="22">
        <f>X18</f>
        <v>0.84</v>
      </c>
      <c r="AD18" s="11"/>
      <c r="AE18" s="22"/>
      <c r="AF18" s="11"/>
    </row>
    <row r="19" spans="1:32" ht="12.75" customHeight="1">
      <c r="A19" s="11" t="s">
        <v>442</v>
      </c>
      <c r="B19" s="12" t="s">
        <v>443</v>
      </c>
      <c r="C19" s="11" t="s">
        <v>331</v>
      </c>
      <c r="D19" s="13" t="s">
        <v>444</v>
      </c>
      <c r="E19" s="11" t="s">
        <v>445</v>
      </c>
      <c r="F19" s="11" t="s">
        <v>17</v>
      </c>
      <c r="G19" s="11">
        <v>6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2">
        <v>0.1</v>
      </c>
      <c r="AA19" s="11"/>
      <c r="AB19" s="11"/>
      <c r="AC19" s="22">
        <f>Z19</f>
        <v>0.1</v>
      </c>
      <c r="AD19" s="11"/>
      <c r="AE19" s="22"/>
      <c r="AF19" s="11"/>
    </row>
    <row r="20" spans="1:32" ht="12.75" customHeight="1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2.75" customHeight="1">
      <c r="A21" s="11" t="s">
        <v>446</v>
      </c>
      <c r="B21" s="11">
        <v>272</v>
      </c>
      <c r="C21" s="11" t="s">
        <v>331</v>
      </c>
      <c r="D21" s="13" t="s">
        <v>447</v>
      </c>
      <c r="E21" s="11" t="s">
        <v>448</v>
      </c>
      <c r="F21" s="11" t="s">
        <v>17</v>
      </c>
      <c r="G21" s="11"/>
      <c r="H21" s="11"/>
      <c r="I21" s="11">
        <v>11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2"/>
      <c r="AA21" s="11">
        <v>398</v>
      </c>
      <c r="AB21" s="11"/>
      <c r="AC21" s="11"/>
      <c r="AD21" s="22">
        <f>AA21/5280</f>
        <v>0.07537878787878788</v>
      </c>
      <c r="AE21" s="11"/>
      <c r="AF21" s="22"/>
    </row>
    <row r="22" spans="1:32" ht="12.75" customHeight="1">
      <c r="A22" s="11" t="s">
        <v>449</v>
      </c>
      <c r="B22" s="11">
        <v>272</v>
      </c>
      <c r="C22" s="11" t="s">
        <v>331</v>
      </c>
      <c r="D22" s="11" t="s">
        <v>447</v>
      </c>
      <c r="E22" s="11" t="s">
        <v>450</v>
      </c>
      <c r="F22" s="11" t="s">
        <v>17</v>
      </c>
      <c r="G22" s="11"/>
      <c r="H22" s="11"/>
      <c r="I22" s="11">
        <v>11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v>394</v>
      </c>
      <c r="AB22" s="11"/>
      <c r="AC22" s="19"/>
      <c r="AD22" s="22">
        <f>AA22/5280</f>
        <v>0.07462121212121212</v>
      </c>
      <c r="AE22" s="19"/>
      <c r="AF22" s="22"/>
    </row>
    <row r="23" spans="1:32" ht="12.75" customHeight="1">
      <c r="A23" s="11" t="s">
        <v>451</v>
      </c>
      <c r="B23" s="11" t="s">
        <v>315</v>
      </c>
      <c r="C23" s="11" t="s">
        <v>331</v>
      </c>
      <c r="D23" s="11" t="s">
        <v>448</v>
      </c>
      <c r="E23" s="11" t="s">
        <v>452</v>
      </c>
      <c r="F23" s="11" t="s">
        <v>17</v>
      </c>
      <c r="G23" s="11"/>
      <c r="H23" s="11"/>
      <c r="I23" s="11"/>
      <c r="J23" s="11"/>
      <c r="K23" s="11"/>
      <c r="L23" s="11"/>
      <c r="M23" s="11"/>
      <c r="N23" s="11"/>
      <c r="O23" s="22"/>
      <c r="P23" s="22"/>
      <c r="Q23" s="11"/>
      <c r="R23" s="11"/>
      <c r="S23" s="11"/>
      <c r="T23" s="11"/>
      <c r="U23" s="11"/>
      <c r="V23" s="11"/>
      <c r="W23" s="11"/>
      <c r="X23" s="11">
        <v>0.16</v>
      </c>
      <c r="Y23" s="11"/>
      <c r="Z23" s="11"/>
      <c r="AA23" s="11"/>
      <c r="AB23" s="11"/>
      <c r="AC23" s="22">
        <f>X23</f>
        <v>0.16</v>
      </c>
      <c r="AD23" s="11"/>
      <c r="AE23" s="22"/>
      <c r="AF23" s="11"/>
    </row>
    <row r="24" spans="1:32" ht="12.75" customHeight="1">
      <c r="A24" s="11" t="s">
        <v>453</v>
      </c>
      <c r="B24" s="11">
        <v>273</v>
      </c>
      <c r="C24" s="11" t="s">
        <v>331</v>
      </c>
      <c r="D24" s="11" t="s">
        <v>434</v>
      </c>
      <c r="E24" s="11" t="s">
        <v>454</v>
      </c>
      <c r="F24" s="11" t="s">
        <v>17</v>
      </c>
      <c r="G24" s="11"/>
      <c r="H24" s="11"/>
      <c r="I24" s="11"/>
      <c r="J24" s="11"/>
      <c r="K24" s="11"/>
      <c r="L24" s="11"/>
      <c r="M24" s="11"/>
      <c r="N24" s="11"/>
      <c r="O24" s="11"/>
      <c r="P24" s="11">
        <v>0.04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>
        <v>0.04</v>
      </c>
      <c r="AF24" s="11"/>
    </row>
    <row r="25" spans="1:32" ht="12.75" customHeight="1">
      <c r="A25" s="11" t="s">
        <v>455</v>
      </c>
      <c r="B25" s="11">
        <v>273</v>
      </c>
      <c r="C25" s="11" t="s">
        <v>331</v>
      </c>
      <c r="D25" s="11" t="s">
        <v>452</v>
      </c>
      <c r="E25" s="11" t="s">
        <v>456</v>
      </c>
      <c r="F25" s="11" t="s">
        <v>17</v>
      </c>
      <c r="G25" s="11"/>
      <c r="H25" s="11"/>
      <c r="I25" s="11"/>
      <c r="J25" s="11"/>
      <c r="K25" s="11"/>
      <c r="L25" s="11"/>
      <c r="M25" s="11"/>
      <c r="N25" s="11"/>
      <c r="O25" s="11">
        <v>0.04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>
        <v>0.04</v>
      </c>
      <c r="AF25" s="11"/>
    </row>
    <row r="26" spans="1:32" ht="12.75" customHeight="1">
      <c r="A26" s="11"/>
      <c r="B26" s="11"/>
      <c r="C26" s="11"/>
      <c r="D26" s="1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2.75" customHeight="1">
      <c r="A27" s="11" t="s">
        <v>457</v>
      </c>
      <c r="B27" s="11">
        <v>273</v>
      </c>
      <c r="C27" s="11" t="s">
        <v>331</v>
      </c>
      <c r="D27" s="11" t="s">
        <v>436</v>
      </c>
      <c r="E27" s="11" t="s">
        <v>458</v>
      </c>
      <c r="F27" s="11" t="s">
        <v>17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0.04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9"/>
      <c r="AD27" s="11"/>
      <c r="AE27" s="22">
        <v>0.04</v>
      </c>
      <c r="AF27" s="11"/>
    </row>
    <row r="28" spans="1:32" ht="12.75" customHeight="1">
      <c r="A28" s="11" t="s">
        <v>459</v>
      </c>
      <c r="B28" s="11">
        <v>273</v>
      </c>
      <c r="C28" s="13" t="s">
        <v>331</v>
      </c>
      <c r="D28" s="11" t="s">
        <v>438</v>
      </c>
      <c r="E28" s="11" t="s">
        <v>460</v>
      </c>
      <c r="F28" s="21" t="s">
        <v>17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v>0.04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>
        <v>0.04</v>
      </c>
      <c r="AF28" s="11"/>
    </row>
    <row r="29" spans="1:32" ht="12.75" customHeight="1">
      <c r="A29" s="11" t="s">
        <v>461</v>
      </c>
      <c r="B29" s="11" t="s">
        <v>462</v>
      </c>
      <c r="C29" s="13" t="s">
        <v>331</v>
      </c>
      <c r="D29" s="11" t="s">
        <v>458</v>
      </c>
      <c r="E29" s="11" t="s">
        <v>463</v>
      </c>
      <c r="F29" s="21" t="s">
        <v>17</v>
      </c>
      <c r="G29" s="11">
        <v>42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>
        <v>0.92</v>
      </c>
      <c r="AA29" s="11"/>
      <c r="AB29" s="11"/>
      <c r="AC29" s="22">
        <f>Z29</f>
        <v>0.92</v>
      </c>
      <c r="AD29" s="11"/>
      <c r="AE29" s="22"/>
      <c r="AF29" s="11"/>
    </row>
    <row r="30" spans="1:32" ht="12.75" customHeight="1">
      <c r="A30" s="11" t="s">
        <v>464</v>
      </c>
      <c r="B30" s="11" t="s">
        <v>462</v>
      </c>
      <c r="C30" s="13" t="s">
        <v>331</v>
      </c>
      <c r="D30" s="11" t="s">
        <v>460</v>
      </c>
      <c r="E30" s="11" t="s">
        <v>465</v>
      </c>
      <c r="F30" s="21" t="s">
        <v>17</v>
      </c>
      <c r="G30" s="11">
        <v>42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>
        <v>0.92</v>
      </c>
      <c r="AA30" s="11"/>
      <c r="AB30" s="11"/>
      <c r="AC30" s="22">
        <f>Z30</f>
        <v>0.92</v>
      </c>
      <c r="AD30" s="11"/>
      <c r="AE30" s="22"/>
      <c r="AF30" s="11"/>
    </row>
    <row r="31" spans="1:32" ht="12.75" customHeight="1">
      <c r="A31" s="11" t="s">
        <v>466</v>
      </c>
      <c r="B31" s="11" t="s">
        <v>467</v>
      </c>
      <c r="C31" s="11" t="s">
        <v>396</v>
      </c>
      <c r="D31" s="13" t="s">
        <v>456</v>
      </c>
      <c r="E31" s="15" t="s">
        <v>468</v>
      </c>
      <c r="F31" s="11" t="s">
        <v>17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>
        <v>0.49</v>
      </c>
      <c r="Y31" s="11"/>
      <c r="Z31" s="11"/>
      <c r="AA31" s="11"/>
      <c r="AB31" s="11"/>
      <c r="AC31" s="22">
        <f>X31</f>
        <v>0.49</v>
      </c>
      <c r="AD31" s="11"/>
      <c r="AE31" s="22"/>
      <c r="AF31" s="11"/>
    </row>
    <row r="32" spans="1:32" ht="12.75" customHeight="1">
      <c r="A32" s="11"/>
      <c r="B32" s="11"/>
      <c r="C32" s="11"/>
      <c r="D32" s="1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2.75" customHeight="1">
      <c r="A33" s="11" t="s">
        <v>469</v>
      </c>
      <c r="B33" s="11" t="s">
        <v>462</v>
      </c>
      <c r="C33" s="11" t="s">
        <v>331</v>
      </c>
      <c r="D33" s="13" t="s">
        <v>454</v>
      </c>
      <c r="E33" s="11" t="s">
        <v>470</v>
      </c>
      <c r="F33" s="11" t="s">
        <v>17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>
        <v>0.92</v>
      </c>
      <c r="Z33" s="11"/>
      <c r="AA33" s="11"/>
      <c r="AB33" s="11"/>
      <c r="AC33" s="22">
        <f>Y33</f>
        <v>0.92</v>
      </c>
      <c r="AD33" s="11"/>
      <c r="AE33" s="22"/>
      <c r="AF33" s="11"/>
    </row>
    <row r="34" spans="1:32" ht="12.75" customHeight="1">
      <c r="A34" s="11" t="s">
        <v>471</v>
      </c>
      <c r="B34" s="11" t="s">
        <v>472</v>
      </c>
      <c r="C34" s="13" t="s">
        <v>331</v>
      </c>
      <c r="D34" s="11" t="s">
        <v>473</v>
      </c>
      <c r="E34" s="11" t="s">
        <v>474</v>
      </c>
      <c r="F34" s="21" t="s">
        <v>17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>
        <v>647</v>
      </c>
      <c r="AC34" s="22">
        <f>AB34/5280</f>
        <v>0.12253787878787879</v>
      </c>
      <c r="AD34" s="11"/>
      <c r="AE34" s="22"/>
      <c r="AF34" s="11"/>
    </row>
    <row r="35" spans="1:32" ht="12.75" customHeight="1">
      <c r="A35" s="11" t="s">
        <v>475</v>
      </c>
      <c r="B35" s="11">
        <v>276</v>
      </c>
      <c r="C35" s="13" t="s">
        <v>331</v>
      </c>
      <c r="D35" s="11" t="s">
        <v>474</v>
      </c>
      <c r="E35" s="11">
        <v>60703</v>
      </c>
      <c r="F35" s="21" t="s">
        <v>17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>
        <v>177</v>
      </c>
      <c r="AB35" s="11"/>
      <c r="AC35" s="11"/>
      <c r="AD35" s="22">
        <f>AA35/5280</f>
        <v>0.033522727272727273</v>
      </c>
      <c r="AE35" s="11"/>
      <c r="AF35" s="22"/>
    </row>
    <row r="36" spans="1:32" ht="12.75" customHeight="1">
      <c r="A36" s="11" t="s">
        <v>476</v>
      </c>
      <c r="B36" s="11">
        <v>276</v>
      </c>
      <c r="C36" s="11" t="s">
        <v>396</v>
      </c>
      <c r="D36" s="13" t="s">
        <v>474</v>
      </c>
      <c r="E36" s="11" t="s">
        <v>477</v>
      </c>
      <c r="F36" s="11" t="s">
        <v>17</v>
      </c>
      <c r="G36" s="11"/>
      <c r="H36" s="11"/>
      <c r="I36" s="11">
        <v>6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>
        <v>175</v>
      </c>
      <c r="AB36" s="11"/>
      <c r="AC36" s="11"/>
      <c r="AD36" s="22">
        <f>AA36/5280</f>
        <v>0.03314393939393939</v>
      </c>
      <c r="AE36" s="11"/>
      <c r="AF36" s="22"/>
    </row>
    <row r="37" spans="1:32" ht="12.75" customHeight="1">
      <c r="A37" s="11" t="s">
        <v>478</v>
      </c>
      <c r="B37" s="11" t="s">
        <v>479</v>
      </c>
      <c r="C37" s="11" t="s">
        <v>331</v>
      </c>
      <c r="D37" s="13" t="s">
        <v>480</v>
      </c>
      <c r="E37" s="11" t="s">
        <v>481</v>
      </c>
      <c r="F37" s="11" t="s">
        <v>17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>
        <v>0.29</v>
      </c>
      <c r="Y37" s="11"/>
      <c r="Z37" s="11"/>
      <c r="AA37" s="11"/>
      <c r="AB37" s="11"/>
      <c r="AC37" s="22">
        <f>X37</f>
        <v>0.29</v>
      </c>
      <c r="AD37" s="11"/>
      <c r="AE37" s="22"/>
      <c r="AF37" s="11"/>
    </row>
    <row r="38" spans="1:32" ht="12.75" customHeight="1">
      <c r="A38" s="11"/>
      <c r="B38" s="11"/>
      <c r="C38" s="11"/>
      <c r="D38" s="1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2.75" customHeight="1">
      <c r="A39" s="11" t="s">
        <v>482</v>
      </c>
      <c r="B39" s="11">
        <v>277</v>
      </c>
      <c r="C39" s="11" t="s">
        <v>331</v>
      </c>
      <c r="D39" s="13" t="s">
        <v>481</v>
      </c>
      <c r="E39" s="11" t="s">
        <v>483</v>
      </c>
      <c r="F39" s="11" t="s">
        <v>17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>
        <v>265</v>
      </c>
      <c r="AB39" s="11"/>
      <c r="AC39" s="11"/>
      <c r="AD39" s="22">
        <f>AA39/5280</f>
        <v>0.050189393939393936</v>
      </c>
      <c r="AE39" s="11"/>
      <c r="AF39" s="22"/>
    </row>
    <row r="40" spans="1:32" ht="12.75" customHeight="1">
      <c r="A40" s="11" t="s">
        <v>484</v>
      </c>
      <c r="B40" s="11">
        <v>277</v>
      </c>
      <c r="C40" s="11" t="s">
        <v>417</v>
      </c>
      <c r="D40" s="13" t="s">
        <v>485</v>
      </c>
      <c r="E40" s="11" t="s">
        <v>483</v>
      </c>
      <c r="F40" s="11" t="s">
        <v>17</v>
      </c>
      <c r="G40" s="11"/>
      <c r="H40" s="11"/>
      <c r="I40" s="11">
        <v>8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22"/>
      <c r="Y40" s="11"/>
      <c r="Z40" s="11"/>
      <c r="AA40" s="11">
        <v>269</v>
      </c>
      <c r="AB40" s="11"/>
      <c r="AC40" s="11"/>
      <c r="AD40" s="22">
        <f>AA40/5280</f>
        <v>0.0509469696969697</v>
      </c>
      <c r="AE40" s="11"/>
      <c r="AF40" s="22"/>
    </row>
    <row r="41" spans="1:32" ht="12.75" customHeight="1">
      <c r="A41" s="11" t="s">
        <v>486</v>
      </c>
      <c r="B41" s="11">
        <v>277</v>
      </c>
      <c r="C41" s="11" t="s">
        <v>420</v>
      </c>
      <c r="D41" s="13" t="s">
        <v>485</v>
      </c>
      <c r="E41" s="11" t="s">
        <v>487</v>
      </c>
      <c r="F41" s="11" t="s">
        <v>17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>
        <v>271</v>
      </c>
      <c r="AC41" s="22">
        <f>AB41/5280</f>
        <v>0.05132575757575757</v>
      </c>
      <c r="AD41" s="11"/>
      <c r="AE41" s="22"/>
      <c r="AF41" s="11"/>
    </row>
    <row r="42" spans="1:32" ht="12.75" customHeight="1">
      <c r="A42" s="11" t="s">
        <v>488</v>
      </c>
      <c r="B42" s="11" t="s">
        <v>489</v>
      </c>
      <c r="C42" s="11" t="s">
        <v>417</v>
      </c>
      <c r="D42" s="13" t="s">
        <v>485</v>
      </c>
      <c r="E42" s="11" t="s">
        <v>490</v>
      </c>
      <c r="F42" s="11" t="s">
        <v>17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>
        <v>0.15</v>
      </c>
      <c r="Y42" s="11"/>
      <c r="Z42" s="11"/>
      <c r="AA42" s="11"/>
      <c r="AB42" s="11"/>
      <c r="AC42" s="22">
        <f>X42</f>
        <v>0.15</v>
      </c>
      <c r="AD42" s="11"/>
      <c r="AE42" s="22"/>
      <c r="AF42" s="11"/>
    </row>
    <row r="43" spans="1:32" ht="12.75" customHeight="1">
      <c r="A43" s="11" t="s">
        <v>491</v>
      </c>
      <c r="B43" s="11">
        <v>278</v>
      </c>
      <c r="C43" s="11" t="s">
        <v>331</v>
      </c>
      <c r="D43" s="13" t="s">
        <v>483</v>
      </c>
      <c r="E43" s="11" t="s">
        <v>492</v>
      </c>
      <c r="F43" s="11" t="s">
        <v>17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>
        <v>515</v>
      </c>
      <c r="AC43" s="22">
        <f>AB43/5280</f>
        <v>0.09753787878787878</v>
      </c>
      <c r="AD43" s="11"/>
      <c r="AE43" s="22"/>
      <c r="AF43" s="11"/>
    </row>
    <row r="44" spans="1:32" ht="12.75" customHeight="1">
      <c r="A44" s="11"/>
      <c r="B44" s="11"/>
      <c r="C44" s="11"/>
      <c r="D44" s="1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2.75" customHeight="1">
      <c r="A45" s="11" t="s">
        <v>493</v>
      </c>
      <c r="B45" s="11">
        <v>278</v>
      </c>
      <c r="C45" s="11" t="s">
        <v>331</v>
      </c>
      <c r="D45" s="13" t="s">
        <v>463</v>
      </c>
      <c r="E45" s="11" t="s">
        <v>494</v>
      </c>
      <c r="F45" s="11" t="s">
        <v>17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>
        <v>0.03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>
        <v>0.03</v>
      </c>
      <c r="AF45" s="11"/>
    </row>
    <row r="46" spans="1:32" ht="12.75" customHeight="1">
      <c r="A46" s="11" t="s">
        <v>495</v>
      </c>
      <c r="B46" s="11">
        <v>278</v>
      </c>
      <c r="C46" s="11" t="s">
        <v>331</v>
      </c>
      <c r="D46" s="13" t="s">
        <v>465</v>
      </c>
      <c r="E46" s="11" t="s">
        <v>496</v>
      </c>
      <c r="F46" s="11" t="s">
        <v>17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v>0.03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>
        <v>0.03</v>
      </c>
      <c r="AF46" s="11"/>
    </row>
    <row r="47" spans="1:32" ht="12.75" customHeight="1">
      <c r="A47" s="11" t="s">
        <v>497</v>
      </c>
      <c r="B47" s="11">
        <v>278</v>
      </c>
      <c r="C47" s="11" t="s">
        <v>331</v>
      </c>
      <c r="D47" s="13" t="s">
        <v>492</v>
      </c>
      <c r="E47" s="11" t="s">
        <v>498</v>
      </c>
      <c r="F47" s="11" t="s">
        <v>17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>
        <v>145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2.75" customHeight="1">
      <c r="A48" s="11" t="s">
        <v>499</v>
      </c>
      <c r="B48" s="11">
        <v>278</v>
      </c>
      <c r="C48" s="11" t="s">
        <v>331</v>
      </c>
      <c r="D48" s="13" t="s">
        <v>470</v>
      </c>
      <c r="E48" s="11" t="s">
        <v>500</v>
      </c>
      <c r="F48" s="11" t="s">
        <v>17</v>
      </c>
      <c r="G48" s="11"/>
      <c r="H48" s="11"/>
      <c r="I48" s="11"/>
      <c r="J48" s="11"/>
      <c r="K48" s="11"/>
      <c r="L48" s="11"/>
      <c r="M48" s="11"/>
      <c r="N48" s="11"/>
      <c r="O48" s="11"/>
      <c r="P48" s="11">
        <v>0.03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9"/>
      <c r="AD48" s="11"/>
      <c r="AE48" s="22">
        <v>0.03</v>
      </c>
      <c r="AF48" s="11"/>
    </row>
    <row r="49" spans="1:32" ht="12.75" customHeight="1">
      <c r="A49" s="23" t="s">
        <v>501</v>
      </c>
      <c r="B49" s="23">
        <v>278</v>
      </c>
      <c r="C49" s="23" t="s">
        <v>331</v>
      </c>
      <c r="D49" s="24" t="s">
        <v>490</v>
      </c>
      <c r="E49" s="23" t="s">
        <v>502</v>
      </c>
      <c r="F49" s="23" t="s">
        <v>17</v>
      </c>
      <c r="G49" s="23"/>
      <c r="H49" s="23"/>
      <c r="I49" s="23"/>
      <c r="J49" s="23"/>
      <c r="K49" s="23"/>
      <c r="L49" s="23"/>
      <c r="M49" s="23"/>
      <c r="N49" s="23"/>
      <c r="O49" s="23">
        <v>0.03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>
        <v>0.03</v>
      </c>
      <c r="AF49" s="23"/>
    </row>
    <row r="50" spans="1:32" ht="12.75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ht="12.75" customHeight="1">
      <c r="A51" s="27" t="s">
        <v>503</v>
      </c>
      <c r="B51" s="27" t="s">
        <v>504</v>
      </c>
      <c r="C51" s="27" t="s">
        <v>331</v>
      </c>
      <c r="D51" s="28" t="s">
        <v>494</v>
      </c>
      <c r="E51" s="27" t="s">
        <v>505</v>
      </c>
      <c r="F51" s="27" t="s">
        <v>17</v>
      </c>
      <c r="G51" s="27">
        <v>49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>
        <v>1.08</v>
      </c>
      <c r="AC51" s="31">
        <f>AB51</f>
        <v>1.08</v>
      </c>
      <c r="AD51" s="27"/>
      <c r="AE51" s="31"/>
      <c r="AF51" s="27"/>
    </row>
    <row r="52" spans="1:32" ht="12.75" customHeight="1">
      <c r="A52" s="11" t="s">
        <v>506</v>
      </c>
      <c r="B52" s="11" t="s">
        <v>504</v>
      </c>
      <c r="C52" s="11" t="s">
        <v>331</v>
      </c>
      <c r="D52" s="13" t="s">
        <v>496</v>
      </c>
      <c r="E52" s="11" t="s">
        <v>505</v>
      </c>
      <c r="F52" s="11" t="s">
        <v>17</v>
      </c>
      <c r="G52" s="11">
        <v>49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>
        <v>1.08</v>
      </c>
      <c r="AC52" s="22">
        <f>AB52</f>
        <v>1.08</v>
      </c>
      <c r="AD52" s="11"/>
      <c r="AE52" s="22"/>
      <c r="AF52" s="11"/>
    </row>
    <row r="53" spans="1:32" ht="12.75" customHeight="1">
      <c r="A53" s="11" t="s">
        <v>507</v>
      </c>
      <c r="B53" s="11" t="s">
        <v>504</v>
      </c>
      <c r="C53" s="11" t="s">
        <v>331</v>
      </c>
      <c r="D53" s="13" t="s">
        <v>500</v>
      </c>
      <c r="E53" s="11" t="s">
        <v>505</v>
      </c>
      <c r="F53" s="11" t="s">
        <v>17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>
        <v>1.08</v>
      </c>
      <c r="Z53" s="11"/>
      <c r="AA53" s="11"/>
      <c r="AB53" s="11"/>
      <c r="AC53" s="22">
        <f>Y53</f>
        <v>1.08</v>
      </c>
      <c r="AD53" s="11"/>
      <c r="AE53" s="22"/>
      <c r="AF53" s="11"/>
    </row>
    <row r="54" spans="1:32" ht="12.75" customHeight="1">
      <c r="A54" s="11" t="s">
        <v>508</v>
      </c>
      <c r="B54" s="11" t="s">
        <v>504</v>
      </c>
      <c r="C54" s="11" t="s">
        <v>331</v>
      </c>
      <c r="D54" s="13" t="s">
        <v>502</v>
      </c>
      <c r="E54" s="11" t="s">
        <v>505</v>
      </c>
      <c r="F54" s="21" t="s">
        <v>17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1.08</v>
      </c>
      <c r="Y54" s="11"/>
      <c r="Z54" s="11"/>
      <c r="AA54" s="11"/>
      <c r="AB54" s="11"/>
      <c r="AC54" s="22">
        <f>X54</f>
        <v>1.08</v>
      </c>
      <c r="AD54" s="11"/>
      <c r="AE54" s="22"/>
      <c r="AF54" s="11"/>
    </row>
    <row r="55" spans="1:32" ht="12.75" customHeight="1">
      <c r="A55" s="11" t="s">
        <v>509</v>
      </c>
      <c r="B55" s="11">
        <v>278</v>
      </c>
      <c r="C55" s="11" t="s">
        <v>331</v>
      </c>
      <c r="D55" s="13" t="s">
        <v>498</v>
      </c>
      <c r="E55" s="11" t="s">
        <v>510</v>
      </c>
      <c r="F55" s="11" t="s">
        <v>17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>
        <v>283</v>
      </c>
      <c r="AC55" s="22">
        <f>AB55/5280</f>
        <v>0.05359848484848485</v>
      </c>
      <c r="AD55" s="11"/>
      <c r="AE55" s="22"/>
      <c r="AF55" s="11"/>
    </row>
    <row r="56" spans="1:32" ht="12.75" customHeight="1">
      <c r="A56" s="11"/>
      <c r="B56" s="11"/>
      <c r="C56" s="11"/>
      <c r="D56" s="1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2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2.75" customHeight="1">
      <c r="A57" s="11" t="s">
        <v>511</v>
      </c>
      <c r="B57" s="11" t="s">
        <v>512</v>
      </c>
      <c r="C57" s="11" t="s">
        <v>331</v>
      </c>
      <c r="D57" s="13" t="s">
        <v>513</v>
      </c>
      <c r="E57" s="11" t="s">
        <v>514</v>
      </c>
      <c r="F57" s="11" t="s">
        <v>17</v>
      </c>
      <c r="G57" s="11"/>
      <c r="H57" s="11"/>
      <c r="I57" s="11"/>
      <c r="J57" s="11"/>
      <c r="K57" s="11"/>
      <c r="L57" s="11"/>
      <c r="M57" s="11"/>
      <c r="N57" s="11"/>
      <c r="O57" s="11"/>
      <c r="P57" s="22"/>
      <c r="Q57" s="11"/>
      <c r="R57" s="11"/>
      <c r="S57" s="11"/>
      <c r="T57" s="11"/>
      <c r="U57" s="11"/>
      <c r="V57" s="11"/>
      <c r="W57" s="11"/>
      <c r="X57" s="22"/>
      <c r="Y57" s="11"/>
      <c r="Z57" s="11"/>
      <c r="AA57" s="11"/>
      <c r="AB57" s="11">
        <v>637</v>
      </c>
      <c r="AC57" s="22">
        <f>AB57/5280</f>
        <v>0.1206439393939394</v>
      </c>
      <c r="AD57" s="11"/>
      <c r="AE57" s="22"/>
      <c r="AF57" s="11"/>
    </row>
    <row r="58" spans="1:32" ht="12.75" customHeight="1">
      <c r="A58" s="11" t="s">
        <v>515</v>
      </c>
      <c r="B58" s="11">
        <v>287</v>
      </c>
      <c r="C58" s="11" t="s">
        <v>331</v>
      </c>
      <c r="D58" s="13" t="s">
        <v>514</v>
      </c>
      <c r="E58" s="11" t="s">
        <v>505</v>
      </c>
      <c r="F58" s="11" t="s">
        <v>17</v>
      </c>
      <c r="G58" s="11"/>
      <c r="H58" s="11"/>
      <c r="I58" s="11">
        <v>6</v>
      </c>
      <c r="J58" s="11"/>
      <c r="K58" s="11"/>
      <c r="L58" s="11"/>
      <c r="M58" s="11"/>
      <c r="N58" s="11"/>
      <c r="O58" s="11"/>
      <c r="P58" s="22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>
        <v>185</v>
      </c>
      <c r="AB58" s="11"/>
      <c r="AC58" s="19"/>
      <c r="AD58" s="22">
        <f>AA58/5280</f>
        <v>0.035037878787878785</v>
      </c>
      <c r="AE58" s="19"/>
      <c r="AF58" s="22"/>
    </row>
    <row r="59" spans="1:32" ht="12.75" customHeight="1">
      <c r="A59" s="11" t="s">
        <v>516</v>
      </c>
      <c r="B59" s="11">
        <v>287</v>
      </c>
      <c r="C59" s="11" t="s">
        <v>363</v>
      </c>
      <c r="D59" s="13" t="s">
        <v>514</v>
      </c>
      <c r="E59" s="11" t="s">
        <v>505</v>
      </c>
      <c r="F59" s="11" t="s">
        <v>17</v>
      </c>
      <c r="G59" s="11"/>
      <c r="H59" s="11"/>
      <c r="I59" s="11">
        <v>6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22"/>
      <c r="Y59" s="11"/>
      <c r="Z59" s="11"/>
      <c r="AA59" s="11">
        <v>185</v>
      </c>
      <c r="AB59" s="11"/>
      <c r="AC59" s="19"/>
      <c r="AD59" s="22">
        <f>AA59/5280</f>
        <v>0.035037878787878785</v>
      </c>
      <c r="AE59" s="19"/>
      <c r="AF59" s="22"/>
    </row>
    <row r="60" spans="1:32" ht="12.75" customHeight="1">
      <c r="A60" s="11"/>
      <c r="B60" s="11"/>
      <c r="C60" s="11"/>
      <c r="D60" s="1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9"/>
      <c r="AD60" s="11"/>
      <c r="AE60" s="19"/>
      <c r="AF60" s="11"/>
    </row>
    <row r="61" spans="1:32" ht="12.75" customHeight="1">
      <c r="A61" s="11"/>
      <c r="B61" s="11"/>
      <c r="C61" s="11"/>
      <c r="D61" s="1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2.75" customHeight="1">
      <c r="A62" s="11"/>
      <c r="B62" s="11"/>
      <c r="C62" s="11"/>
      <c r="D62" s="1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2.75" customHeight="1">
      <c r="A63" s="11"/>
      <c r="B63" s="11"/>
      <c r="C63" s="11"/>
      <c r="D63" s="1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2.75" customHeight="1">
      <c r="A64" s="86" t="s">
        <v>527</v>
      </c>
      <c r="B64" s="87"/>
      <c r="C64" s="87"/>
      <c r="D64" s="87"/>
      <c r="E64" s="87"/>
      <c r="F64" s="88"/>
      <c r="G64" s="86">
        <f>SUM(G15:I59)</f>
        <v>334</v>
      </c>
      <c r="H64" s="87"/>
      <c r="I64" s="88"/>
      <c r="J64" s="11">
        <f>SUM(J15:J59)</f>
        <v>0</v>
      </c>
      <c r="K64" s="11">
        <f>SUM(K15:K59)</f>
        <v>0</v>
      </c>
      <c r="L64" s="11">
        <f>SUM(L15:L59)</f>
        <v>0</v>
      </c>
      <c r="M64" s="11">
        <f>SUM(M15:M59)</f>
        <v>0</v>
      </c>
      <c r="N64" s="11">
        <f>SUM(N15:N59)</f>
        <v>0</v>
      </c>
      <c r="O64" s="86">
        <f>SUM(O15:P59)</f>
        <v>0.14</v>
      </c>
      <c r="P64" s="88"/>
      <c r="Q64" s="11">
        <f aca="true" t="shared" si="0" ref="Q64:W64">SUM(Q15:Q59)</f>
        <v>0.14</v>
      </c>
      <c r="R64" s="11">
        <f t="shared" si="0"/>
        <v>0</v>
      </c>
      <c r="S64" s="11">
        <f t="shared" si="0"/>
        <v>0</v>
      </c>
      <c r="T64" s="11">
        <f t="shared" si="0"/>
        <v>0</v>
      </c>
      <c r="U64" s="11">
        <f t="shared" si="0"/>
        <v>0</v>
      </c>
      <c r="V64" s="11">
        <f t="shared" si="0"/>
        <v>145</v>
      </c>
      <c r="W64" s="11">
        <f t="shared" si="0"/>
        <v>0</v>
      </c>
      <c r="X64" s="86">
        <f>SUM(X15:Y59)</f>
        <v>6.08</v>
      </c>
      <c r="Y64" s="88"/>
      <c r="Z64" s="11">
        <f aca="true" t="shared" si="1" ref="Z64:AF64">SUM(Z15:Z59)</f>
        <v>4.08</v>
      </c>
      <c r="AA64" s="11">
        <f t="shared" si="1"/>
        <v>2048</v>
      </c>
      <c r="AB64" s="19">
        <f t="shared" si="1"/>
        <v>2355.16</v>
      </c>
      <c r="AC64" s="32">
        <f t="shared" si="1"/>
        <v>12.76564393939394</v>
      </c>
      <c r="AD64" s="22">
        <f t="shared" si="1"/>
        <v>0.3878787878787879</v>
      </c>
      <c r="AE64" s="32">
        <f t="shared" si="1"/>
        <v>0.28</v>
      </c>
      <c r="AF64" s="22">
        <f t="shared" si="1"/>
        <v>0</v>
      </c>
    </row>
    <row r="65" spans="1:32" ht="12.75" customHeight="1">
      <c r="A65" s="86" t="s">
        <v>528</v>
      </c>
      <c r="B65" s="87"/>
      <c r="C65" s="87"/>
      <c r="D65" s="87"/>
      <c r="E65" s="87"/>
      <c r="F65" s="88"/>
      <c r="G65" s="86">
        <f>PAVSMB!G72</f>
        <v>146</v>
      </c>
      <c r="H65" s="87"/>
      <c r="I65" s="88"/>
      <c r="J65" s="11">
        <f>PAVSMB!J72</f>
        <v>0.060000000000000005</v>
      </c>
      <c r="K65" s="11">
        <f>PAVSMB!K72</f>
        <v>50</v>
      </c>
      <c r="L65" s="11">
        <f>PAVSMB!L72</f>
        <v>88</v>
      </c>
      <c r="M65" s="11">
        <f>PAVSMB!M72</f>
        <v>99</v>
      </c>
      <c r="N65" s="11">
        <f>PAVSMB!N72</f>
        <v>1414</v>
      </c>
      <c r="O65" s="86">
        <f>PAVSMB!O72</f>
        <v>0.8400000000000001</v>
      </c>
      <c r="P65" s="88"/>
      <c r="Q65" s="11">
        <f>PAVSMB!Q72</f>
        <v>0</v>
      </c>
      <c r="R65" s="11">
        <f>PAVSMB!R72</f>
        <v>0</v>
      </c>
      <c r="S65" s="11">
        <f>PAVSMB!S72</f>
        <v>21</v>
      </c>
      <c r="T65" s="11">
        <f>PAVSMB!T72</f>
        <v>138</v>
      </c>
      <c r="U65" s="11">
        <f>PAVSMB!U72</f>
        <v>2</v>
      </c>
      <c r="V65" s="11">
        <f>PAVSMB!V72</f>
        <v>0</v>
      </c>
      <c r="W65" s="11">
        <f>PAVSMB!W72</f>
        <v>20</v>
      </c>
      <c r="X65" s="86">
        <f>PAVSMB!X72</f>
        <v>2.41</v>
      </c>
      <c r="Y65" s="88"/>
      <c r="Z65" s="11">
        <f>PAVSMB!Z72</f>
        <v>0.16</v>
      </c>
      <c r="AA65" s="11">
        <f>PAVSMB!AA72</f>
        <v>1473</v>
      </c>
      <c r="AB65" s="11">
        <f>PAVSMB!AB72</f>
        <v>632</v>
      </c>
      <c r="AC65" s="32">
        <f>PAVSMB!AC72</f>
        <v>2.3596969696969694</v>
      </c>
      <c r="AD65" s="22">
        <f>PAVSMB!AD72</f>
        <v>0.27897727272727274</v>
      </c>
      <c r="AE65" s="32">
        <f>PAVSMB!AE72</f>
        <v>0.8400000000000001</v>
      </c>
      <c r="AF65" s="22">
        <f>PAVSMB!AF72</f>
        <v>0</v>
      </c>
    </row>
    <row r="66" spans="1:32" ht="12.75" customHeight="1">
      <c r="A66" s="86" t="s">
        <v>529</v>
      </c>
      <c r="B66" s="87"/>
      <c r="C66" s="87"/>
      <c r="D66" s="87"/>
      <c r="E66" s="87"/>
      <c r="F66" s="88"/>
      <c r="G66" s="86">
        <f>'91826'!G72</f>
        <v>388</v>
      </c>
      <c r="H66" s="87"/>
      <c r="I66" s="88"/>
      <c r="J66" s="11">
        <f>'91826'!J72</f>
        <v>0</v>
      </c>
      <c r="K66" s="11">
        <f>'91826'!K72</f>
        <v>0</v>
      </c>
      <c r="L66" s="11">
        <f>'91826'!L72</f>
        <v>0</v>
      </c>
      <c r="M66" s="11">
        <f>'91826'!M72</f>
        <v>0</v>
      </c>
      <c r="N66" s="11">
        <f>'91826'!N72</f>
        <v>0</v>
      </c>
      <c r="O66" s="91">
        <f>'91826'!O72</f>
        <v>0.2</v>
      </c>
      <c r="P66" s="92">
        <f>'91826'!N72</f>
        <v>0</v>
      </c>
      <c r="Q66" s="11">
        <f>'91826'!Q72</f>
        <v>0.2</v>
      </c>
      <c r="R66" s="11">
        <f>'91826'!R72</f>
        <v>0</v>
      </c>
      <c r="S66" s="11">
        <f>'91826'!S72</f>
        <v>0</v>
      </c>
      <c r="T66" s="11">
        <f>'91826'!T72</f>
        <v>0</v>
      </c>
      <c r="U66" s="11">
        <f>'91826'!U72</f>
        <v>0</v>
      </c>
      <c r="V66" s="11">
        <f>'91826'!V72</f>
        <v>174</v>
      </c>
      <c r="W66" s="11">
        <f>'91826'!W72</f>
        <v>0</v>
      </c>
      <c r="X66" s="86">
        <f>'91826'!X72</f>
        <v>7.220000000000001</v>
      </c>
      <c r="Y66" s="88">
        <f>'91826'!Y72</f>
        <v>0</v>
      </c>
      <c r="Z66" s="11">
        <f>'91826'!Z72</f>
        <v>6.620000000000001</v>
      </c>
      <c r="AA66" s="11">
        <f>'91826'!AA72</f>
        <v>3328</v>
      </c>
      <c r="AB66" s="11">
        <f>'91826'!AB72</f>
        <v>3411</v>
      </c>
      <c r="AC66" s="32">
        <f>'91826'!AC72</f>
        <v>14.486022727272728</v>
      </c>
      <c r="AD66" s="22">
        <f>'91826'!AD72</f>
        <v>0.6303030303030304</v>
      </c>
      <c r="AE66" s="32">
        <f>'91826'!AE72</f>
        <v>0.4</v>
      </c>
      <c r="AF66" s="22">
        <f>'91826'!AF72</f>
        <v>0</v>
      </c>
    </row>
    <row r="67" spans="1:32" ht="12.75" customHeight="1">
      <c r="A67" s="86" t="s">
        <v>530</v>
      </c>
      <c r="B67" s="87"/>
      <c r="C67" s="87"/>
      <c r="D67" s="87"/>
      <c r="E67" s="87"/>
      <c r="F67" s="88"/>
      <c r="G67" s="86">
        <f>'91826 (2)'!G72</f>
        <v>293</v>
      </c>
      <c r="H67" s="87"/>
      <c r="I67" s="88"/>
      <c r="J67" s="11">
        <f>'91826 (2)'!J72</f>
        <v>0</v>
      </c>
      <c r="K67" s="11">
        <f>'91826 (2)'!K72</f>
        <v>0</v>
      </c>
      <c r="L67" s="11">
        <f>'91826 (2)'!L72</f>
        <v>0</v>
      </c>
      <c r="M67" s="11">
        <f>'91826 (2)'!M72</f>
        <v>0</v>
      </c>
      <c r="N67" s="11">
        <f>'91826 (2)'!N72</f>
        <v>0</v>
      </c>
      <c r="O67" s="86">
        <f>'91826 (2)'!O72</f>
        <v>0.26</v>
      </c>
      <c r="P67" s="88"/>
      <c r="Q67" s="11">
        <f>'91826 (2)'!Q72</f>
        <v>0.14</v>
      </c>
      <c r="R67" s="11">
        <f>'91826 (2)'!R72</f>
        <v>0</v>
      </c>
      <c r="S67" s="11">
        <f>'91826 (2)'!S72</f>
        <v>0</v>
      </c>
      <c r="T67" s="11">
        <f>'91826 (2)'!T72</f>
        <v>0</v>
      </c>
      <c r="U67" s="11">
        <f>'91826 (2)'!U72</f>
        <v>0</v>
      </c>
      <c r="V67" s="11">
        <f>'91826 (2)'!V72</f>
        <v>0</v>
      </c>
      <c r="W67" s="11">
        <f>'91826 (2)'!W72</f>
        <v>0</v>
      </c>
      <c r="X67" s="86">
        <f>'91826 (2)'!X72</f>
        <v>4.8100000000000005</v>
      </c>
      <c r="Y67" s="88"/>
      <c r="Z67" s="11">
        <f>'91826 (2)'!Z72</f>
        <v>4.03</v>
      </c>
      <c r="AA67" s="11">
        <f>'91826 (2)'!AA72</f>
        <v>2621</v>
      </c>
      <c r="AB67" s="11">
        <f>'91826 (2)'!AB72</f>
        <v>1189</v>
      </c>
      <c r="AC67" s="32">
        <f>'91826 (2)'!AC72</f>
        <v>9.065189393939395</v>
      </c>
      <c r="AD67" s="22">
        <f>'91826 (2)'!AD72</f>
        <v>0.49640151515151515</v>
      </c>
      <c r="AE67" s="32">
        <f>'91826 (2)'!AE72</f>
        <v>0.4</v>
      </c>
      <c r="AF67" s="22">
        <f>'91826 (2)'!AF72</f>
        <v>0</v>
      </c>
    </row>
    <row r="68" spans="1:32" ht="12.75" customHeight="1">
      <c r="A68" s="86" t="s">
        <v>531</v>
      </c>
      <c r="B68" s="87"/>
      <c r="C68" s="87"/>
      <c r="D68" s="87"/>
      <c r="E68" s="87"/>
      <c r="F68" s="88"/>
      <c r="G68" s="86">
        <f>'91826 (3)'!G72</f>
        <v>365</v>
      </c>
      <c r="H68" s="87"/>
      <c r="I68" s="88"/>
      <c r="J68" s="11">
        <f>'91826 (3)'!J72</f>
        <v>0</v>
      </c>
      <c r="K68" s="11">
        <f>'91826 (3)'!K72</f>
        <v>0</v>
      </c>
      <c r="L68" s="11">
        <f>'91826 (3)'!L72</f>
        <v>0</v>
      </c>
      <c r="M68" s="11">
        <f>'91826 (3)'!M72</f>
        <v>0</v>
      </c>
      <c r="N68" s="11">
        <f>'91826 (3)'!N72</f>
        <v>0</v>
      </c>
      <c r="O68" s="91">
        <f>'91826 (3)'!O72</f>
        <v>0.2</v>
      </c>
      <c r="P68" s="92"/>
      <c r="Q68" s="11">
        <f>'91826 (3)'!Q72</f>
        <v>0.21000000000000002</v>
      </c>
      <c r="R68" s="11">
        <f>'91826 (3)'!R72</f>
        <v>1100</v>
      </c>
      <c r="S68" s="11">
        <f>'91826 (3)'!S72</f>
        <v>0</v>
      </c>
      <c r="T68" s="11">
        <f>'91826 (3)'!T72</f>
        <v>0</v>
      </c>
      <c r="U68" s="11">
        <f>'91826 (3)'!U72</f>
        <v>0</v>
      </c>
      <c r="V68" s="11">
        <f>'91826 (3)'!V72</f>
        <v>0</v>
      </c>
      <c r="W68" s="11">
        <f>'91826 (3)'!W72</f>
        <v>0</v>
      </c>
      <c r="X68" s="91">
        <f>'91826 (3)'!X72</f>
        <v>4.9</v>
      </c>
      <c r="Y68" s="92"/>
      <c r="Z68" s="11">
        <f>'91826 (3)'!Z72</f>
        <v>5.289999999999999</v>
      </c>
      <c r="AA68" s="11">
        <f>'91826 (3)'!AA72</f>
        <v>4715</v>
      </c>
      <c r="AB68" s="11">
        <f>'91826 (3)'!AB72</f>
        <v>5935</v>
      </c>
      <c r="AC68" s="32">
        <f>'91826 (3)'!AC72</f>
        <v>11.31405303030303</v>
      </c>
      <c r="AD68" s="22">
        <f>'91826 (3)'!AD72</f>
        <v>0.8929924242424242</v>
      </c>
      <c r="AE68" s="32">
        <f>'91826 (3)'!AE72</f>
        <v>0.41000000000000003</v>
      </c>
      <c r="AF68" s="22">
        <f>'91826 (3)'!AF72</f>
        <v>0.20833333333333334</v>
      </c>
    </row>
    <row r="69" spans="1:32" ht="12.75" customHeight="1">
      <c r="A69" s="11"/>
      <c r="B69" s="11"/>
      <c r="C69" s="11"/>
      <c r="D69" s="1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2.75" customHeight="1">
      <c r="A70" s="11"/>
      <c r="B70" s="11"/>
      <c r="C70" s="11"/>
      <c r="D70" s="1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2.75" customHeight="1">
      <c r="A71" s="11"/>
      <c r="B71" s="11"/>
      <c r="C71" s="11"/>
      <c r="D71" s="1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2.75" customHeight="1">
      <c r="A72" s="11"/>
      <c r="B72" s="11"/>
      <c r="C72" s="11"/>
      <c r="D72" s="1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9"/>
      <c r="AD72" s="11"/>
      <c r="AE72" s="19"/>
      <c r="AF72" s="11"/>
    </row>
    <row r="73" spans="1:32" ht="12.75" customHeight="1" thickBo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2.75" customHeight="1">
      <c r="A74" s="51" t="s">
        <v>3</v>
      </c>
      <c r="B74" s="52"/>
      <c r="C74" s="52"/>
      <c r="D74" s="52"/>
      <c r="E74" s="52"/>
      <c r="F74" s="53"/>
      <c r="G74" s="57">
        <f>SUM(G64:I68)</f>
        <v>1526</v>
      </c>
      <c r="H74" s="58"/>
      <c r="I74" s="58"/>
      <c r="J74" s="44">
        <f>SUM(J64:J68)</f>
        <v>0.060000000000000005</v>
      </c>
      <c r="K74" s="44">
        <f>SUM(K64:K68)</f>
        <v>50</v>
      </c>
      <c r="L74" s="44">
        <f>SUM(L64:L68)</f>
        <v>88</v>
      </c>
      <c r="M74" s="44">
        <f>SUM(M64:M68)</f>
        <v>99</v>
      </c>
      <c r="N74" s="44">
        <f>SUM(N64:N68)</f>
        <v>1414</v>
      </c>
      <c r="O74" s="57">
        <f>SUM(O64:P68)</f>
        <v>1.6400000000000001</v>
      </c>
      <c r="P74" s="64"/>
      <c r="Q74" s="44">
        <f aca="true" t="shared" si="2" ref="Q74:W74">SUM(Q64:Q68)</f>
        <v>0.6900000000000001</v>
      </c>
      <c r="R74" s="44">
        <f t="shared" si="2"/>
        <v>1100</v>
      </c>
      <c r="S74" s="44">
        <f t="shared" si="2"/>
        <v>21</v>
      </c>
      <c r="T74" s="44">
        <f t="shared" si="2"/>
        <v>138</v>
      </c>
      <c r="U74" s="44">
        <f t="shared" si="2"/>
        <v>2</v>
      </c>
      <c r="V74" s="44">
        <f t="shared" si="2"/>
        <v>319</v>
      </c>
      <c r="W74" s="44">
        <f t="shared" si="2"/>
        <v>20</v>
      </c>
      <c r="X74" s="57">
        <f>SUM(X64:Y68)</f>
        <v>25.42</v>
      </c>
      <c r="Y74" s="64"/>
      <c r="Z74" s="44">
        <f aca="true" t="shared" si="3" ref="Z74:AF74">SUM(Z64:Z68)</f>
        <v>20.18</v>
      </c>
      <c r="AA74" s="89">
        <f t="shared" si="3"/>
        <v>14185</v>
      </c>
      <c r="AB74" s="89">
        <f t="shared" si="3"/>
        <v>13522.16</v>
      </c>
      <c r="AC74" s="82">
        <f t="shared" si="3"/>
        <v>49.990606060606055</v>
      </c>
      <c r="AD74" s="82">
        <f t="shared" si="3"/>
        <v>2.6865530303030303</v>
      </c>
      <c r="AE74" s="82">
        <f t="shared" si="3"/>
        <v>2.33</v>
      </c>
      <c r="AF74" s="82">
        <f t="shared" si="3"/>
        <v>0.20833333333333334</v>
      </c>
    </row>
    <row r="75" spans="1:32" ht="12" customHeight="1" thickBot="1">
      <c r="A75" s="54"/>
      <c r="B75" s="55"/>
      <c r="C75" s="55"/>
      <c r="D75" s="55"/>
      <c r="E75" s="55"/>
      <c r="F75" s="56"/>
      <c r="G75" s="59"/>
      <c r="H75" s="60"/>
      <c r="I75" s="60"/>
      <c r="J75" s="45"/>
      <c r="K75" s="45"/>
      <c r="L75" s="45"/>
      <c r="M75" s="45"/>
      <c r="N75" s="45"/>
      <c r="O75" s="59"/>
      <c r="P75" s="65"/>
      <c r="Q75" s="45"/>
      <c r="R75" s="45"/>
      <c r="S75" s="45"/>
      <c r="T75" s="45"/>
      <c r="U75" s="45"/>
      <c r="V75" s="45"/>
      <c r="W75" s="45"/>
      <c r="X75" s="59"/>
      <c r="Y75" s="65"/>
      <c r="Z75" s="45"/>
      <c r="AA75" s="90"/>
      <c r="AB75" s="90"/>
      <c r="AC75" s="83"/>
      <c r="AD75" s="83"/>
      <c r="AE75" s="83"/>
      <c r="AF75" s="83"/>
    </row>
  </sheetData>
  <sheetProtection/>
  <mergeCells count="80">
    <mergeCell ref="O1:R1"/>
    <mergeCell ref="S1:W1"/>
    <mergeCell ref="X65:Y65"/>
    <mergeCell ref="G66:I66"/>
    <mergeCell ref="O66:P66"/>
    <mergeCell ref="X66:Y66"/>
    <mergeCell ref="O65:P65"/>
    <mergeCell ref="K2:K12"/>
    <mergeCell ref="L2:L12"/>
    <mergeCell ref="M2:M12"/>
    <mergeCell ref="AD74:AD75"/>
    <mergeCell ref="V2:V12"/>
    <mergeCell ref="V74:V75"/>
    <mergeCell ref="U74:U75"/>
    <mergeCell ref="W74:W75"/>
    <mergeCell ref="X74:Y75"/>
    <mergeCell ref="Z74:Z75"/>
    <mergeCell ref="X68:Y68"/>
    <mergeCell ref="X64:Y64"/>
    <mergeCell ref="AD2:AD12"/>
    <mergeCell ref="A65:F65"/>
    <mergeCell ref="O67:P67"/>
    <mergeCell ref="X67:Y67"/>
    <mergeCell ref="AC74:AC75"/>
    <mergeCell ref="G68:I68"/>
    <mergeCell ref="O68:P68"/>
    <mergeCell ref="G67:I67"/>
    <mergeCell ref="O74:P75"/>
    <mergeCell ref="Q74:Q75"/>
    <mergeCell ref="R74:R75"/>
    <mergeCell ref="S74:S75"/>
    <mergeCell ref="T74:T75"/>
    <mergeCell ref="A64:F64"/>
    <mergeCell ref="G64:I64"/>
    <mergeCell ref="G65:I65"/>
    <mergeCell ref="O64:P64"/>
    <mergeCell ref="A74:F75"/>
    <mergeCell ref="G74:I75"/>
    <mergeCell ref="J74:J75"/>
    <mergeCell ref="K74:K75"/>
    <mergeCell ref="L74:L75"/>
    <mergeCell ref="M74:M75"/>
    <mergeCell ref="AA74:AA75"/>
    <mergeCell ref="AB74:AB75"/>
    <mergeCell ref="N74:N75"/>
    <mergeCell ref="X2:X12"/>
    <mergeCell ref="Y2:Y12"/>
    <mergeCell ref="Z2:Z12"/>
    <mergeCell ref="AA2:AA12"/>
    <mergeCell ref="AB2:AB12"/>
    <mergeCell ref="C1:C13"/>
    <mergeCell ref="D1:E12"/>
    <mergeCell ref="F1:F13"/>
    <mergeCell ref="G1:I1"/>
    <mergeCell ref="J1:N1"/>
    <mergeCell ref="AC2:AC12"/>
    <mergeCell ref="Q2:Q12"/>
    <mergeCell ref="R2:R12"/>
    <mergeCell ref="S2:S12"/>
    <mergeCell ref="T2:T12"/>
    <mergeCell ref="G2:G12"/>
    <mergeCell ref="H2:H12"/>
    <mergeCell ref="I2:I12"/>
    <mergeCell ref="J2:J12"/>
    <mergeCell ref="AE2:AE12"/>
    <mergeCell ref="N2:N12"/>
    <mergeCell ref="O2:O12"/>
    <mergeCell ref="P2:P12"/>
    <mergeCell ref="U2:U12"/>
    <mergeCell ref="W2:W12"/>
    <mergeCell ref="AF2:AF12"/>
    <mergeCell ref="AE74:AE75"/>
    <mergeCell ref="AF74:AF75"/>
    <mergeCell ref="AC1:AF1"/>
    <mergeCell ref="A66:F66"/>
    <mergeCell ref="A67:F67"/>
    <mergeCell ref="A68:F68"/>
    <mergeCell ref="A1:A13"/>
    <mergeCell ref="B1:B13"/>
    <mergeCell ref="X1:AB1"/>
  </mergeCells>
  <printOptions/>
  <pageMargins left="0.75" right="0.75" top="1" bottom="1" header="0.5" footer="0.5"/>
  <pageSetup fitToHeight="0" fitToWidth="1" horizontalDpi="600" verticalDpi="600" orientation="landscape" paperSize="17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subject/>
  <dc:creator>ODOT Office of Production</dc:creator>
  <cp:keywords/>
  <dc:description/>
  <cp:lastModifiedBy>Atchley, Lori</cp:lastModifiedBy>
  <cp:lastPrinted>2017-05-01T17:11:14Z</cp:lastPrinted>
  <dcterms:created xsi:type="dcterms:W3CDTF">2007-01-18T14:43:23Z</dcterms:created>
  <dcterms:modified xsi:type="dcterms:W3CDTF">2021-12-13T21:55:35Z</dcterms:modified>
  <cp:category/>
  <cp:version/>
  <cp:contentType/>
  <cp:contentStatus/>
</cp:coreProperties>
</file>