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ward4\d0740141\"/>
    </mc:Choice>
  </mc:AlternateContent>
  <xr:revisionPtr revIDLastSave="0" documentId="13_ncr:1_{B069C3F4-80F6-4428-9372-49658661C2D0}" xr6:coauthVersionLast="47" xr6:coauthVersionMax="47" xr10:uidLastSave="{00000000-0000-0000-0000-000000000000}"/>
  <bookViews>
    <workbookView xWindow="3414" yWindow="119" windowWidth="25104" windowHeight="12559" xr2:uid="{00000000-000D-0000-FFFF-FFFF00000000}"/>
  </bookViews>
  <sheets>
    <sheet name="HAM-71-0091 Auto Table" sheetId="22" r:id="rId1"/>
    <sheet name="HAM-71-0091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3" l="1"/>
  <c r="B13" i="23"/>
  <c r="C5" i="23"/>
  <c r="B19" i="23"/>
  <c r="B18" i="23"/>
  <c r="B17" i="23"/>
  <c r="B16" i="23"/>
  <c r="B15" i="23"/>
  <c r="B14" i="23"/>
  <c r="B12" i="23"/>
  <c r="B10" i="23"/>
  <c r="B20" i="23" s="1"/>
  <c r="B11" i="23"/>
  <c r="C5" i="22"/>
  <c r="C4" i="22"/>
  <c r="C6" i="22"/>
  <c r="C3" i="22"/>
</calcChain>
</file>

<file path=xl/sharedStrings.xml><?xml version="1.0" encoding="utf-8"?>
<sst xmlns="http://schemas.openxmlformats.org/spreadsheetml/2006/main" count="57" uniqueCount="40">
  <si>
    <t>SF</t>
  </si>
  <si>
    <t>ITEM</t>
  </si>
  <si>
    <t>EXTENSION</t>
  </si>
  <si>
    <t>TOTAL</t>
  </si>
  <si>
    <t>UNIT</t>
  </si>
  <si>
    <t>DESCRIPTION</t>
  </si>
  <si>
    <t>ABUTMENT</t>
  </si>
  <si>
    <t>PIERS</t>
  </si>
  <si>
    <t>SUPERSTRUCTURE</t>
  </si>
  <si>
    <t>GENERAL</t>
  </si>
  <si>
    <t>REFERENCE</t>
  </si>
  <si>
    <t>SY</t>
  </si>
  <si>
    <t>LUMP</t>
  </si>
  <si>
    <t>(100%  01/IMS/13 FUNDING)</t>
  </si>
  <si>
    <t>STRUCTURE REPAIR (HAM-71-0091)</t>
  </si>
  <si>
    <t>STRUCTURE MISC.: STRUCTURE CLEANING</t>
  </si>
  <si>
    <t>SPECIAL</t>
  </si>
  <si>
    <t>COMPOSITE FIBER WRAP SYSTEM</t>
  </si>
  <si>
    <t>519E00100</t>
  </si>
  <si>
    <t>PATCHING CONCRETE STRUCTURES WITH TROWELABLE MORTAR</t>
  </si>
  <si>
    <t>00200</t>
  </si>
  <si>
    <t>SEALING AREA =</t>
  </si>
  <si>
    <t>SEALING CONCRETE WITH EPOXY-URETHANE</t>
  </si>
  <si>
    <t>ITEM 519 - COMPOSITE FIBER WRAP SYSTEM</t>
  </si>
  <si>
    <t>Beam A6</t>
  </si>
  <si>
    <t>Beam A7</t>
  </si>
  <si>
    <t>Beam A8</t>
  </si>
  <si>
    <t>Beam A9</t>
  </si>
  <si>
    <t>Beam A10</t>
  </si>
  <si>
    <t>Beam A11</t>
  </si>
  <si>
    <t>Beam A12</t>
  </si>
  <si>
    <t>Beam A13</t>
  </si>
  <si>
    <t>Beam A15</t>
  </si>
  <si>
    <t>Beam A16</t>
  </si>
  <si>
    <t>1 Ft wide strip applied to delaminated beam edges</t>
  </si>
  <si>
    <t>ITEM 843 - TROWELABLE MORTAR</t>
  </si>
  <si>
    <t>ITEM 530 - STRUCTURE MISC.: STRUCTURE CLEANING</t>
  </si>
  <si>
    <t>(Minimal amount provided)</t>
  </si>
  <si>
    <t>ITEM 512 - SEALING OF CONCRETE SURFACES (EPOXY URETHANE)</t>
  </si>
  <si>
    <t>(BOTTOM OF BOX BEAMS &amp; FWW RETAIING WALL)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</si>
</sst>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1" fontId="0" fillId="0" borderId="2" xfId="0" quotePrefix="1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 xr:uid="{05B6CFAC-1014-4556-9A97-7BE66D6B9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ECBC3-F10E-45B8-AFE5-02137F024836}">
  <dimension ref="A1:J8"/>
  <sheetViews>
    <sheetView tabSelected="1" workbookViewId="0">
      <selection activeCell="H16" sqref="H16"/>
    </sheetView>
  </sheetViews>
  <sheetFormatPr defaultRowHeight="14.85" x14ac:dyDescent="0.25"/>
  <cols>
    <col min="1" max="1" width="9.140625" style="5"/>
    <col min="2" max="2" width="12.28515625" style="5" customWidth="1"/>
    <col min="3" max="4" width="9.140625" style="5"/>
    <col min="5" max="5" width="128" customWidth="1"/>
    <col min="6" max="7" width="12.7109375" customWidth="1"/>
    <col min="8" max="8" width="18.7109375" customWidth="1"/>
    <col min="9" max="10" width="12.7109375" customWidth="1"/>
  </cols>
  <sheetData>
    <row r="1" spans="1:10" ht="15.6" thickBot="1" x14ac:dyDescent="0.3">
      <c r="A1" s="24"/>
      <c r="B1" s="25"/>
      <c r="C1" s="25"/>
      <c r="D1" s="25"/>
      <c r="E1" s="6" t="s">
        <v>14</v>
      </c>
      <c r="F1" s="25" t="s">
        <v>13</v>
      </c>
      <c r="G1" s="25"/>
      <c r="H1" s="25"/>
      <c r="I1" s="25"/>
      <c r="J1" s="26"/>
    </row>
    <row r="2" spans="1:10" x14ac:dyDescent="0.25">
      <c r="A2" s="22" t="s">
        <v>1</v>
      </c>
      <c r="B2" s="10" t="s">
        <v>2</v>
      </c>
      <c r="C2" s="11" t="s">
        <v>3</v>
      </c>
      <c r="D2" s="12" t="s">
        <v>4</v>
      </c>
      <c r="E2" s="14" t="s">
        <v>5</v>
      </c>
      <c r="F2" s="15" t="s">
        <v>6</v>
      </c>
      <c r="G2" s="11" t="s">
        <v>7</v>
      </c>
      <c r="H2" s="11" t="s">
        <v>8</v>
      </c>
      <c r="I2" s="11" t="s">
        <v>9</v>
      </c>
      <c r="J2" s="16" t="s">
        <v>10</v>
      </c>
    </row>
    <row r="3" spans="1:10" x14ac:dyDescent="0.25">
      <c r="A3" s="13">
        <v>512</v>
      </c>
      <c r="B3" s="7"/>
      <c r="C3" s="7">
        <f>IF(D3="LUMP","LS",IF(SUM(F3:I3)=0,"",(SUM(F3:I3))))</f>
        <v>95</v>
      </c>
      <c r="D3" s="7" t="s">
        <v>11</v>
      </c>
      <c r="E3" s="4" t="s">
        <v>22</v>
      </c>
      <c r="F3" s="7"/>
      <c r="G3" s="7"/>
      <c r="H3" s="7">
        <v>95</v>
      </c>
      <c r="I3" s="7"/>
      <c r="J3" s="20"/>
    </row>
    <row r="4" spans="1:10" x14ac:dyDescent="0.25">
      <c r="A4" s="13" t="s">
        <v>16</v>
      </c>
      <c r="B4" s="17" t="s">
        <v>18</v>
      </c>
      <c r="C4" s="7">
        <f t="shared" ref="C4:C6" si="0">IF(D4="LUMP","LS",IF(SUM(F4:I4)=0,"",(SUM(F4:I4))))</f>
        <v>134</v>
      </c>
      <c r="D4" s="7" t="s">
        <v>0</v>
      </c>
      <c r="E4" s="4" t="s">
        <v>17</v>
      </c>
      <c r="F4" s="7"/>
      <c r="G4" s="7"/>
      <c r="H4" s="7">
        <v>134</v>
      </c>
      <c r="I4" s="7"/>
      <c r="J4" s="20"/>
    </row>
    <row r="5" spans="1:10" x14ac:dyDescent="0.25">
      <c r="A5" s="13">
        <v>530</v>
      </c>
      <c r="B5" s="18" t="s">
        <v>20</v>
      </c>
      <c r="C5" s="7" t="str">
        <f t="shared" si="0"/>
        <v>LS</v>
      </c>
      <c r="D5" s="7" t="s">
        <v>12</v>
      </c>
      <c r="E5" s="4" t="s">
        <v>15</v>
      </c>
      <c r="F5" s="7"/>
      <c r="G5" s="7"/>
      <c r="H5" s="7" t="s">
        <v>12</v>
      </c>
      <c r="I5" s="7"/>
      <c r="J5" s="20"/>
    </row>
    <row r="6" spans="1:10" x14ac:dyDescent="0.25">
      <c r="A6" s="13">
        <v>843</v>
      </c>
      <c r="B6" s="7">
        <v>50000</v>
      </c>
      <c r="C6" s="7">
        <f t="shared" si="0"/>
        <v>10</v>
      </c>
      <c r="D6" s="7" t="s">
        <v>0</v>
      </c>
      <c r="E6" s="4" t="s">
        <v>19</v>
      </c>
      <c r="F6" s="7"/>
      <c r="G6" s="7"/>
      <c r="H6" s="7">
        <v>10</v>
      </c>
      <c r="I6" s="7"/>
      <c r="J6" s="20"/>
    </row>
    <row r="7" spans="1:10" x14ac:dyDescent="0.25">
      <c r="A7" s="13"/>
      <c r="B7" s="7"/>
      <c r="C7" s="7"/>
      <c r="D7" s="7"/>
      <c r="E7" s="4"/>
      <c r="F7" s="4"/>
      <c r="G7" s="4"/>
      <c r="H7" s="4"/>
      <c r="I7" s="4"/>
      <c r="J7" s="20"/>
    </row>
    <row r="8" spans="1:10" ht="15.6" thickBot="1" x14ac:dyDescent="0.3">
      <c r="A8" s="8"/>
      <c r="B8" s="9"/>
      <c r="C8" s="9"/>
      <c r="D8" s="9"/>
      <c r="E8" s="19"/>
      <c r="F8" s="19"/>
      <c r="G8" s="19"/>
      <c r="H8" s="19"/>
      <c r="I8" s="19"/>
      <c r="J8" s="21"/>
    </row>
  </sheetData>
  <mergeCells count="2">
    <mergeCell ref="A1:D1"/>
    <mergeCell ref="F1:J1"/>
  </mergeCells>
  <pageMargins left="0.7" right="0.7" top="0.75" bottom="0.75" header="0.3" footer="0.3"/>
  <pageSetup paperSize="25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6C7F-5011-4ADB-B299-97A40169DE3F}">
  <dimension ref="A3:I24"/>
  <sheetViews>
    <sheetView topLeftCell="A4" workbookViewId="0">
      <selection activeCell="F19" sqref="F19"/>
    </sheetView>
  </sheetViews>
  <sheetFormatPr defaultRowHeight="14.85" x14ac:dyDescent="0.25"/>
  <sheetData>
    <row r="3" spans="1:6" x14ac:dyDescent="0.25">
      <c r="A3" s="1" t="s">
        <v>38</v>
      </c>
    </row>
    <row r="5" spans="1:6" x14ac:dyDescent="0.25">
      <c r="A5" t="s">
        <v>21</v>
      </c>
      <c r="C5" s="3">
        <f>ROUND((13*4)*22/9,0)</f>
        <v>127</v>
      </c>
      <c r="D5" s="3" t="s">
        <v>11</v>
      </c>
    </row>
    <row r="8" spans="1:6" x14ac:dyDescent="0.25">
      <c r="A8" s="1" t="s">
        <v>23</v>
      </c>
      <c r="F8" s="23" t="s">
        <v>34</v>
      </c>
    </row>
    <row r="10" spans="1:6" x14ac:dyDescent="0.25">
      <c r="A10" t="s">
        <v>24</v>
      </c>
      <c r="B10">
        <f>10*1</f>
        <v>10</v>
      </c>
      <c r="C10" t="s">
        <v>0</v>
      </c>
    </row>
    <row r="11" spans="1:6" x14ac:dyDescent="0.25">
      <c r="A11" t="s">
        <v>25</v>
      </c>
      <c r="B11">
        <f>(10+13)*1</f>
        <v>23</v>
      </c>
      <c r="C11" t="s">
        <v>0</v>
      </c>
    </row>
    <row r="12" spans="1:6" x14ac:dyDescent="0.25">
      <c r="A12" t="s">
        <v>26</v>
      </c>
      <c r="B12">
        <f>(13+16)*1</f>
        <v>29</v>
      </c>
      <c r="C12" t="s">
        <v>0</v>
      </c>
    </row>
    <row r="13" spans="1:6" x14ac:dyDescent="0.25">
      <c r="A13" t="s">
        <v>27</v>
      </c>
      <c r="B13">
        <f>(16+4)*1</f>
        <v>20</v>
      </c>
      <c r="C13" t="s">
        <v>0</v>
      </c>
    </row>
    <row r="14" spans="1:6" x14ac:dyDescent="0.25">
      <c r="A14" t="s">
        <v>28</v>
      </c>
      <c r="B14">
        <f>(4)*1</f>
        <v>4</v>
      </c>
      <c r="C14" t="s">
        <v>0</v>
      </c>
    </row>
    <row r="15" spans="1:6" x14ac:dyDescent="0.25">
      <c r="A15" t="s">
        <v>29</v>
      </c>
      <c r="B15">
        <f>(13)*1</f>
        <v>13</v>
      </c>
      <c r="C15" t="s">
        <v>0</v>
      </c>
    </row>
    <row r="16" spans="1:6" x14ac:dyDescent="0.25">
      <c r="A16" t="s">
        <v>30</v>
      </c>
      <c r="B16">
        <f>10*1</f>
        <v>10</v>
      </c>
      <c r="C16" t="s">
        <v>0</v>
      </c>
    </row>
    <row r="17" spans="1:9" x14ac:dyDescent="0.25">
      <c r="A17" t="s">
        <v>31</v>
      </c>
      <c r="B17">
        <f>8*1</f>
        <v>8</v>
      </c>
      <c r="C17" t="s">
        <v>0</v>
      </c>
    </row>
    <row r="18" spans="1:9" x14ac:dyDescent="0.25">
      <c r="A18" t="s">
        <v>32</v>
      </c>
      <c r="B18">
        <f>10*1</f>
        <v>10</v>
      </c>
      <c r="C18" t="s">
        <v>0</v>
      </c>
    </row>
    <row r="19" spans="1:9" x14ac:dyDescent="0.25">
      <c r="A19" t="s">
        <v>33</v>
      </c>
      <c r="B19" s="2">
        <f>10*1</f>
        <v>10</v>
      </c>
      <c r="C19" s="2" t="s">
        <v>0</v>
      </c>
    </row>
    <row r="20" spans="1:9" x14ac:dyDescent="0.25">
      <c r="B20" s="3">
        <f>SUM(B10:B19)</f>
        <v>137</v>
      </c>
      <c r="C20" s="3" t="s">
        <v>0</v>
      </c>
      <c r="D20">
        <f>B20/9</f>
        <v>15.222222222222221</v>
      </c>
      <c r="E20" t="s">
        <v>11</v>
      </c>
    </row>
    <row r="22" spans="1:9" x14ac:dyDescent="0.25">
      <c r="A22" s="1" t="s">
        <v>36</v>
      </c>
      <c r="G22" s="3" t="s">
        <v>12</v>
      </c>
      <c r="I22" s="23" t="s">
        <v>39</v>
      </c>
    </row>
    <row r="23" spans="1:9" x14ac:dyDescent="0.25">
      <c r="A23" s="1"/>
    </row>
    <row r="24" spans="1:9" x14ac:dyDescent="0.25">
      <c r="A24" s="1" t="s">
        <v>35</v>
      </c>
      <c r="E24" s="3">
        <v>20</v>
      </c>
      <c r="F24" s="3" t="s">
        <v>0</v>
      </c>
      <c r="G24" s="23" t="s">
        <v>37</v>
      </c>
    </row>
  </sheetData>
  <phoneticPr fontId="4" type="noConversion"/>
  <pageMargins left="0.7" right="0.7" top="0.75" bottom="0.75" header="0.3" footer="0.3"/>
  <pageSetup paperSize="2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HAM-71-0091 Auto Table</vt:lpstr>
      <vt:lpstr>HAM-71-0091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Addendum 3</dc:creator>
  <cp:lastModifiedBy>Christopher Howard</cp:lastModifiedBy>
  <dcterms:created xsi:type="dcterms:W3CDTF">2013-11-08T15:35:00Z</dcterms:created>
  <dcterms:modified xsi:type="dcterms:W3CDTF">2023-08-25T15:43:13Z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