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73609095\110974\Task F HEN-108-17.40\110867\400-Engineering\Roadway\EngData\"/>
    </mc:Choice>
  </mc:AlternateContent>
  <xr:revisionPtr revIDLastSave="0" documentId="13_ncr:1_{EF26564F-BC11-4AE9-911C-BF2364CAA99A}" xr6:coauthVersionLast="47" xr6:coauthVersionMax="47" xr10:uidLastSave="{00000000-0000-0000-0000-000000000000}"/>
  <bookViews>
    <workbookView xWindow="-28920" yWindow="-120" windowWidth="29040" windowHeight="15840" activeTab="1" xr2:uid="{CB09B96D-1F38-43C9-A8B4-23DC890B2F73}"/>
  </bookViews>
  <sheets>
    <sheet name="GEOMETRICS" sheetId="1" r:id="rId1"/>
    <sheet name="CENTER OF ROUNDABOUT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O6" i="1"/>
  <c r="P6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20" i="1"/>
  <c r="P20" i="1" s="1"/>
  <c r="O21" i="1"/>
  <c r="P21" i="1" s="1"/>
  <c r="O22" i="1"/>
  <c r="P22" i="1" s="1"/>
  <c r="O23" i="1"/>
  <c r="P23" i="1" s="1"/>
  <c r="O24" i="1"/>
  <c r="P24" i="1" s="1"/>
  <c r="O28" i="1"/>
  <c r="P28" i="1" s="1"/>
  <c r="O30" i="1"/>
  <c r="P30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3" i="1"/>
  <c r="P43" i="1" s="1"/>
  <c r="O45" i="1"/>
  <c r="P45" i="1" s="1"/>
  <c r="O46" i="1"/>
  <c r="P46" i="1" s="1"/>
  <c r="O47" i="1"/>
  <c r="P47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4" i="1"/>
  <c r="P4" i="1" s="1"/>
  <c r="N6" i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7" i="1"/>
  <c r="N47" i="1" s="1"/>
  <c r="M46" i="1"/>
  <c r="N46" i="1" s="1"/>
  <c r="M45" i="1"/>
  <c r="N45" i="1" s="1"/>
  <c r="M43" i="1"/>
  <c r="N43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0" i="1"/>
  <c r="N30" i="1" s="1"/>
  <c r="M28" i="1"/>
  <c r="N28" i="1" s="1"/>
  <c r="M24" i="1"/>
  <c r="N24" i="1" s="1"/>
  <c r="M23" i="1"/>
  <c r="N23" i="1" s="1"/>
  <c r="M22" i="1"/>
  <c r="N22" i="1" s="1"/>
  <c r="M21" i="1"/>
  <c r="N21" i="1" s="1"/>
  <c r="M20" i="1"/>
  <c r="N20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5" i="1"/>
  <c r="N5" i="1" s="1"/>
  <c r="M4" i="1"/>
  <c r="N4" i="1" s="1"/>
</calcChain>
</file>

<file path=xl/sharedStrings.xml><?xml version="1.0" encoding="utf-8"?>
<sst xmlns="http://schemas.openxmlformats.org/spreadsheetml/2006/main" count="134" uniqueCount="110">
  <si>
    <t>REF. LINE</t>
  </si>
  <si>
    <t>P.I. STATION</t>
  </si>
  <si>
    <t>Dc</t>
  </si>
  <si>
    <t>Δ</t>
  </si>
  <si>
    <t>T (FT)</t>
  </si>
  <si>
    <t>L (FT)</t>
  </si>
  <si>
    <t>R (FT)</t>
  </si>
  <si>
    <t>BEGIN CURVE</t>
  </si>
  <si>
    <t>END CURVE</t>
  </si>
  <si>
    <t>SW</t>
  </si>
  <si>
    <t>03°10'33"</t>
  </si>
  <si>
    <t>03°51'02"</t>
  </si>
  <si>
    <t>57°17'45"</t>
  </si>
  <si>
    <t>28°18'46"</t>
  </si>
  <si>
    <t>SL</t>
  </si>
  <si>
    <t>03°49'11"</t>
  </si>
  <si>
    <t>03°34'36"</t>
  </si>
  <si>
    <t>28°38'52"</t>
  </si>
  <si>
    <t>07°01'27"</t>
  </si>
  <si>
    <t>SR</t>
  </si>
  <si>
    <t>05°12'31"</t>
  </si>
  <si>
    <t>14°19'26"</t>
  </si>
  <si>
    <t>76°23'40"</t>
  </si>
  <si>
    <t>SE</t>
  </si>
  <si>
    <t>05°15'58"</t>
  </si>
  <si>
    <t>13°54'24"</t>
  </si>
  <si>
    <t>CC</t>
  </si>
  <si>
    <t>81°51'04"</t>
  </si>
  <si>
    <t>NW</t>
  </si>
  <si>
    <t>06°14'05"</t>
  </si>
  <si>
    <t>50°36'42"</t>
  </si>
  <si>
    <t>10°11'42"</t>
  </si>
  <si>
    <t>04°26'54"</t>
  </si>
  <si>
    <t>05°30'33"</t>
  </si>
  <si>
    <t>NL</t>
  </si>
  <si>
    <t>71°37'11"</t>
  </si>
  <si>
    <t>10°25'03"</t>
  </si>
  <si>
    <t>04°24'27"</t>
  </si>
  <si>
    <t>NR</t>
  </si>
  <si>
    <t>08°11'06"</t>
  </si>
  <si>
    <t>NE</t>
  </si>
  <si>
    <t>08°19'40"</t>
  </si>
  <si>
    <t>11°27'33"</t>
  </si>
  <si>
    <t>WR</t>
  </si>
  <si>
    <t>ER</t>
  </si>
  <si>
    <t>11°53'14"</t>
  </si>
  <si>
    <t>05°17'43"</t>
  </si>
  <si>
    <t>05°12"31"</t>
  </si>
  <si>
    <t>CENTER OF ROUNDABOUT</t>
  </si>
  <si>
    <t>STA. 919+82.75, 20.38' RT. | EX. R/W S.R. 108</t>
  </si>
  <si>
    <t>NORTHING</t>
  </si>
  <si>
    <t>EASTING</t>
  </si>
  <si>
    <t>RADII = 70.00'</t>
  </si>
  <si>
    <t>A</t>
  </si>
  <si>
    <t>B</t>
  </si>
  <si>
    <t>C</t>
  </si>
  <si>
    <t>D</t>
  </si>
  <si>
    <t>E</t>
  </si>
  <si>
    <t>F</t>
  </si>
  <si>
    <t>104+33.51 'CC' = 12+18.16 'SL'</t>
  </si>
  <si>
    <t>360°00'00"</t>
  </si>
  <si>
    <t>TANGENT</t>
  </si>
  <si>
    <t>BEARING</t>
  </si>
  <si>
    <t>DISTANCE</t>
  </si>
  <si>
    <t>N01°11'37"E</t>
  </si>
  <si>
    <t>N30°17'42"W</t>
  </si>
  <si>
    <t>N67°12'30"E</t>
  </si>
  <si>
    <t>S01°11'37"W</t>
  </si>
  <si>
    <t>S52°58'41"E</t>
  </si>
  <si>
    <t>08°36'18"</t>
  </si>
  <si>
    <t>40°23'53"</t>
  </si>
  <si>
    <t>06°32'19"</t>
  </si>
  <si>
    <t>63°39'43"</t>
  </si>
  <si>
    <t>52°13'33"</t>
  </si>
  <si>
    <t>N52°05'23"E</t>
  </si>
  <si>
    <t>24°10'25"</t>
  </si>
  <si>
    <t>52°05'13"</t>
  </si>
  <si>
    <t>40°33'43"</t>
  </si>
  <si>
    <t>N26°38'47"E</t>
  </si>
  <si>
    <t>N41°14'15"E</t>
  </si>
  <si>
    <t>67°24'24"</t>
  </si>
  <si>
    <t>17°18'30"</t>
  </si>
  <si>
    <t>31°10'48"</t>
  </si>
  <si>
    <t>18°44'28"</t>
  </si>
  <si>
    <t>19°05'55"</t>
  </si>
  <si>
    <t>19°22'44"</t>
  </si>
  <si>
    <t>06°14'25"</t>
  </si>
  <si>
    <t>04°52'14"</t>
  </si>
  <si>
    <t>23°52'24"</t>
  </si>
  <si>
    <t>31°29'35"</t>
  </si>
  <si>
    <t>17°48'29"</t>
  </si>
  <si>
    <t>54°27'27"</t>
  </si>
  <si>
    <t>03°54'04"</t>
  </si>
  <si>
    <t>41°03'58"</t>
  </si>
  <si>
    <t>04°40'25"</t>
  </si>
  <si>
    <t>100+21.76 'CC' = 22+16.48 'SR'</t>
  </si>
  <si>
    <t>101+47.89 'CC' = 70+00.00 'ER'</t>
  </si>
  <si>
    <t>102+29.06 'CC' = 40+00.00 'NR'</t>
  </si>
  <si>
    <t>102+56.95 'CC' = 30+00.00 'NL'</t>
  </si>
  <si>
    <t>STA. 917+00.00, 12.0' LT |EX. R/W &amp; CONSTR. S.R. 108</t>
  </si>
  <si>
    <t>103+63.26 'CC' = 60+46.41 'WR'</t>
  </si>
  <si>
    <t>STA. 917+00.00, 12.0' RT |EX. R/W &amp; CONSTR. S.R. 108</t>
  </si>
  <si>
    <t>STA. 920+31.87, 274.43' RT |EX. R/W &amp; CONSTR. S.R. 108</t>
  </si>
  <si>
    <t>STA. 920+48.73, 271.61' RT |EX. R/W &amp; CONSTR. S.R. 108</t>
  </si>
  <si>
    <t>STA. 924+10.00, 12.0' RT |EX. R/W &amp; CONSTR. S.R. 108</t>
  </si>
  <si>
    <t>STA. 924+10.00, 12.0' LT |EX. R/W &amp; CONSTR. S.R. 108</t>
  </si>
  <si>
    <t>STA. 919+64.97, 96.19' LT |EX. R/W &amp; CONSTR. S.R. 108</t>
  </si>
  <si>
    <t>STA. 919+45.52, 87.42' LT |EX. R/W &amp; CONSTR. S.R. 108</t>
  </si>
  <si>
    <t>NORTHING = 639100.471</t>
  </si>
  <si>
    <t>EASTING = 1520981.172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</si>
</sst>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\+00.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F5F0D-8838-488D-8E45-7665550B7E87}">
  <dimension ref="A1:P67"/>
  <sheetViews>
    <sheetView zoomScaleNormal="100" workbookViewId="0">
      <selection activeCell="R12" sqref="R12"/>
    </sheetView>
  </sheetViews>
  <sheetFormatPr defaultRowHeight="15" x14ac:dyDescent="0.25"/>
  <cols>
    <col min="1" max="1" width="5.7109375" customWidth="1"/>
    <col min="2" max="2" width="10.5703125" bestFit="1" customWidth="1"/>
    <col min="3" max="3" width="9" bestFit="1" customWidth="1"/>
    <col min="4" max="4" width="10" bestFit="1" customWidth="1"/>
    <col min="7" max="8" width="9.5703125" bestFit="1" customWidth="1"/>
    <col min="9" max="9" width="11.5703125" bestFit="1" customWidth="1"/>
    <col min="10" max="10" width="12.28515625" bestFit="1" customWidth="1"/>
    <col min="11" max="11" width="11.5703125" customWidth="1"/>
    <col min="13" max="13" width="9.5703125" bestFit="1" customWidth="1"/>
    <col min="15" max="15" width="9.5703125" bestFit="1" customWidth="1"/>
  </cols>
  <sheetData>
    <row r="1" spans="1:16" x14ac:dyDescent="0.25">
      <c r="A1" s="45" t="s">
        <v>0</v>
      </c>
      <c r="B1" s="43" t="s">
        <v>1</v>
      </c>
      <c r="C1" s="43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9" t="s">
        <v>8</v>
      </c>
      <c r="J1" s="47" t="s">
        <v>61</v>
      </c>
      <c r="K1" s="48"/>
    </row>
    <row r="2" spans="1:16" ht="15.75" thickBot="1" x14ac:dyDescent="0.3">
      <c r="A2" s="46"/>
      <c r="B2" s="44"/>
      <c r="C2" s="44"/>
      <c r="D2" s="42"/>
      <c r="E2" s="42"/>
      <c r="F2" s="42"/>
      <c r="G2" s="42"/>
      <c r="H2" s="42"/>
      <c r="I2" s="50"/>
      <c r="J2" s="23" t="s">
        <v>62</v>
      </c>
      <c r="K2" s="24" t="s">
        <v>63</v>
      </c>
    </row>
    <row r="3" spans="1:16" x14ac:dyDescent="0.25">
      <c r="A3" s="22" t="s">
        <v>9</v>
      </c>
      <c r="B3" s="25"/>
      <c r="C3" s="25"/>
      <c r="D3" s="26"/>
      <c r="E3" s="26"/>
      <c r="F3" s="26"/>
      <c r="G3" s="26"/>
      <c r="H3" s="26"/>
      <c r="I3" s="26"/>
      <c r="J3" s="27" t="s">
        <v>64</v>
      </c>
      <c r="K3" s="28">
        <v>100</v>
      </c>
    </row>
    <row r="4" spans="1:16" x14ac:dyDescent="0.25">
      <c r="A4" s="7"/>
      <c r="B4" s="8">
        <v>11141.25</v>
      </c>
      <c r="C4" s="9" t="s">
        <v>11</v>
      </c>
      <c r="D4" s="9" t="s">
        <v>10</v>
      </c>
      <c r="E4" s="9">
        <v>41.25</v>
      </c>
      <c r="F4" s="9">
        <v>82.48</v>
      </c>
      <c r="G4" s="10">
        <v>1488</v>
      </c>
      <c r="H4" s="8">
        <v>11100</v>
      </c>
      <c r="I4" s="8">
        <v>11182.48</v>
      </c>
      <c r="J4" s="8"/>
      <c r="K4" s="29"/>
      <c r="M4" s="6">
        <f>H4+F4</f>
        <v>11182.48</v>
      </c>
      <c r="N4" s="3">
        <f>M4-I4</f>
        <v>0</v>
      </c>
      <c r="O4" s="6">
        <f>H4+E4</f>
        <v>11141.25</v>
      </c>
      <c r="P4" s="3">
        <f>O4-B4</f>
        <v>0</v>
      </c>
    </row>
    <row r="5" spans="1:16" x14ac:dyDescent="0.25">
      <c r="A5" s="7"/>
      <c r="B5" s="8">
        <v>11207.7</v>
      </c>
      <c r="C5" s="9" t="s">
        <v>12</v>
      </c>
      <c r="D5" s="9" t="s">
        <v>13</v>
      </c>
      <c r="E5" s="9">
        <v>25.22</v>
      </c>
      <c r="F5" s="9">
        <v>49.42</v>
      </c>
      <c r="G5" s="10">
        <v>100</v>
      </c>
      <c r="H5" s="8">
        <v>11182.48</v>
      </c>
      <c r="I5" s="8">
        <v>11231.89</v>
      </c>
      <c r="J5" s="8"/>
      <c r="K5" s="29"/>
      <c r="M5" s="6">
        <f>H5+F5</f>
        <v>11231.9</v>
      </c>
      <c r="N5" s="3">
        <f t="shared" ref="N5:N55" si="0">M5-I5</f>
        <v>1.0000000000218279E-2</v>
      </c>
      <c r="O5" s="6">
        <f t="shared" ref="O5:O55" si="1">H5+E5</f>
        <v>11207.699999999999</v>
      </c>
      <c r="P5" s="3">
        <f t="shared" ref="P5:P55" si="2">O5-B5</f>
        <v>0</v>
      </c>
    </row>
    <row r="6" spans="1:16" x14ac:dyDescent="0.25">
      <c r="A6" s="7"/>
      <c r="B6" s="8"/>
      <c r="C6" s="9"/>
      <c r="D6" s="9"/>
      <c r="E6" s="9"/>
      <c r="F6" s="9"/>
      <c r="G6" s="10"/>
      <c r="H6" s="8"/>
      <c r="I6" s="8"/>
      <c r="J6" s="8" t="s">
        <v>65</v>
      </c>
      <c r="K6" s="29">
        <v>20.010000000000002</v>
      </c>
      <c r="N6" s="3">
        <f t="shared" si="0"/>
        <v>0</v>
      </c>
      <c r="O6" s="6">
        <f t="shared" si="1"/>
        <v>0</v>
      </c>
      <c r="P6" s="3">
        <f t="shared" si="2"/>
        <v>0</v>
      </c>
    </row>
    <row r="7" spans="1:16" x14ac:dyDescent="0.25">
      <c r="A7" s="7"/>
      <c r="B7" s="8"/>
      <c r="C7" s="9"/>
      <c r="D7" s="9"/>
      <c r="E7" s="9"/>
      <c r="F7" s="9"/>
      <c r="G7" s="10"/>
      <c r="H7" s="8"/>
      <c r="I7" s="8"/>
      <c r="J7" s="8"/>
      <c r="K7" s="29"/>
      <c r="N7" s="3"/>
      <c r="O7" s="6"/>
      <c r="P7" s="3"/>
    </row>
    <row r="8" spans="1:16" x14ac:dyDescent="0.25">
      <c r="A8" s="7" t="s">
        <v>14</v>
      </c>
      <c r="B8" s="8"/>
      <c r="C8" s="9"/>
      <c r="D8" s="9"/>
      <c r="E8" s="9"/>
      <c r="F8" s="9"/>
      <c r="G8" s="10"/>
      <c r="H8" s="8"/>
      <c r="I8" s="8"/>
      <c r="J8" s="8" t="s">
        <v>64</v>
      </c>
      <c r="K8" s="29">
        <v>100</v>
      </c>
      <c r="N8" s="3"/>
      <c r="O8" s="6"/>
      <c r="P8" s="3"/>
    </row>
    <row r="9" spans="1:16" x14ac:dyDescent="0.25">
      <c r="A9" s="7"/>
      <c r="B9" s="8">
        <v>1146.83</v>
      </c>
      <c r="C9" s="9" t="s">
        <v>15</v>
      </c>
      <c r="D9" s="9" t="s">
        <v>16</v>
      </c>
      <c r="E9" s="9">
        <v>46.83</v>
      </c>
      <c r="F9" s="9">
        <v>93.64</v>
      </c>
      <c r="G9" s="10">
        <v>1500</v>
      </c>
      <c r="H9" s="8">
        <v>1100</v>
      </c>
      <c r="I9" s="8">
        <v>1193.6400000000001</v>
      </c>
      <c r="J9" s="8"/>
      <c r="K9" s="29"/>
      <c r="M9" s="6">
        <f t="shared" ref="M9:M55" si="3">H9+F9</f>
        <v>1193.6400000000001</v>
      </c>
      <c r="N9" s="3">
        <f t="shared" si="0"/>
        <v>0</v>
      </c>
      <c r="O9" s="6">
        <f t="shared" si="1"/>
        <v>1146.83</v>
      </c>
      <c r="P9" s="3">
        <f t="shared" si="2"/>
        <v>0</v>
      </c>
    </row>
    <row r="10" spans="1:16" x14ac:dyDescent="0.25">
      <c r="A10" s="7"/>
      <c r="B10" s="8">
        <v>1205.9100000000001</v>
      </c>
      <c r="C10" s="9" t="s">
        <v>17</v>
      </c>
      <c r="D10" s="9" t="s">
        <v>18</v>
      </c>
      <c r="E10" s="9">
        <v>12.28</v>
      </c>
      <c r="F10" s="9">
        <v>24.52</v>
      </c>
      <c r="G10" s="10">
        <v>200</v>
      </c>
      <c r="H10" s="8">
        <v>1193.6400000000001</v>
      </c>
      <c r="I10" s="8">
        <v>1218.1600000000001</v>
      </c>
      <c r="J10" s="8"/>
      <c r="K10" s="29"/>
      <c r="M10" s="6">
        <f t="shared" si="3"/>
        <v>1218.1600000000001</v>
      </c>
      <c r="N10" s="3">
        <f t="shared" si="0"/>
        <v>0</v>
      </c>
      <c r="O10" s="6">
        <f t="shared" si="1"/>
        <v>1205.92</v>
      </c>
      <c r="P10" s="3">
        <f t="shared" si="2"/>
        <v>9.9999999999909051E-3</v>
      </c>
    </row>
    <row r="11" spans="1:16" x14ac:dyDescent="0.25">
      <c r="A11" s="7"/>
      <c r="B11" s="8"/>
      <c r="C11" s="9"/>
      <c r="D11" s="9"/>
      <c r="E11" s="9"/>
      <c r="F11" s="9"/>
      <c r="G11" s="10"/>
      <c r="H11" s="8"/>
      <c r="I11" s="8"/>
      <c r="J11" s="8"/>
      <c r="K11" s="29"/>
      <c r="M11" s="6">
        <f t="shared" si="3"/>
        <v>0</v>
      </c>
      <c r="N11" s="3">
        <f t="shared" si="0"/>
        <v>0</v>
      </c>
      <c r="O11" s="6">
        <f t="shared" si="1"/>
        <v>0</v>
      </c>
      <c r="P11" s="3">
        <f t="shared" si="2"/>
        <v>0</v>
      </c>
    </row>
    <row r="12" spans="1:16" x14ac:dyDescent="0.25">
      <c r="A12" s="7" t="s">
        <v>19</v>
      </c>
      <c r="B12" s="8">
        <v>2050.0300000000002</v>
      </c>
      <c r="C12" s="9" t="s">
        <v>20</v>
      </c>
      <c r="D12" s="9" t="s">
        <v>20</v>
      </c>
      <c r="E12" s="9">
        <v>50.03</v>
      </c>
      <c r="F12" s="11">
        <v>100</v>
      </c>
      <c r="G12" s="10">
        <v>1100</v>
      </c>
      <c r="H12" s="8">
        <v>2000</v>
      </c>
      <c r="I12" s="8">
        <v>2100</v>
      </c>
      <c r="J12" s="8"/>
      <c r="K12" s="29"/>
      <c r="M12" s="6">
        <f t="shared" si="3"/>
        <v>2100</v>
      </c>
      <c r="N12" s="3">
        <f t="shared" si="0"/>
        <v>0</v>
      </c>
      <c r="O12" s="6">
        <f t="shared" si="1"/>
        <v>2050.0300000000002</v>
      </c>
      <c r="P12" s="3">
        <f t="shared" si="2"/>
        <v>0</v>
      </c>
    </row>
    <row r="13" spans="1:16" x14ac:dyDescent="0.25">
      <c r="A13" s="7"/>
      <c r="B13" s="8">
        <v>2130.09</v>
      </c>
      <c r="C13" s="9" t="s">
        <v>21</v>
      </c>
      <c r="D13" s="9" t="s">
        <v>69</v>
      </c>
      <c r="E13" s="9">
        <v>30.09</v>
      </c>
      <c r="F13" s="11">
        <v>60.07</v>
      </c>
      <c r="G13" s="10">
        <v>400</v>
      </c>
      <c r="H13" s="8">
        <v>2100</v>
      </c>
      <c r="I13" s="8">
        <v>2160.0700000000002</v>
      </c>
      <c r="J13" s="8"/>
      <c r="K13" s="29"/>
      <c r="M13" s="6">
        <f t="shared" si="3"/>
        <v>2160.0700000000002</v>
      </c>
      <c r="N13" s="3">
        <f t="shared" si="0"/>
        <v>0</v>
      </c>
      <c r="O13" s="6">
        <f t="shared" si="1"/>
        <v>2130.09</v>
      </c>
      <c r="P13" s="3">
        <f t="shared" si="2"/>
        <v>0</v>
      </c>
    </row>
    <row r="14" spans="1:16" x14ac:dyDescent="0.25">
      <c r="A14" s="7"/>
      <c r="B14" s="8">
        <v>2189.5100000000002</v>
      </c>
      <c r="C14" s="9" t="s">
        <v>35</v>
      </c>
      <c r="D14" s="9" t="s">
        <v>70</v>
      </c>
      <c r="E14" s="9">
        <v>29.43</v>
      </c>
      <c r="F14" s="11">
        <v>56.41</v>
      </c>
      <c r="G14" s="10">
        <v>80</v>
      </c>
      <c r="H14" s="8">
        <v>2160.0700000000002</v>
      </c>
      <c r="I14" s="8">
        <v>2216.48</v>
      </c>
      <c r="J14" s="8"/>
      <c r="K14" s="29"/>
      <c r="M14" s="6">
        <f t="shared" si="3"/>
        <v>2216.48</v>
      </c>
      <c r="N14" s="3">
        <f t="shared" si="0"/>
        <v>0</v>
      </c>
      <c r="O14" s="6">
        <f t="shared" si="1"/>
        <v>2189.5</v>
      </c>
      <c r="P14" s="3">
        <f t="shared" si="2"/>
        <v>-1.0000000000218279E-2</v>
      </c>
    </row>
    <row r="15" spans="1:16" x14ac:dyDescent="0.25">
      <c r="A15" s="7"/>
      <c r="B15" s="8"/>
      <c r="C15" s="9"/>
      <c r="D15" s="9"/>
      <c r="E15" s="9"/>
      <c r="F15" s="11"/>
      <c r="G15" s="10"/>
      <c r="H15" s="8"/>
      <c r="I15" s="8"/>
      <c r="J15" s="8"/>
      <c r="K15" s="29"/>
      <c r="M15" s="6">
        <f t="shared" si="3"/>
        <v>0</v>
      </c>
      <c r="N15" s="3">
        <f t="shared" si="0"/>
        <v>0</v>
      </c>
      <c r="O15" s="6">
        <f t="shared" si="1"/>
        <v>0</v>
      </c>
      <c r="P15" s="3">
        <f t="shared" si="2"/>
        <v>0</v>
      </c>
    </row>
    <row r="16" spans="1:16" x14ac:dyDescent="0.25">
      <c r="A16" s="7" t="s">
        <v>23</v>
      </c>
      <c r="B16" s="8">
        <v>12049.49</v>
      </c>
      <c r="C16" s="9" t="s">
        <v>24</v>
      </c>
      <c r="D16" s="9" t="s">
        <v>20</v>
      </c>
      <c r="E16" s="9">
        <v>49.49</v>
      </c>
      <c r="F16" s="11">
        <v>98.91</v>
      </c>
      <c r="G16" s="10">
        <v>1088</v>
      </c>
      <c r="H16" s="8">
        <v>12000</v>
      </c>
      <c r="I16" s="8">
        <v>12098.91</v>
      </c>
      <c r="J16" s="8"/>
      <c r="K16" s="29"/>
      <c r="M16" s="6">
        <f t="shared" si="3"/>
        <v>12098.91</v>
      </c>
      <c r="N16" s="3">
        <f t="shared" si="0"/>
        <v>0</v>
      </c>
      <c r="O16" s="6">
        <f t="shared" si="1"/>
        <v>12049.49</v>
      </c>
      <c r="P16" s="3">
        <f t="shared" si="2"/>
        <v>0</v>
      </c>
    </row>
    <row r="17" spans="1:16" x14ac:dyDescent="0.25">
      <c r="A17" s="7"/>
      <c r="B17" s="8">
        <v>12122.44</v>
      </c>
      <c r="C17" s="9" t="s">
        <v>25</v>
      </c>
      <c r="D17" s="9" t="s">
        <v>71</v>
      </c>
      <c r="E17" s="9">
        <v>23.53</v>
      </c>
      <c r="F17" s="11">
        <v>47.02</v>
      </c>
      <c r="G17" s="10">
        <v>412</v>
      </c>
      <c r="H17" s="8">
        <v>12098.91</v>
      </c>
      <c r="I17" s="8">
        <v>12145.93</v>
      </c>
      <c r="J17" s="8"/>
      <c r="K17" s="29"/>
      <c r="M17" s="6">
        <f t="shared" si="3"/>
        <v>12145.93</v>
      </c>
      <c r="N17" s="3">
        <f t="shared" si="0"/>
        <v>0</v>
      </c>
      <c r="O17" s="6">
        <f t="shared" si="1"/>
        <v>12122.44</v>
      </c>
      <c r="P17" s="3">
        <f t="shared" si="2"/>
        <v>0</v>
      </c>
    </row>
    <row r="18" spans="1:16" x14ac:dyDescent="0.25">
      <c r="A18" s="7"/>
      <c r="B18" s="8">
        <v>12190.04</v>
      </c>
      <c r="C18" s="9" t="s">
        <v>72</v>
      </c>
      <c r="D18" s="9" t="s">
        <v>73</v>
      </c>
      <c r="E18" s="9">
        <v>44.12</v>
      </c>
      <c r="F18" s="11">
        <v>82.04</v>
      </c>
      <c r="G18" s="10">
        <v>90</v>
      </c>
      <c r="H18" s="8">
        <v>12145.93</v>
      </c>
      <c r="I18" s="8">
        <v>12227.96</v>
      </c>
      <c r="J18" s="8"/>
      <c r="K18" s="29"/>
      <c r="M18" s="6">
        <f t="shared" si="3"/>
        <v>12227.970000000001</v>
      </c>
      <c r="N18" s="3">
        <f t="shared" si="0"/>
        <v>1.0000000002037268E-2</v>
      </c>
      <c r="O18" s="6">
        <f t="shared" si="1"/>
        <v>12190.050000000001</v>
      </c>
      <c r="P18" s="3">
        <f t="shared" si="2"/>
        <v>1.0000000000218279E-2</v>
      </c>
    </row>
    <row r="19" spans="1:16" x14ac:dyDescent="0.25">
      <c r="A19" s="7"/>
      <c r="B19" s="8"/>
      <c r="C19" s="9"/>
      <c r="D19" s="9"/>
      <c r="E19" s="9"/>
      <c r="F19" s="11"/>
      <c r="G19" s="10"/>
      <c r="H19" s="8"/>
      <c r="I19" s="8"/>
      <c r="J19" s="8" t="s">
        <v>74</v>
      </c>
      <c r="K19" s="29">
        <v>17.059999999999999</v>
      </c>
      <c r="M19" s="6"/>
      <c r="N19" s="3"/>
      <c r="O19" s="6"/>
      <c r="P19" s="3"/>
    </row>
    <row r="20" spans="1:16" x14ac:dyDescent="0.25">
      <c r="A20" s="7"/>
      <c r="B20" s="8"/>
      <c r="C20" s="9"/>
      <c r="D20" s="9"/>
      <c r="E20" s="9"/>
      <c r="F20" s="11"/>
      <c r="G20" s="10"/>
      <c r="H20" s="8"/>
      <c r="I20" s="8"/>
      <c r="J20" s="8"/>
      <c r="K20" s="29"/>
      <c r="M20" s="6">
        <f t="shared" si="3"/>
        <v>0</v>
      </c>
      <c r="N20" s="3">
        <f t="shared" si="0"/>
        <v>0</v>
      </c>
      <c r="O20" s="6">
        <f t="shared" si="1"/>
        <v>0</v>
      </c>
      <c r="P20" s="3">
        <f t="shared" si="2"/>
        <v>0</v>
      </c>
    </row>
    <row r="21" spans="1:16" x14ac:dyDescent="0.25">
      <c r="A21" s="7" t="s">
        <v>43</v>
      </c>
      <c r="B21" s="8">
        <v>6023.56</v>
      </c>
      <c r="C21" s="9" t="s">
        <v>76</v>
      </c>
      <c r="D21" s="9" t="s">
        <v>75</v>
      </c>
      <c r="E21" s="9">
        <v>23.56</v>
      </c>
      <c r="F21" s="11">
        <v>46.41</v>
      </c>
      <c r="G21" s="10">
        <v>110</v>
      </c>
      <c r="H21" s="8">
        <v>6000</v>
      </c>
      <c r="I21" s="8">
        <v>6046.41</v>
      </c>
      <c r="J21" s="8"/>
      <c r="K21" s="29"/>
      <c r="M21" s="6">
        <f t="shared" si="3"/>
        <v>6046.41</v>
      </c>
      <c r="N21" s="3">
        <f t="shared" si="0"/>
        <v>0</v>
      </c>
      <c r="O21" s="6">
        <f t="shared" si="1"/>
        <v>6023.56</v>
      </c>
      <c r="P21" s="3">
        <f t="shared" si="2"/>
        <v>0</v>
      </c>
    </row>
    <row r="22" spans="1:16" x14ac:dyDescent="0.25">
      <c r="A22" s="7"/>
      <c r="B22" s="8"/>
      <c r="C22" s="9"/>
      <c r="D22" s="9"/>
      <c r="E22" s="9"/>
      <c r="F22" s="11"/>
      <c r="G22" s="10"/>
      <c r="H22" s="8"/>
      <c r="I22" s="8"/>
      <c r="J22" s="8"/>
      <c r="K22" s="29"/>
      <c r="M22" s="6">
        <f t="shared" si="3"/>
        <v>0</v>
      </c>
      <c r="N22" s="3">
        <f t="shared" si="0"/>
        <v>0</v>
      </c>
      <c r="O22" s="6">
        <f t="shared" si="1"/>
        <v>0</v>
      </c>
      <c r="P22" s="3">
        <f t="shared" si="2"/>
        <v>0</v>
      </c>
    </row>
    <row r="23" spans="1:16" ht="15.75" thickBot="1" x14ac:dyDescent="0.3">
      <c r="A23" s="12" t="s">
        <v>26</v>
      </c>
      <c r="B23" s="13">
        <v>10000</v>
      </c>
      <c r="C23" s="14" t="s">
        <v>27</v>
      </c>
      <c r="D23" s="14" t="s">
        <v>60</v>
      </c>
      <c r="E23" s="15">
        <v>0</v>
      </c>
      <c r="F23" s="15">
        <v>439.82</v>
      </c>
      <c r="G23" s="16">
        <v>70</v>
      </c>
      <c r="H23" s="13">
        <v>10000</v>
      </c>
      <c r="I23" s="13">
        <v>10439.82</v>
      </c>
      <c r="J23" s="13"/>
      <c r="K23" s="30"/>
      <c r="M23" s="6">
        <f t="shared" si="3"/>
        <v>10439.82</v>
      </c>
      <c r="N23" s="3">
        <f t="shared" si="0"/>
        <v>0</v>
      </c>
      <c r="O23" s="6">
        <f t="shared" si="1"/>
        <v>10000</v>
      </c>
      <c r="P23" s="3">
        <f t="shared" si="2"/>
        <v>0</v>
      </c>
    </row>
    <row r="24" spans="1:16" ht="15.75" thickBot="1" x14ac:dyDescent="0.3">
      <c r="B24" s="1"/>
      <c r="F24" s="3"/>
      <c r="G24" s="2"/>
      <c r="H24" s="1"/>
      <c r="I24" s="1"/>
      <c r="J24" s="1"/>
      <c r="K24" s="3"/>
      <c r="M24" s="6">
        <f t="shared" si="3"/>
        <v>0</v>
      </c>
      <c r="N24" s="3">
        <f t="shared" si="0"/>
        <v>0</v>
      </c>
      <c r="O24" s="6">
        <f t="shared" si="1"/>
        <v>0</v>
      </c>
      <c r="P24" s="3">
        <f t="shared" si="2"/>
        <v>0</v>
      </c>
    </row>
    <row r="25" spans="1:16" x14ac:dyDescent="0.25">
      <c r="A25" s="45" t="s">
        <v>0</v>
      </c>
      <c r="B25" s="43" t="s">
        <v>1</v>
      </c>
      <c r="C25" s="43" t="s">
        <v>2</v>
      </c>
      <c r="D25" s="41" t="s">
        <v>3</v>
      </c>
      <c r="E25" s="41" t="s">
        <v>4</v>
      </c>
      <c r="F25" s="41" t="s">
        <v>5</v>
      </c>
      <c r="G25" s="41" t="s">
        <v>6</v>
      </c>
      <c r="H25" s="41" t="s">
        <v>7</v>
      </c>
      <c r="I25" s="41" t="s">
        <v>8</v>
      </c>
      <c r="J25" s="47" t="s">
        <v>61</v>
      </c>
      <c r="K25" s="48"/>
      <c r="M25" s="6"/>
      <c r="N25" s="3"/>
      <c r="O25" s="6"/>
      <c r="P25" s="3"/>
    </row>
    <row r="26" spans="1:16" ht="15.75" thickBot="1" x14ac:dyDescent="0.3">
      <c r="A26" s="46"/>
      <c r="B26" s="44"/>
      <c r="C26" s="44"/>
      <c r="D26" s="42"/>
      <c r="E26" s="42"/>
      <c r="F26" s="42"/>
      <c r="G26" s="42"/>
      <c r="H26" s="42"/>
      <c r="I26" s="42"/>
      <c r="J26" s="23" t="s">
        <v>62</v>
      </c>
      <c r="K26" s="24" t="s">
        <v>63</v>
      </c>
      <c r="M26" s="6"/>
      <c r="N26" s="3"/>
      <c r="O26" s="6"/>
      <c r="P26" s="3"/>
    </row>
    <row r="27" spans="1:16" x14ac:dyDescent="0.25">
      <c r="A27" s="7" t="s">
        <v>28</v>
      </c>
      <c r="B27" s="25"/>
      <c r="C27" s="25"/>
      <c r="D27" s="26"/>
      <c r="E27" s="26"/>
      <c r="F27" s="26"/>
      <c r="G27" s="26"/>
      <c r="H27" s="26"/>
      <c r="I27" s="32"/>
      <c r="J27" s="35" t="s">
        <v>66</v>
      </c>
      <c r="K27" s="28">
        <v>14.76</v>
      </c>
      <c r="M27" s="6"/>
      <c r="N27" s="3"/>
      <c r="O27" s="6"/>
      <c r="P27" s="3"/>
    </row>
    <row r="28" spans="1:16" x14ac:dyDescent="0.25">
      <c r="A28" s="7"/>
      <c r="B28" s="8">
        <v>16042.47</v>
      </c>
      <c r="C28" s="9" t="s">
        <v>22</v>
      </c>
      <c r="D28" s="9" t="s">
        <v>77</v>
      </c>
      <c r="E28" s="9">
        <v>27.72</v>
      </c>
      <c r="F28" s="11">
        <v>53.1</v>
      </c>
      <c r="G28" s="10">
        <v>75</v>
      </c>
      <c r="H28" s="8">
        <v>16014.76</v>
      </c>
      <c r="I28" s="33">
        <v>16067.85</v>
      </c>
      <c r="J28" s="36"/>
      <c r="K28" s="31"/>
      <c r="M28" s="6">
        <f t="shared" si="3"/>
        <v>16067.86</v>
      </c>
      <c r="N28" s="3">
        <f t="shared" si="0"/>
        <v>1.0000000000218279E-2</v>
      </c>
      <c r="O28" s="6">
        <f t="shared" si="1"/>
        <v>16042.48</v>
      </c>
      <c r="P28" s="3">
        <f t="shared" si="2"/>
        <v>1.0000000000218279E-2</v>
      </c>
    </row>
    <row r="29" spans="1:16" x14ac:dyDescent="0.25">
      <c r="A29" s="7"/>
      <c r="B29" s="8"/>
      <c r="C29" s="9"/>
      <c r="D29" s="9"/>
      <c r="E29" s="9"/>
      <c r="F29" s="11"/>
      <c r="G29" s="10"/>
      <c r="H29" s="8"/>
      <c r="I29" s="33"/>
      <c r="J29" s="37" t="s">
        <v>78</v>
      </c>
      <c r="K29" s="29">
        <v>6.17</v>
      </c>
      <c r="M29" s="6"/>
      <c r="N29" s="3"/>
      <c r="O29" s="6"/>
      <c r="P29" s="3"/>
    </row>
    <row r="30" spans="1:16" x14ac:dyDescent="0.25">
      <c r="A30" s="7"/>
      <c r="B30" s="8">
        <v>16077.84</v>
      </c>
      <c r="C30" s="9" t="s">
        <v>27</v>
      </c>
      <c r="D30" s="9" t="s">
        <v>29</v>
      </c>
      <c r="E30" s="9">
        <v>3.81</v>
      </c>
      <c r="F30" s="11">
        <v>7.62</v>
      </c>
      <c r="G30" s="10">
        <v>70</v>
      </c>
      <c r="H30" s="8">
        <v>16074.03</v>
      </c>
      <c r="I30" s="33">
        <v>16081.65</v>
      </c>
      <c r="J30" s="37"/>
      <c r="K30" s="29"/>
      <c r="M30" s="6">
        <f t="shared" si="3"/>
        <v>16081.650000000001</v>
      </c>
      <c r="N30" s="3">
        <f t="shared" si="0"/>
        <v>0</v>
      </c>
      <c r="O30" s="6">
        <f t="shared" si="1"/>
        <v>16077.84</v>
      </c>
      <c r="P30" s="3">
        <f t="shared" si="2"/>
        <v>0</v>
      </c>
    </row>
    <row r="31" spans="1:16" x14ac:dyDescent="0.25">
      <c r="A31" s="7"/>
      <c r="B31" s="8"/>
      <c r="C31" s="9"/>
      <c r="D31" s="9"/>
      <c r="E31" s="9"/>
      <c r="F31" s="11"/>
      <c r="G31" s="10"/>
      <c r="H31" s="8"/>
      <c r="I31" s="33"/>
      <c r="J31" s="37" t="s">
        <v>79</v>
      </c>
      <c r="K31" s="29">
        <v>9.9499999999999993</v>
      </c>
      <c r="M31" s="6"/>
      <c r="N31" s="3"/>
      <c r="O31" s="6"/>
      <c r="P31" s="3"/>
    </row>
    <row r="32" spans="1:16" x14ac:dyDescent="0.25">
      <c r="A32" s="7"/>
      <c r="B32" s="8">
        <v>16132.91</v>
      </c>
      <c r="C32" s="9" t="s">
        <v>80</v>
      </c>
      <c r="D32" s="9" t="s">
        <v>30</v>
      </c>
      <c r="E32" s="11">
        <v>41.31</v>
      </c>
      <c r="F32" s="11">
        <v>76.91</v>
      </c>
      <c r="G32" s="10">
        <v>85</v>
      </c>
      <c r="H32" s="8">
        <v>16091.6</v>
      </c>
      <c r="I32" s="33">
        <v>16168.51</v>
      </c>
      <c r="J32" s="37"/>
      <c r="K32" s="29"/>
      <c r="M32" s="6">
        <f t="shared" si="3"/>
        <v>16168.51</v>
      </c>
      <c r="N32" s="3">
        <f t="shared" si="0"/>
        <v>0</v>
      </c>
      <c r="O32" s="6">
        <f t="shared" si="1"/>
        <v>16132.91</v>
      </c>
      <c r="P32" s="3">
        <f t="shared" si="2"/>
        <v>0</v>
      </c>
    </row>
    <row r="33" spans="1:16" x14ac:dyDescent="0.25">
      <c r="A33" s="7"/>
      <c r="B33" s="8">
        <v>16254.04</v>
      </c>
      <c r="C33" s="9" t="s">
        <v>31</v>
      </c>
      <c r="D33" s="9" t="s">
        <v>81</v>
      </c>
      <c r="E33" s="9">
        <v>85.54</v>
      </c>
      <c r="F33" s="9">
        <v>169.77</v>
      </c>
      <c r="G33" s="10">
        <v>562</v>
      </c>
      <c r="H33" s="8">
        <v>16168.51</v>
      </c>
      <c r="I33" s="33">
        <v>16338.28</v>
      </c>
      <c r="J33" s="37"/>
      <c r="K33" s="29"/>
      <c r="M33" s="6">
        <f t="shared" si="3"/>
        <v>16338.28</v>
      </c>
      <c r="N33" s="3">
        <f t="shared" si="0"/>
        <v>0</v>
      </c>
      <c r="O33" s="6">
        <f t="shared" si="1"/>
        <v>16254.050000000001</v>
      </c>
      <c r="P33" s="3">
        <f t="shared" si="2"/>
        <v>1.0000000000218279E-2</v>
      </c>
    </row>
    <row r="34" spans="1:16" x14ac:dyDescent="0.25">
      <c r="A34" s="7"/>
      <c r="B34" s="8">
        <v>16400.25</v>
      </c>
      <c r="C34" s="9" t="s">
        <v>32</v>
      </c>
      <c r="D34" s="9" t="s">
        <v>33</v>
      </c>
      <c r="E34" s="9">
        <v>61.97</v>
      </c>
      <c r="F34" s="9">
        <v>123.85</v>
      </c>
      <c r="G34" s="10">
        <v>1288</v>
      </c>
      <c r="H34" s="8">
        <v>16338.28</v>
      </c>
      <c r="I34" s="33">
        <v>16462.12</v>
      </c>
      <c r="J34" s="37"/>
      <c r="K34" s="29"/>
      <c r="M34" s="6">
        <f t="shared" si="3"/>
        <v>16462.13</v>
      </c>
      <c r="N34" s="3">
        <f t="shared" si="0"/>
        <v>1.0000000002037268E-2</v>
      </c>
      <c r="O34" s="6">
        <f t="shared" si="1"/>
        <v>16400.25</v>
      </c>
      <c r="P34" s="3">
        <f t="shared" si="2"/>
        <v>0</v>
      </c>
    </row>
    <row r="35" spans="1:16" x14ac:dyDescent="0.25">
      <c r="A35" s="7"/>
      <c r="B35" s="8"/>
      <c r="C35" s="9"/>
      <c r="D35" s="9"/>
      <c r="E35" s="9"/>
      <c r="F35" s="9"/>
      <c r="G35" s="10"/>
      <c r="H35" s="8"/>
      <c r="I35" s="33"/>
      <c r="J35" s="37"/>
      <c r="K35" s="29"/>
      <c r="M35" s="6">
        <f t="shared" si="3"/>
        <v>0</v>
      </c>
      <c r="N35" s="3">
        <f t="shared" si="0"/>
        <v>0</v>
      </c>
      <c r="O35" s="6">
        <f t="shared" si="1"/>
        <v>0</v>
      </c>
      <c r="P35" s="3">
        <f t="shared" si="2"/>
        <v>0</v>
      </c>
    </row>
    <row r="36" spans="1:16" x14ac:dyDescent="0.25">
      <c r="A36" s="7" t="s">
        <v>34</v>
      </c>
      <c r="B36" s="8">
        <v>3023.72</v>
      </c>
      <c r="C36" s="9" t="s">
        <v>80</v>
      </c>
      <c r="D36" s="9" t="s">
        <v>82</v>
      </c>
      <c r="E36" s="9">
        <v>23.72</v>
      </c>
      <c r="F36" s="9">
        <v>46.26</v>
      </c>
      <c r="G36" s="10">
        <v>85</v>
      </c>
      <c r="H36" s="8">
        <v>3000</v>
      </c>
      <c r="I36" s="33">
        <v>3046.26</v>
      </c>
      <c r="J36" s="37"/>
      <c r="K36" s="29"/>
      <c r="M36" s="6">
        <f t="shared" si="3"/>
        <v>3046.26</v>
      </c>
      <c r="N36" s="3">
        <f t="shared" si="0"/>
        <v>0</v>
      </c>
      <c r="O36" s="6">
        <f t="shared" si="1"/>
        <v>3023.72</v>
      </c>
      <c r="P36" s="3">
        <f t="shared" si="2"/>
        <v>0</v>
      </c>
    </row>
    <row r="37" spans="1:16" x14ac:dyDescent="0.25">
      <c r="A37" s="7"/>
      <c r="B37" s="8">
        <v>3137.02</v>
      </c>
      <c r="C37" s="9" t="s">
        <v>36</v>
      </c>
      <c r="D37" s="9" t="s">
        <v>83</v>
      </c>
      <c r="E37" s="9">
        <v>90.76</v>
      </c>
      <c r="F37" s="9">
        <v>179.9</v>
      </c>
      <c r="G37" s="10">
        <v>550</v>
      </c>
      <c r="H37" s="8">
        <v>3046.26</v>
      </c>
      <c r="I37" s="33">
        <v>3226.16</v>
      </c>
      <c r="J37" s="37"/>
      <c r="K37" s="29"/>
      <c r="M37" s="6">
        <f t="shared" si="3"/>
        <v>3226.1600000000003</v>
      </c>
      <c r="N37" s="3">
        <f t="shared" si="0"/>
        <v>0</v>
      </c>
      <c r="O37" s="6">
        <f t="shared" si="1"/>
        <v>3137.0200000000004</v>
      </c>
      <c r="P37" s="3">
        <f t="shared" si="2"/>
        <v>0</v>
      </c>
    </row>
    <row r="38" spans="1:16" x14ac:dyDescent="0.25">
      <c r="A38" s="7"/>
      <c r="B38" s="8">
        <v>3288.71</v>
      </c>
      <c r="C38" s="9" t="s">
        <v>37</v>
      </c>
      <c r="D38" s="9" t="s">
        <v>33</v>
      </c>
      <c r="E38" s="9">
        <v>62.55</v>
      </c>
      <c r="F38" s="11">
        <v>125</v>
      </c>
      <c r="G38" s="10">
        <v>1300</v>
      </c>
      <c r="H38" s="8">
        <v>3226.16</v>
      </c>
      <c r="I38" s="33">
        <v>3351.16</v>
      </c>
      <c r="J38" s="37"/>
      <c r="K38" s="29"/>
      <c r="M38" s="6">
        <f t="shared" si="3"/>
        <v>3351.16</v>
      </c>
      <c r="N38" s="3">
        <f t="shared" si="0"/>
        <v>0</v>
      </c>
      <c r="O38" s="6">
        <f t="shared" si="1"/>
        <v>3288.71</v>
      </c>
      <c r="P38" s="3">
        <f t="shared" si="2"/>
        <v>0</v>
      </c>
    </row>
    <row r="39" spans="1:16" x14ac:dyDescent="0.25">
      <c r="A39" s="7"/>
      <c r="B39" s="8"/>
      <c r="C39" s="9"/>
      <c r="D39" s="9"/>
      <c r="E39" s="9"/>
      <c r="F39" s="9"/>
      <c r="G39" s="10"/>
      <c r="H39" s="8"/>
      <c r="I39" s="33"/>
      <c r="J39" s="37"/>
      <c r="K39" s="29"/>
      <c r="M39" s="6">
        <f t="shared" si="3"/>
        <v>0</v>
      </c>
      <c r="N39" s="3">
        <f t="shared" si="0"/>
        <v>0</v>
      </c>
      <c r="O39" s="6">
        <f t="shared" si="1"/>
        <v>0</v>
      </c>
      <c r="P39" s="3">
        <f t="shared" si="2"/>
        <v>0</v>
      </c>
    </row>
    <row r="40" spans="1:16" x14ac:dyDescent="0.25">
      <c r="A40" s="7" t="s">
        <v>38</v>
      </c>
      <c r="B40" s="8">
        <v>4051.22</v>
      </c>
      <c r="C40" s="9" t="s">
        <v>84</v>
      </c>
      <c r="D40" s="9" t="s">
        <v>85</v>
      </c>
      <c r="E40" s="9">
        <v>51.22</v>
      </c>
      <c r="F40" s="11">
        <v>101.47</v>
      </c>
      <c r="G40" s="10">
        <v>300</v>
      </c>
      <c r="H40" s="8">
        <v>4000</v>
      </c>
      <c r="I40" s="33">
        <v>4101.47</v>
      </c>
      <c r="J40" s="37"/>
      <c r="K40" s="29"/>
      <c r="M40" s="6">
        <f t="shared" si="3"/>
        <v>4101.47</v>
      </c>
      <c r="N40" s="3">
        <f>M40-I40</f>
        <v>0</v>
      </c>
      <c r="O40" s="6">
        <f t="shared" si="1"/>
        <v>4051.22</v>
      </c>
      <c r="P40" s="3">
        <f t="shared" si="2"/>
        <v>0</v>
      </c>
    </row>
    <row r="41" spans="1:16" x14ac:dyDescent="0.25">
      <c r="A41" s="7"/>
      <c r="B41" s="8">
        <v>4139.63</v>
      </c>
      <c r="C41" s="9" t="s">
        <v>39</v>
      </c>
      <c r="D41" s="9" t="s">
        <v>86</v>
      </c>
      <c r="E41" s="9">
        <v>38.159999999999997</v>
      </c>
      <c r="F41" s="11">
        <v>76.239999999999995</v>
      </c>
      <c r="G41" s="10">
        <v>700</v>
      </c>
      <c r="H41" s="8">
        <v>4101.47</v>
      </c>
      <c r="I41" s="33">
        <v>4177.71</v>
      </c>
      <c r="J41" s="37"/>
      <c r="K41" s="29"/>
      <c r="M41" s="6">
        <f t="shared" si="3"/>
        <v>4177.71</v>
      </c>
      <c r="N41" s="3">
        <f t="shared" si="0"/>
        <v>0</v>
      </c>
      <c r="O41" s="6">
        <f t="shared" si="1"/>
        <v>4139.63</v>
      </c>
      <c r="P41" s="3">
        <f t="shared" si="2"/>
        <v>0</v>
      </c>
    </row>
    <row r="42" spans="1:16" x14ac:dyDescent="0.25">
      <c r="A42" s="7"/>
      <c r="B42" s="8"/>
      <c r="C42" s="9"/>
      <c r="D42" s="9"/>
      <c r="E42" s="9"/>
      <c r="F42" s="11"/>
      <c r="G42" s="10"/>
      <c r="H42" s="8"/>
      <c r="I42" s="33"/>
      <c r="J42" s="37" t="s">
        <v>64</v>
      </c>
      <c r="K42" s="29">
        <v>175</v>
      </c>
      <c r="M42" s="6"/>
      <c r="N42" s="3"/>
      <c r="O42" s="6"/>
      <c r="P42" s="3"/>
    </row>
    <row r="43" spans="1:16" x14ac:dyDescent="0.25">
      <c r="A43" s="7"/>
      <c r="B43" s="8"/>
      <c r="C43" s="9"/>
      <c r="D43" s="9"/>
      <c r="E43" s="9"/>
      <c r="F43" s="9"/>
      <c r="G43" s="10"/>
      <c r="H43" s="8"/>
      <c r="I43" s="33"/>
      <c r="J43" s="37"/>
      <c r="K43" s="29"/>
      <c r="M43" s="6">
        <f t="shared" si="3"/>
        <v>0</v>
      </c>
      <c r="N43" s="3">
        <f t="shared" si="0"/>
        <v>0</v>
      </c>
      <c r="O43" s="6">
        <f t="shared" si="1"/>
        <v>0</v>
      </c>
      <c r="P43" s="3">
        <f t="shared" si="2"/>
        <v>0</v>
      </c>
    </row>
    <row r="44" spans="1:16" x14ac:dyDescent="0.25">
      <c r="A44" s="7" t="s">
        <v>40</v>
      </c>
      <c r="B44" s="8"/>
      <c r="C44" s="9"/>
      <c r="D44" s="9"/>
      <c r="E44" s="9"/>
      <c r="F44" s="9"/>
      <c r="G44" s="10"/>
      <c r="H44" s="8"/>
      <c r="I44" s="33"/>
      <c r="J44" s="37" t="s">
        <v>67</v>
      </c>
      <c r="K44" s="29">
        <v>175</v>
      </c>
      <c r="M44" s="6"/>
      <c r="N44" s="3"/>
      <c r="O44" s="6"/>
      <c r="P44" s="3"/>
    </row>
    <row r="45" spans="1:16" x14ac:dyDescent="0.25">
      <c r="A45" s="7"/>
      <c r="B45" s="8">
        <v>17204.259999999998</v>
      </c>
      <c r="C45" s="9" t="s">
        <v>41</v>
      </c>
      <c r="D45" s="9" t="s">
        <v>87</v>
      </c>
      <c r="E45" s="9">
        <v>29.26</v>
      </c>
      <c r="F45" s="9">
        <v>58.49</v>
      </c>
      <c r="G45" s="10">
        <v>688</v>
      </c>
      <c r="H45" s="8">
        <v>17175</v>
      </c>
      <c r="I45" s="33">
        <v>17233.490000000002</v>
      </c>
      <c r="J45" s="37"/>
      <c r="K45" s="29"/>
      <c r="M45" s="6">
        <f t="shared" si="3"/>
        <v>17233.490000000002</v>
      </c>
      <c r="N45" s="3">
        <f t="shared" si="0"/>
        <v>0</v>
      </c>
      <c r="O45" s="6">
        <f t="shared" si="1"/>
        <v>17204.259999999998</v>
      </c>
      <c r="P45" s="3">
        <f t="shared" si="2"/>
        <v>0</v>
      </c>
    </row>
    <row r="46" spans="1:16" x14ac:dyDescent="0.25">
      <c r="A46" s="7"/>
      <c r="B46" s="8">
        <v>17301.16</v>
      </c>
      <c r="C46" s="9" t="s">
        <v>88</v>
      </c>
      <c r="D46" s="8" t="s">
        <v>89</v>
      </c>
      <c r="E46" s="9">
        <v>67.67</v>
      </c>
      <c r="F46" s="9">
        <v>131.91999999999999</v>
      </c>
      <c r="G46" s="11">
        <v>240</v>
      </c>
      <c r="H46" s="8">
        <v>17233.490000000002</v>
      </c>
      <c r="I46" s="33">
        <v>17365.400000000001</v>
      </c>
      <c r="J46" s="37"/>
      <c r="K46" s="29"/>
      <c r="M46" s="6">
        <f t="shared" si="3"/>
        <v>17365.41</v>
      </c>
      <c r="N46" s="3">
        <f t="shared" si="0"/>
        <v>9.9999999983992893E-3</v>
      </c>
      <c r="O46" s="6">
        <f t="shared" si="1"/>
        <v>17301.16</v>
      </c>
      <c r="P46" s="3">
        <f t="shared" si="2"/>
        <v>0</v>
      </c>
    </row>
    <row r="47" spans="1:16" x14ac:dyDescent="0.25">
      <c r="A47" s="7"/>
      <c r="B47" s="8">
        <v>17377.150000000001</v>
      </c>
      <c r="C47" s="9" t="s">
        <v>22</v>
      </c>
      <c r="D47" s="9" t="s">
        <v>90</v>
      </c>
      <c r="E47" s="9">
        <v>11.75</v>
      </c>
      <c r="F47" s="9">
        <v>23.31</v>
      </c>
      <c r="G47" s="11">
        <v>75</v>
      </c>
      <c r="H47" s="8">
        <v>17365.400000000001</v>
      </c>
      <c r="I47" s="33">
        <v>17388.71</v>
      </c>
      <c r="J47" s="37"/>
      <c r="K47" s="29"/>
      <c r="M47" s="6">
        <f t="shared" si="3"/>
        <v>17388.710000000003</v>
      </c>
      <c r="N47" s="3">
        <f t="shared" si="0"/>
        <v>0</v>
      </c>
      <c r="O47" s="6">
        <f t="shared" si="1"/>
        <v>17377.150000000001</v>
      </c>
      <c r="P47" s="3">
        <f t="shared" si="2"/>
        <v>0</v>
      </c>
    </row>
    <row r="48" spans="1:16" x14ac:dyDescent="0.25">
      <c r="A48" s="7"/>
      <c r="B48" s="8"/>
      <c r="C48" s="9"/>
      <c r="D48" s="9"/>
      <c r="E48" s="9"/>
      <c r="F48" s="9"/>
      <c r="G48" s="11"/>
      <c r="H48" s="8"/>
      <c r="I48" s="33"/>
      <c r="J48" s="37" t="s">
        <v>68</v>
      </c>
      <c r="K48" s="29">
        <v>1.34</v>
      </c>
      <c r="M48" s="6"/>
      <c r="N48" s="3"/>
      <c r="O48" s="6"/>
      <c r="P48" s="3"/>
    </row>
    <row r="49" spans="1:16" x14ac:dyDescent="0.25">
      <c r="A49" s="7"/>
      <c r="B49" s="8">
        <v>17426.07</v>
      </c>
      <c r="C49" s="9" t="s">
        <v>27</v>
      </c>
      <c r="D49" s="9" t="s">
        <v>91</v>
      </c>
      <c r="E49" s="9">
        <v>36.020000000000003</v>
      </c>
      <c r="F49" s="9">
        <v>66.53</v>
      </c>
      <c r="G49" s="11">
        <v>70</v>
      </c>
      <c r="H49" s="8">
        <v>17390.05</v>
      </c>
      <c r="I49" s="33">
        <v>17456.580000000002</v>
      </c>
      <c r="J49" s="37"/>
      <c r="K49" s="29"/>
      <c r="M49" s="6">
        <f t="shared" si="3"/>
        <v>17456.579999999998</v>
      </c>
      <c r="N49" s="3">
        <f t="shared" si="0"/>
        <v>0</v>
      </c>
      <c r="O49" s="6">
        <f t="shared" si="1"/>
        <v>17426.07</v>
      </c>
      <c r="P49" s="3">
        <f t="shared" si="2"/>
        <v>0</v>
      </c>
    </row>
    <row r="50" spans="1:16" x14ac:dyDescent="0.25">
      <c r="A50" s="7"/>
      <c r="B50" s="8">
        <v>17473.61</v>
      </c>
      <c r="C50" s="9" t="s">
        <v>42</v>
      </c>
      <c r="D50" s="9" t="s">
        <v>92</v>
      </c>
      <c r="E50" s="9">
        <v>17.03</v>
      </c>
      <c r="F50" s="9">
        <v>34.04</v>
      </c>
      <c r="G50" s="11">
        <v>500</v>
      </c>
      <c r="H50" s="8">
        <v>17456.580000000002</v>
      </c>
      <c r="I50" s="33">
        <v>17490.62</v>
      </c>
      <c r="J50" s="37"/>
      <c r="K50" s="29"/>
      <c r="M50" s="6">
        <f t="shared" si="3"/>
        <v>17490.620000000003</v>
      </c>
      <c r="N50" s="3">
        <f t="shared" si="0"/>
        <v>0</v>
      </c>
      <c r="O50" s="6">
        <f t="shared" si="1"/>
        <v>17473.61</v>
      </c>
      <c r="P50" s="3">
        <f t="shared" si="2"/>
        <v>0</v>
      </c>
    </row>
    <row r="51" spans="1:16" x14ac:dyDescent="0.25">
      <c r="A51" s="7"/>
      <c r="B51" s="8">
        <v>17540.66</v>
      </c>
      <c r="C51" s="9" t="s">
        <v>20</v>
      </c>
      <c r="D51" s="9" t="s">
        <v>20</v>
      </c>
      <c r="E51" s="9">
        <v>50.03</v>
      </c>
      <c r="F51" s="11">
        <v>100</v>
      </c>
      <c r="G51" s="19">
        <v>1100</v>
      </c>
      <c r="H51" s="8">
        <v>17490.62</v>
      </c>
      <c r="I51" s="33">
        <v>17590.62</v>
      </c>
      <c r="J51" s="37"/>
      <c r="K51" s="29"/>
      <c r="M51" s="6">
        <f t="shared" si="3"/>
        <v>17590.62</v>
      </c>
      <c r="N51" s="3">
        <f t="shared" si="0"/>
        <v>0</v>
      </c>
      <c r="O51" s="6">
        <f t="shared" si="1"/>
        <v>17540.649999999998</v>
      </c>
      <c r="P51" s="3">
        <f t="shared" si="2"/>
        <v>-1.0000000002037268E-2</v>
      </c>
    </row>
    <row r="52" spans="1:16" x14ac:dyDescent="0.25">
      <c r="A52" s="7"/>
      <c r="B52" s="8"/>
      <c r="C52" s="9"/>
      <c r="D52" s="9"/>
      <c r="E52" s="9"/>
      <c r="F52" s="9"/>
      <c r="G52" s="11"/>
      <c r="H52" s="8"/>
      <c r="I52" s="33"/>
      <c r="J52" s="37"/>
      <c r="K52" s="29"/>
      <c r="M52" s="6">
        <f t="shared" si="3"/>
        <v>0</v>
      </c>
      <c r="N52" s="3">
        <f t="shared" si="0"/>
        <v>0</v>
      </c>
      <c r="O52" s="6">
        <f t="shared" si="1"/>
        <v>0</v>
      </c>
      <c r="P52" s="3">
        <f t="shared" si="2"/>
        <v>0</v>
      </c>
    </row>
    <row r="53" spans="1:16" x14ac:dyDescent="0.25">
      <c r="A53" s="7" t="s">
        <v>44</v>
      </c>
      <c r="B53" s="8">
        <v>7028.09</v>
      </c>
      <c r="C53" s="9" t="s">
        <v>22</v>
      </c>
      <c r="D53" s="9" t="s">
        <v>93</v>
      </c>
      <c r="E53" s="9">
        <v>28.09</v>
      </c>
      <c r="F53" s="9">
        <v>53.76</v>
      </c>
      <c r="G53" s="11">
        <v>75</v>
      </c>
      <c r="H53" s="8">
        <v>7000</v>
      </c>
      <c r="I53" s="33">
        <v>7053.76</v>
      </c>
      <c r="J53" s="37"/>
      <c r="K53" s="29"/>
      <c r="M53" s="6">
        <f t="shared" si="3"/>
        <v>7053.76</v>
      </c>
      <c r="N53" s="3">
        <f t="shared" si="0"/>
        <v>0</v>
      </c>
      <c r="O53" s="6">
        <f t="shared" si="1"/>
        <v>7028.09</v>
      </c>
      <c r="P53" s="3">
        <f t="shared" si="2"/>
        <v>0</v>
      </c>
    </row>
    <row r="54" spans="1:16" x14ac:dyDescent="0.25">
      <c r="A54" s="7"/>
      <c r="B54" s="8">
        <v>7073.42</v>
      </c>
      <c r="C54" s="9" t="s">
        <v>45</v>
      </c>
      <c r="D54" s="9" t="s">
        <v>94</v>
      </c>
      <c r="E54" s="9">
        <v>19.670000000000002</v>
      </c>
      <c r="F54" s="9">
        <v>39.32</v>
      </c>
      <c r="G54" s="11">
        <v>482</v>
      </c>
      <c r="H54" s="8">
        <v>7053.76</v>
      </c>
      <c r="I54" s="33">
        <v>7093.07</v>
      </c>
      <c r="J54" s="37"/>
      <c r="K54" s="29"/>
      <c r="M54" s="6">
        <f t="shared" si="3"/>
        <v>7093.08</v>
      </c>
      <c r="N54" s="3">
        <f t="shared" si="0"/>
        <v>1.0000000000218279E-2</v>
      </c>
      <c r="O54" s="6">
        <f t="shared" si="1"/>
        <v>7073.43</v>
      </c>
      <c r="P54" s="3">
        <f t="shared" si="2"/>
        <v>1.0000000000218279E-2</v>
      </c>
    </row>
    <row r="55" spans="1:16" ht="15.75" thickBot="1" x14ac:dyDescent="0.3">
      <c r="A55" s="12"/>
      <c r="B55" s="13">
        <v>7142.29</v>
      </c>
      <c r="C55" s="14" t="s">
        <v>46</v>
      </c>
      <c r="D55" s="14" t="s">
        <v>47</v>
      </c>
      <c r="E55" s="14">
        <v>49.22</v>
      </c>
      <c r="F55" s="14">
        <v>98.36</v>
      </c>
      <c r="G55" s="20">
        <v>1082</v>
      </c>
      <c r="H55" s="13">
        <v>7093.07</v>
      </c>
      <c r="I55" s="34">
        <v>7191.43</v>
      </c>
      <c r="J55" s="38"/>
      <c r="K55" s="30"/>
      <c r="M55" s="6">
        <f t="shared" si="3"/>
        <v>7191.4299999999994</v>
      </c>
      <c r="N55" s="3">
        <f t="shared" si="0"/>
        <v>0</v>
      </c>
      <c r="O55" s="6">
        <f t="shared" si="1"/>
        <v>7142.29</v>
      </c>
      <c r="P55" s="3">
        <f t="shared" si="2"/>
        <v>0</v>
      </c>
    </row>
    <row r="56" spans="1:16" x14ac:dyDescent="0.25">
      <c r="A56" s="17"/>
      <c r="B56" s="18"/>
      <c r="C56" s="17"/>
      <c r="D56" s="17"/>
      <c r="E56" s="17"/>
      <c r="F56" s="17"/>
      <c r="G56" s="17"/>
      <c r="H56" s="18"/>
      <c r="I56" s="18"/>
      <c r="J56" s="18"/>
      <c r="K56" s="18"/>
    </row>
    <row r="57" spans="1:16" x14ac:dyDescent="0.25">
      <c r="A57" s="17"/>
      <c r="B57" s="18"/>
      <c r="C57" s="17"/>
      <c r="D57" s="17"/>
      <c r="E57" s="17"/>
      <c r="F57" s="17"/>
      <c r="G57" s="17"/>
      <c r="H57" s="18"/>
      <c r="I57" s="18"/>
      <c r="J57" s="18"/>
      <c r="K57" s="18"/>
    </row>
    <row r="58" spans="1:16" x14ac:dyDescent="0.25">
      <c r="A58" s="17"/>
      <c r="B58" s="18"/>
      <c r="C58" s="17"/>
      <c r="D58" s="17"/>
      <c r="E58" s="17"/>
      <c r="F58" s="17"/>
      <c r="G58" s="17"/>
      <c r="H58" s="18"/>
      <c r="I58" s="18"/>
      <c r="J58" s="18"/>
      <c r="K58" s="18"/>
    </row>
    <row r="59" spans="1:16" x14ac:dyDescent="0.25">
      <c r="A59" s="17"/>
      <c r="B59" s="18"/>
      <c r="C59" s="17"/>
      <c r="D59" s="17"/>
      <c r="E59" s="17"/>
      <c r="F59" s="17"/>
      <c r="G59" s="17"/>
      <c r="H59" s="18"/>
      <c r="I59" s="18"/>
      <c r="J59" s="18"/>
      <c r="K59" s="18"/>
    </row>
    <row r="60" spans="1:16" x14ac:dyDescent="0.25">
      <c r="A60" s="17"/>
      <c r="B60" s="18"/>
      <c r="C60" s="17"/>
      <c r="D60" s="17"/>
      <c r="E60" s="17"/>
      <c r="F60" s="17"/>
      <c r="G60" s="17"/>
      <c r="H60" s="18"/>
      <c r="I60" s="18"/>
      <c r="J60" s="18"/>
      <c r="K60" s="18"/>
    </row>
    <row r="61" spans="1:16" x14ac:dyDescent="0.25">
      <c r="B61" s="1"/>
      <c r="H61" s="1"/>
      <c r="I61" s="1"/>
      <c r="J61" s="1"/>
      <c r="K61" s="1"/>
    </row>
    <row r="62" spans="1:16" x14ac:dyDescent="0.25">
      <c r="B62" s="1"/>
      <c r="H62" s="1"/>
      <c r="I62" s="1"/>
      <c r="J62" s="1"/>
      <c r="K62" s="1"/>
    </row>
    <row r="63" spans="1:16" x14ac:dyDescent="0.25">
      <c r="B63" s="1"/>
      <c r="H63" s="1"/>
      <c r="I63" s="1"/>
      <c r="J63" s="1"/>
      <c r="K63" s="1"/>
    </row>
    <row r="64" spans="1:16" x14ac:dyDescent="0.25">
      <c r="B64" s="1"/>
      <c r="H64" s="1"/>
      <c r="I64" s="1"/>
      <c r="J64" s="1"/>
      <c r="K64" s="1"/>
    </row>
    <row r="65" spans="2:11" x14ac:dyDescent="0.25">
      <c r="B65" s="1"/>
      <c r="H65" s="1"/>
      <c r="I65" s="1"/>
      <c r="J65" s="1"/>
      <c r="K65" s="1"/>
    </row>
    <row r="66" spans="2:11" x14ac:dyDescent="0.25">
      <c r="B66" s="1"/>
      <c r="H66" s="1"/>
      <c r="I66" s="1"/>
      <c r="J66" s="1"/>
      <c r="K66" s="1"/>
    </row>
    <row r="67" spans="2:11" x14ac:dyDescent="0.25">
      <c r="B67" s="1"/>
    </row>
  </sheetData>
  <mergeCells count="20">
    <mergeCell ref="E25:E26"/>
    <mergeCell ref="J1:K1"/>
    <mergeCell ref="I1:I2"/>
    <mergeCell ref="H1:H2"/>
    <mergeCell ref="G1:G2"/>
    <mergeCell ref="F1:F2"/>
    <mergeCell ref="E1:E2"/>
    <mergeCell ref="J25:K25"/>
    <mergeCell ref="I25:I26"/>
    <mergeCell ref="H25:H26"/>
    <mergeCell ref="G25:G26"/>
    <mergeCell ref="F25:F26"/>
    <mergeCell ref="D25:D26"/>
    <mergeCell ref="C25:C26"/>
    <mergeCell ref="B25:B26"/>
    <mergeCell ref="A25:A26"/>
    <mergeCell ref="D1:D2"/>
    <mergeCell ref="C1:C2"/>
    <mergeCell ref="B1:B2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81D8-9E27-404C-891F-4A570D71FD1E}">
  <dimension ref="A1:H20"/>
  <sheetViews>
    <sheetView tabSelected="1" workbookViewId="0">
      <selection activeCell="M15" sqref="M15"/>
    </sheetView>
  </sheetViews>
  <sheetFormatPr defaultRowHeight="15" x14ac:dyDescent="0.25"/>
  <cols>
    <col min="1" max="1" width="5" customWidth="1"/>
    <col min="2" max="6" width="9.85546875" customWidth="1"/>
    <col min="7" max="7" width="17.85546875" customWidth="1"/>
    <col min="8" max="8" width="17.28515625" customWidth="1"/>
    <col min="9" max="9" width="11.28515625" customWidth="1"/>
  </cols>
  <sheetData>
    <row r="1" spans="1:8" x14ac:dyDescent="0.25">
      <c r="A1" s="51" t="s">
        <v>48</v>
      </c>
      <c r="B1" s="51"/>
      <c r="C1" s="51"/>
      <c r="D1" s="51"/>
      <c r="E1" s="51"/>
      <c r="F1" s="51"/>
      <c r="G1" s="51"/>
      <c r="H1" s="51"/>
    </row>
    <row r="2" spans="1:8" x14ac:dyDescent="0.25">
      <c r="A2" s="51" t="s">
        <v>49</v>
      </c>
      <c r="B2" s="51"/>
      <c r="C2" s="51"/>
      <c r="D2" s="51"/>
      <c r="E2" s="51"/>
      <c r="F2" s="51"/>
      <c r="G2" s="51"/>
      <c r="H2" s="51"/>
    </row>
    <row r="3" spans="1:8" x14ac:dyDescent="0.25">
      <c r="A3" s="51" t="s">
        <v>108</v>
      </c>
      <c r="B3" s="51"/>
      <c r="C3" s="51"/>
      <c r="D3" s="51"/>
      <c r="E3" s="51"/>
      <c r="F3" s="51"/>
      <c r="G3" s="51"/>
      <c r="H3" s="51"/>
    </row>
    <row r="4" spans="1:8" x14ac:dyDescent="0.25">
      <c r="A4" s="51" t="s">
        <v>109</v>
      </c>
      <c r="B4" s="51"/>
      <c r="C4" s="51"/>
      <c r="D4" s="51"/>
      <c r="E4" s="51"/>
      <c r="F4" s="51"/>
      <c r="G4" s="51"/>
      <c r="H4" s="51"/>
    </row>
    <row r="5" spans="1:8" x14ac:dyDescent="0.25">
      <c r="A5" s="51" t="s">
        <v>52</v>
      </c>
      <c r="B5" s="51"/>
      <c r="C5" s="51"/>
      <c r="D5" s="51"/>
      <c r="E5" s="51"/>
      <c r="F5" s="51"/>
      <c r="G5" s="51"/>
      <c r="H5" s="51"/>
    </row>
    <row r="6" spans="1:8" x14ac:dyDescent="0.25">
      <c r="A6" s="4"/>
      <c r="B6" s="4"/>
      <c r="C6" s="4"/>
      <c r="D6" s="4"/>
      <c r="E6" s="4"/>
      <c r="F6" s="4"/>
      <c r="G6" s="21" t="s">
        <v>50</v>
      </c>
      <c r="H6" s="21" t="s">
        <v>51</v>
      </c>
    </row>
    <row r="7" spans="1:8" x14ac:dyDescent="0.25">
      <c r="A7" s="5" t="s">
        <v>53</v>
      </c>
      <c r="B7" s="51" t="s">
        <v>95</v>
      </c>
      <c r="C7" s="51"/>
      <c r="D7" s="51"/>
      <c r="E7" s="51"/>
      <c r="F7" s="51"/>
      <c r="G7" s="39">
        <v>639030.47199999995</v>
      </c>
      <c r="H7" s="39">
        <v>1520980.791</v>
      </c>
    </row>
    <row r="8" spans="1:8" x14ac:dyDescent="0.25">
      <c r="A8" s="5" t="s">
        <v>54</v>
      </c>
      <c r="B8" s="51" t="s">
        <v>96</v>
      </c>
      <c r="C8" s="51"/>
      <c r="D8" s="51"/>
      <c r="E8" s="51"/>
      <c r="F8" s="51"/>
      <c r="G8" s="39">
        <v>639116.13100000005</v>
      </c>
      <c r="H8" s="39">
        <v>1521049.398</v>
      </c>
    </row>
    <row r="9" spans="1:8" x14ac:dyDescent="0.25">
      <c r="A9" s="5" t="s">
        <v>55</v>
      </c>
      <c r="B9" s="51" t="s">
        <v>97</v>
      </c>
      <c r="C9" s="51"/>
      <c r="D9" s="51"/>
      <c r="E9" s="51"/>
      <c r="F9" s="51"/>
      <c r="G9" s="39">
        <v>639169.26899999997</v>
      </c>
      <c r="H9" s="39">
        <v>1520994.0870000001</v>
      </c>
    </row>
    <row r="10" spans="1:8" x14ac:dyDescent="0.25">
      <c r="A10" s="5" t="s">
        <v>56</v>
      </c>
      <c r="B10" s="51" t="s">
        <v>98</v>
      </c>
      <c r="C10" s="51"/>
      <c r="D10" s="51"/>
      <c r="E10" s="51"/>
      <c r="F10" s="51"/>
      <c r="G10" s="39">
        <v>639168.89199999999</v>
      </c>
      <c r="H10" s="39">
        <v>1520966.3859999999</v>
      </c>
    </row>
    <row r="11" spans="1:8" x14ac:dyDescent="0.25">
      <c r="A11" s="5" t="s">
        <v>57</v>
      </c>
      <c r="B11" s="51" t="s">
        <v>100</v>
      </c>
      <c r="C11" s="51"/>
      <c r="D11" s="51"/>
      <c r="E11" s="51"/>
      <c r="F11" s="51"/>
      <c r="G11" s="39">
        <v>639089.26699999999</v>
      </c>
      <c r="H11" s="39">
        <v>1520912.074</v>
      </c>
    </row>
    <row r="12" spans="1:8" x14ac:dyDescent="0.25">
      <c r="A12" s="5" t="s">
        <v>58</v>
      </c>
      <c r="B12" s="51" t="s">
        <v>59</v>
      </c>
      <c r="C12" s="51"/>
      <c r="D12" s="51"/>
      <c r="E12" s="51"/>
      <c r="F12" s="51"/>
      <c r="G12" s="39">
        <v>639036.174</v>
      </c>
      <c r="H12" s="39">
        <v>1520953.496</v>
      </c>
    </row>
    <row r="13" spans="1:8" x14ac:dyDescent="0.25">
      <c r="A13" s="5">
        <v>1</v>
      </c>
      <c r="B13" s="51" t="s">
        <v>99</v>
      </c>
      <c r="C13" s="51"/>
      <c r="D13" s="51"/>
      <c r="E13" s="51"/>
      <c r="F13" s="51"/>
      <c r="G13" s="39">
        <v>638818.45600000001</v>
      </c>
      <c r="H13" s="39">
        <v>1520942.9040000001</v>
      </c>
    </row>
    <row r="14" spans="1:8" x14ac:dyDescent="0.25">
      <c r="A14" s="5">
        <v>2</v>
      </c>
      <c r="B14" s="51" t="s">
        <v>101</v>
      </c>
      <c r="C14" s="51"/>
      <c r="D14" s="51"/>
      <c r="E14" s="51"/>
      <c r="F14" s="51"/>
      <c r="G14" s="39">
        <v>638817.95600000001</v>
      </c>
      <c r="H14" s="39">
        <v>1520966.899</v>
      </c>
    </row>
    <row r="15" spans="1:8" x14ac:dyDescent="0.25">
      <c r="A15" s="5">
        <v>3</v>
      </c>
      <c r="B15" s="51" t="s">
        <v>102</v>
      </c>
      <c r="C15" s="51"/>
      <c r="D15" s="51"/>
      <c r="E15" s="51"/>
      <c r="F15" s="51"/>
      <c r="G15" s="39">
        <v>639144.28599999996</v>
      </c>
      <c r="H15" s="39">
        <v>1521236.1880000001</v>
      </c>
    </row>
    <row r="16" spans="1:8" x14ac:dyDescent="0.25">
      <c r="A16" s="5">
        <v>4</v>
      </c>
      <c r="B16" s="51" t="s">
        <v>103</v>
      </c>
      <c r="C16" s="51"/>
      <c r="D16" s="51"/>
      <c r="E16" s="51"/>
      <c r="F16" s="51"/>
      <c r="G16" s="39">
        <v>639161.201</v>
      </c>
      <c r="H16" s="39">
        <v>1521233.7120000001</v>
      </c>
    </row>
    <row r="17" spans="1:8" x14ac:dyDescent="0.25">
      <c r="A17" s="5">
        <v>5</v>
      </c>
      <c r="B17" s="51" t="s">
        <v>104</v>
      </c>
      <c r="C17" s="51"/>
      <c r="D17" s="51"/>
      <c r="E17" s="51"/>
      <c r="F17" s="51"/>
      <c r="G17" s="39">
        <v>639517.804</v>
      </c>
      <c r="H17" s="39">
        <v>1520981.4809999999</v>
      </c>
    </row>
    <row r="18" spans="1:8" x14ac:dyDescent="0.25">
      <c r="A18" s="5">
        <v>6</v>
      </c>
      <c r="B18" s="51" t="s">
        <v>105</v>
      </c>
      <c r="C18" s="51"/>
      <c r="D18" s="51"/>
      <c r="E18" s="51"/>
      <c r="F18" s="51"/>
      <c r="G18" s="39">
        <v>639518.304</v>
      </c>
      <c r="H18" s="39">
        <v>1520957.486</v>
      </c>
    </row>
    <row r="19" spans="1:8" x14ac:dyDescent="0.25">
      <c r="A19" s="5">
        <v>7</v>
      </c>
      <c r="B19" s="51" t="s">
        <v>106</v>
      </c>
      <c r="C19" s="51"/>
      <c r="D19" s="51"/>
      <c r="E19" s="51"/>
      <c r="F19" s="51"/>
      <c r="G19" s="39">
        <v>639085.12199999997</v>
      </c>
      <c r="H19" s="40">
        <v>1520864.25</v>
      </c>
    </row>
    <row r="20" spans="1:8" x14ac:dyDescent="0.25">
      <c r="A20" s="5">
        <v>8</v>
      </c>
      <c r="B20" s="51" t="s">
        <v>107</v>
      </c>
      <c r="C20" s="51"/>
      <c r="D20" s="51"/>
      <c r="E20" s="51"/>
      <c r="F20" s="51"/>
      <c r="G20" s="39">
        <v>639065.49100000004</v>
      </c>
      <c r="H20" s="39">
        <v>1520872.6170000001</v>
      </c>
    </row>
  </sheetData>
  <mergeCells count="19">
    <mergeCell ref="A5:H5"/>
    <mergeCell ref="A4:H4"/>
    <mergeCell ref="A3:H3"/>
    <mergeCell ref="A2:H2"/>
    <mergeCell ref="A1:H1"/>
    <mergeCell ref="B7:F7"/>
    <mergeCell ref="B12:F12"/>
    <mergeCell ref="B11:F11"/>
    <mergeCell ref="B10:F10"/>
    <mergeCell ref="B9:F9"/>
    <mergeCell ref="B8:F8"/>
    <mergeCell ref="B18:F18"/>
    <mergeCell ref="B19:F19"/>
    <mergeCell ref="B20:F20"/>
    <mergeCell ref="B13:F13"/>
    <mergeCell ref="B14:F14"/>
    <mergeCell ref="B15:F15"/>
    <mergeCell ref="B16:F16"/>
    <mergeCell ref="B17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28F5-B15A-475B-96F8-3B7435114C02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GEOMETRICS</vt:lpstr>
      <vt:lpstr>CENTER OF ROUNDABOUT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Nicholas</dc:creator>
  <cp:lastModifiedBy>Goodman, Nicholas</cp:lastModifiedBy>
  <dcterms:created xsi:type="dcterms:W3CDTF">2022-01-24T14:09:42Z</dcterms:created>
  <dcterms:modified xsi:type="dcterms:W3CDTF">2022-06-08T16:32:55Z</dcterms:modified>
</cp:coreProperties>
</file>