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209C86A3-124C-474B-851B-A795BC4C8400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PE to Stage 3" sheetId="1" r:id="rId1"/>
    <sheet name="ScoopSheet" sheetId="3" state="hidden" r:id="rId2"/>
  </sheets>
  <externalReferences>
    <externalReference r:id="rId3"/>
  </externalReferences>
  <definedNames>
    <definedName name="_xlnm.Print_Area" localSheetId="0">'PE to Stage 3'!$A$1:$J$181</definedName>
    <definedName name="_xlnm.Print_Area" localSheetId="1">ScoopSheet!$A$1:$Q$23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5" i="1" l="1"/>
  <c r="A140" i="1"/>
  <c r="A72" i="1"/>
  <c r="A98" i="1"/>
  <c r="E150" i="1" l="1"/>
  <c r="E109" i="1"/>
  <c r="E76" i="1"/>
  <c r="E38" i="1"/>
  <c r="C133" i="1" l="1"/>
  <c r="C135" i="1"/>
  <c r="C136" i="1"/>
  <c r="H76" i="1" l="1"/>
  <c r="H109" i="1"/>
  <c r="C3" i="3" l="1"/>
  <c r="C2" i="3" s="1"/>
  <c r="B22" i="3"/>
  <c r="D5" i="3" l="1"/>
  <c r="H3" i="1"/>
  <c r="H2" i="1"/>
  <c r="H150" i="1" s="1"/>
  <c r="H4" i="1" l="1"/>
  <c r="D3" i="1"/>
  <c r="C109" i="1" l="1"/>
  <c r="C150" i="1"/>
  <c r="C38" i="1"/>
  <c r="C76" i="1"/>
</calcChain>
</file>

<file path=xl/sharedStrings.xml><?xml version="1.0" encoding="utf-8"?>
<sst xmlns="http://schemas.openxmlformats.org/spreadsheetml/2006/main" count="419" uniqueCount="192">
  <si>
    <t>Project:</t>
  </si>
  <si>
    <t>PID:</t>
  </si>
  <si>
    <t>Designer:</t>
  </si>
  <si>
    <t>Checker:</t>
  </si>
  <si>
    <t>Reviewer:</t>
  </si>
  <si>
    <t>Stg 3:</t>
  </si>
  <si>
    <t>PPSF to CO:</t>
  </si>
  <si>
    <t>Award:</t>
  </si>
  <si>
    <t>Gather Project Information and Obtain Work to be Performed with Project</t>
  </si>
  <si>
    <t>Review ELLIS information for the following:</t>
  </si>
  <si>
    <t>Location(s) of work</t>
  </si>
  <si>
    <t>Need for Legislation</t>
  </si>
  <si>
    <t>State Job Number</t>
  </si>
  <si>
    <t>Federal Agreement Number (FAN)</t>
  </si>
  <si>
    <t>Plan Splits</t>
  </si>
  <si>
    <t>Date Completed</t>
  </si>
  <si>
    <t>Field Review Project (take photos &amp; measurements)</t>
  </si>
  <si>
    <t>Notes</t>
  </si>
  <si>
    <t>Notes go here</t>
  </si>
  <si>
    <t>Include copy of necessary plan sheets (if avail.)</t>
  </si>
  <si>
    <t>Include copy of R/W plan sheets (if avail.)</t>
  </si>
  <si>
    <t>Request Soil Borings</t>
  </si>
  <si>
    <t>After Field Survey is Completed</t>
  </si>
  <si>
    <t>Request Ex. R/W from Steve Lucas</t>
  </si>
  <si>
    <t xml:space="preserve">Design Pavement </t>
  </si>
  <si>
    <t>If RxR involvement, contact Scott Warner</t>
  </si>
  <si>
    <t>Discuss MOT scheme with Dist. Traffic Engineer</t>
  </si>
  <si>
    <t>Notes go on the DE form</t>
  </si>
  <si>
    <t>Complete Stage 1 Design</t>
  </si>
  <si>
    <t>Typical Ellis Comment may be "PE/DE approved by Squad Leader and Supervisor. DE submitted on xx.xx.xx."</t>
  </si>
  <si>
    <t>Request Legislation (If Needed)</t>
  </si>
  <si>
    <t>Due:</t>
  </si>
  <si>
    <t>Submit Plan to Squad Leader for Complete Stage 1 Design Check.</t>
  </si>
  <si>
    <t>Prepare IOCs and Copies for submission to the following:</t>
  </si>
  <si>
    <t>After Stage 1 is Returned</t>
  </si>
  <si>
    <t>Complete revisions or address comments</t>
  </si>
  <si>
    <t>Update 'Stage 1 Plans - Submitted' date in Ellis and mark it 'Completed'.
Update 'Stage 1 Plans - Complete' date to the date you asked for comments on the IOC.</t>
  </si>
  <si>
    <t>Complete Stage 2 Design</t>
  </si>
  <si>
    <t>MOT Notes and Quantities</t>
  </si>
  <si>
    <t>Roadway Notes and Quantities</t>
  </si>
  <si>
    <t>Pavement Quantities</t>
  </si>
  <si>
    <t>Remaining Structure Notes and Details</t>
  </si>
  <si>
    <t>Signs and other Traffic Control</t>
  </si>
  <si>
    <t>Note: Essentially everything except the General Summary and Structure quantities.</t>
  </si>
  <si>
    <t>Exceptions as per Squad Leader:</t>
  </si>
  <si>
    <t>Notes for this section and things to not include get listed here</t>
  </si>
  <si>
    <t>Submit Plan to Squad Leader for Complete Stage 2 Design Check.</t>
  </si>
  <si>
    <t>Check on Status of Legislation</t>
  </si>
  <si>
    <t>Update 'Stage 2 Plans - Submitted' date in Ellis and mark it 'Completed'.
Update 'Stage 2 Plans - Complete' date to the date you asked for comments on the IOC.</t>
  </si>
  <si>
    <t>Note: Inform DURT they are final tracings less quantities.</t>
  </si>
  <si>
    <t>After Stage 2 is Returned</t>
  </si>
  <si>
    <t>Complete Stage 3 Design</t>
  </si>
  <si>
    <t>Structure Quantity Calculations</t>
  </si>
  <si>
    <t>Plan Certification of Roadway Quantities</t>
  </si>
  <si>
    <t>Plan Certification of Structure Quantities</t>
  </si>
  <si>
    <t>enter date here</t>
  </si>
  <si>
    <t>Submit Plan to Squad Leader for Complete Stage 3 Design Check.</t>
  </si>
  <si>
    <t>Update 'Stage 3 Plans - Submitted' date in Ellis and mark it 'Completed'.
Update 'Stage 3 Plans - Complete' date to the date you asked for comments on the IOC.</t>
  </si>
  <si>
    <t>Belmont</t>
  </si>
  <si>
    <t>Carroll</t>
  </si>
  <si>
    <t>Columbiana</t>
  </si>
  <si>
    <t>Harrison</t>
  </si>
  <si>
    <t>Holmes</t>
  </si>
  <si>
    <t>Jefferson</t>
  </si>
  <si>
    <t>Tuscarawas</t>
  </si>
  <si>
    <t>Dave Schafer</t>
  </si>
  <si>
    <t>Vince Carter</t>
  </si>
  <si>
    <t>Verify Need for Airway/Highway Clearance</t>
  </si>
  <si>
    <t>Critical Tasks or Work Items:</t>
  </si>
  <si>
    <t>Misc. Proj. Man. Notes and Outstanding Items:</t>
  </si>
  <si>
    <t>Scope and Individual Work Items:</t>
  </si>
  <si>
    <t>Status:</t>
  </si>
  <si>
    <t>Date to Next Submission:</t>
  </si>
  <si>
    <t>Work Type:</t>
  </si>
  <si>
    <t>Crisi and Ray and Whoever Else</t>
  </si>
  <si>
    <t>Proj.:</t>
  </si>
  <si>
    <t>Squad Bravo Workers:</t>
  </si>
  <si>
    <t>Check Schedule and Send email about schedule constraints</t>
  </si>
  <si>
    <t>See Notes</t>
  </si>
  <si>
    <t>Check on Status of ER Documentation</t>
  </si>
  <si>
    <t>Request Centerline Staking</t>
  </si>
  <si>
    <t>Complete NOI Maps and Form</t>
  </si>
  <si>
    <t>Use SHIFT Program to Calculate Design Designation</t>
  </si>
  <si>
    <t>Use 12 years for Repairs/Overlays and 20 Years for Rehabs/Replacement</t>
  </si>
  <si>
    <t>Perform Post Construction BMP analysis and design (or submit to OHE for design) prior to continuing to Stage 2.</t>
  </si>
  <si>
    <t>Request Load Rating Report</t>
  </si>
  <si>
    <t>Request Field Survey by IOC (or Email) to Jon Penix</t>
  </si>
  <si>
    <t>General Summary (Seed file is: I:\ODOTstd\V8istd\Cadig\Excel Standard Sheets\GENSUM_VBA_Trnsport.xls )</t>
  </si>
  <si>
    <t>If detour is determined, Send email asking CJV to coordinate with Schools and local EMS.</t>
  </si>
  <si>
    <t>County Managers</t>
  </si>
  <si>
    <t>Darrell Hood</t>
  </si>
  <si>
    <t>Ty Justice</t>
  </si>
  <si>
    <t>Construction Email/IOC to include a request to confirm the Construction Duration from Construction Duration Tool.  An Email confimation is required to be sent in with the Plan Package.</t>
  </si>
  <si>
    <t>Cody Notz</t>
  </si>
  <si>
    <t>Complete PE Review</t>
  </si>
  <si>
    <t>Paul Herman</t>
  </si>
  <si>
    <t>Waseem Khalifa</t>
  </si>
  <si>
    <t>MOT / Constructability</t>
  </si>
  <si>
    <t>Tom Stratton</t>
  </si>
  <si>
    <t>(I:\common\squad bravo\Design-exception-form.xlsm)</t>
  </si>
  <si>
    <t>Fill out DE form (All fields except superelevation)</t>
  </si>
  <si>
    <t>Complete DE form (Including superelevation and all remaining items)</t>
  </si>
  <si>
    <t>Layout horizontal alignment (or check it based on what Jon Penix provided)</t>
  </si>
  <si>
    <t>Proposed Approach Slab section</t>
  </si>
  <si>
    <t>Design Lane Width (surface only not full pavement structure)</t>
  </si>
  <si>
    <t>Design Shoulder Width (surface only not full pavement structure)</t>
  </si>
  <si>
    <t>Layout proposed profile</t>
  </si>
  <si>
    <t>Start Title Sheet and complete Design Designation</t>
  </si>
  <si>
    <t>Design Transverse Section</t>
  </si>
  <si>
    <t>Design Phase Construction Details</t>
  </si>
  <si>
    <t>Prepare Preliminary Site Plan</t>
  </si>
  <si>
    <t>Prepare prelim P&amp;P sheets</t>
  </si>
  <si>
    <t>Structure</t>
  </si>
  <si>
    <t>Roadway</t>
  </si>
  <si>
    <t>Roadway &amp; MOT</t>
  </si>
  <si>
    <t>Steve Lucas</t>
  </si>
  <si>
    <t>ROW</t>
  </si>
  <si>
    <t>Construction Reviewer</t>
  </si>
  <si>
    <t>Real Estate</t>
  </si>
  <si>
    <t>Structures</t>
  </si>
  <si>
    <t>have paul check the next sch'd resurf proj, send him an email.</t>
  </si>
  <si>
    <t>Existing Typical Section</t>
  </si>
  <si>
    <t>Proposed Typical Section</t>
  </si>
  <si>
    <t>Design pavement and transitions in plan view (only dimension odd transitions)</t>
  </si>
  <si>
    <t>Check time line to next resurf project</t>
  </si>
  <si>
    <t>PID</t>
  </si>
  <si>
    <t>Supersquad PM Checklist</t>
  </si>
  <si>
    <t>JD Marlett</t>
  </si>
  <si>
    <t>subject expert in co if needed dave riley (copy becky humphries) both of OHE.</t>
  </si>
  <si>
    <t>Develop MOTAA requied for Path 3, 4 &amp; 5 projects</t>
  </si>
  <si>
    <t>Submit Plan to Squad Leader for Complete Preliminary Engineering Design Check.</t>
  </si>
  <si>
    <t>Inform Construction if there are in-stream work restrictions.</t>
  </si>
  <si>
    <t>Scott Jenkins</t>
  </si>
  <si>
    <t>Paper Copies</t>
  </si>
  <si>
    <t>Scope Conformance (via Email)</t>
  </si>
  <si>
    <t>&lt; - Total Paper Copies Needed</t>
  </si>
  <si>
    <t>Environmental (See Below) (via Email)</t>
  </si>
  <si>
    <t>Geotechnical (Via Email)</t>
  </si>
  <si>
    <t>County Manager (Via Email)</t>
  </si>
  <si>
    <t>Pavement Buildup (via Email)</t>
  </si>
  <si>
    <t>County Manager via Email</t>
  </si>
  <si>
    <t>Environmental (See Below) (Via Email)</t>
  </si>
  <si>
    <t>Environmental (via Email)</t>
  </si>
  <si>
    <t>Geotech (Via Email)</t>
  </si>
  <si>
    <t xml:space="preserve">  ----&gt;&gt;&gt;</t>
  </si>
  <si>
    <t>Checker to fill out as much of bridge review checklist as possible</t>
  </si>
  <si>
    <t xml:space="preserve"> --- &gt;&gt;</t>
  </si>
  <si>
    <t>Include Safety Edge?</t>
  </si>
  <si>
    <t>Check FEMA Floodzone - Should already be started by DEC.</t>
  </si>
  <si>
    <t>Only send if required.  See I:\common\SEI WorkFolder\Design\Hydraulics\Floodplain Information</t>
  </si>
  <si>
    <t>See I:\common\SEI WorkFolder\Design\Hydraulics\Floodplain Information</t>
  </si>
  <si>
    <t>Submit Floodplain Coordination - Initiation Letter (Copy Tom Stratton)</t>
  </si>
  <si>
    <t>Complete Floodplain Coordination (Copy Tom Stratton)</t>
  </si>
  <si>
    <t>Update DocReview portion of Ellis with the above information</t>
  </si>
  <si>
    <t>Update 'Minor Project Preliminary Engineering Study - Submitted' date in Ellis &amp; mark 'Compl'
Update 'Minor Project Preliminary Engineering Study - Approved' when comments are returned</t>
  </si>
  <si>
    <t>Update and mark as completed 'Stage 1 Plans - Complete' date in Ellis after Roadway &amp; Structure comments are returned</t>
  </si>
  <si>
    <t>Update and mark as completed 'Stage 2 Plans - Complete' date in Ellis after Roadway &amp; Structure comments are returned</t>
  </si>
  <si>
    <t>Update and mark as completed 'Stage 3 Plans - Complete' date in Ellis after Roadway &amp; Structure comments are returned</t>
  </si>
  <si>
    <t>Dave Glazer</t>
  </si>
  <si>
    <t>If Detour, ask construction to verify number of days need for detour.</t>
  </si>
  <si>
    <t>Design Cross Slope, or full superelevation rate</t>
  </si>
  <si>
    <t>Squad Leader or PE to begin DE forms online</t>
  </si>
  <si>
    <t>Use 14-21 day turn around time</t>
  </si>
  <si>
    <t>If DE Required - Submit DE to Kathy King &amp; add a comment in Ellis</t>
  </si>
  <si>
    <t>Update Estimate (send to: program manager, planning engineer and squad leader)</t>
  </si>
  <si>
    <t>Have Ray complete GCAT/GCam crash analysis</t>
  </si>
  <si>
    <t>Analyze any crash patterns found with GCAT/GCAM tool (see CJV or Jason B.) for low cost solutions</t>
  </si>
  <si>
    <t>Jeremy Cessna</t>
  </si>
  <si>
    <t>Utilities (via email link)</t>
  </si>
  <si>
    <t>Request field review by DURT.  (xc Jason Beranek)</t>
  </si>
  <si>
    <t xml:space="preserve">           Squad Bravo Project Management Checklist/Workflow from Scope Complete to Stage 3 Complete</t>
  </si>
  <si>
    <t>This would include beam rolling schedules, ROW and/or Environmental timelines.</t>
  </si>
  <si>
    <t>At a minimum verify Stage 1, Env. Doc Appv'd, ROW Clear, Stage 3 and Plan file dates.</t>
  </si>
  <si>
    <t>Provide disposition of comments to reviewers if a comment was not addressed</t>
  </si>
  <si>
    <t>Todd Moore</t>
  </si>
  <si>
    <t>Update Construction Cost Estimate</t>
  </si>
  <si>
    <t>Include Contingency and Inflation</t>
  </si>
  <si>
    <t>Complete Cost of Engineering</t>
  </si>
  <si>
    <t xml:space="preserve">Review scope for detailed list of work to be completed </t>
  </si>
  <si>
    <t>If project is installing a Type A conduit, submit LD-33 to County Engineer and give them 60 days to review</t>
  </si>
  <si>
    <t xml:space="preserve"> &lt;--- Ray to Include in Preliminary Deliverables??</t>
  </si>
  <si>
    <t>???</t>
  </si>
  <si>
    <t>Perform Field Review of project to check for work required outside of scope</t>
  </si>
  <si>
    <t>MVC</t>
  </si>
  <si>
    <t>X</t>
  </si>
  <si>
    <t>N/A</t>
  </si>
  <si>
    <t>No</t>
  </si>
  <si>
    <t>Jerred Giauque</t>
  </si>
  <si>
    <t>Floodzone A</t>
  </si>
  <si>
    <t>Survey Complete</t>
  </si>
  <si>
    <t>Detour</t>
  </si>
  <si>
    <t>Per Phone call on 9/30/13 send all Stage 1 reviews to Jerred G. &amp; he will distribute according to work load.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</si>
</sst>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0"/>
      <color rgb="FF00B0F0"/>
      <name val="Calibri"/>
      <family val="2"/>
      <scheme val="minor"/>
    </font>
    <font>
      <b/>
      <i/>
      <sz val="10"/>
      <color rgb="FF7030A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7030A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</cellStyleXfs>
  <cellXfs count="95">
    <xf numFmtId="0" fontId="0" fillId="0" borderId="0" xfId="0"/>
    <xf numFmtId="0" fontId="1" fillId="0" borderId="0" xfId="0" applyFont="1"/>
    <xf numFmtId="0" fontId="4" fillId="0" borderId="3" xfId="2" applyFont="1" applyBorder="1"/>
    <xf numFmtId="0" fontId="5" fillId="0" borderId="0" xfId="2" applyFont="1"/>
    <xf numFmtId="0" fontId="5" fillId="0" borderId="1" xfId="2" applyFont="1" applyBorder="1"/>
    <xf numFmtId="0" fontId="6" fillId="0" borderId="0" xfId="0" applyFont="1" applyAlignment="1">
      <alignment horizontal="right"/>
    </xf>
    <xf numFmtId="0" fontId="6" fillId="0" borderId="2" xfId="0" applyFont="1" applyBorder="1"/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4" borderId="0" xfId="0" applyFont="1" applyFill="1"/>
    <xf numFmtId="0" fontId="8" fillId="0" borderId="0" xfId="0" applyFont="1"/>
    <xf numFmtId="0" fontId="13" fillId="2" borderId="0" xfId="0" applyFont="1" applyFill="1"/>
    <xf numFmtId="0" fontId="6" fillId="0" borderId="0" xfId="0" applyFont="1" applyAlignment="1">
      <alignment vertical="center" wrapText="1"/>
    </xf>
    <xf numFmtId="0" fontId="13" fillId="5" borderId="0" xfId="0" applyFont="1" applyFill="1"/>
    <xf numFmtId="0" fontId="10" fillId="0" borderId="0" xfId="1" applyFont="1"/>
    <xf numFmtId="0" fontId="6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7" borderId="0" xfId="0" applyFont="1" applyFill="1"/>
    <xf numFmtId="0" fontId="6" fillId="7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5" fillId="0" borderId="0" xfId="0" applyFont="1"/>
    <xf numFmtId="0" fontId="5" fillId="0" borderId="1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6" fillId="0" borderId="0" xfId="0" applyFont="1" applyAlignment="1">
      <alignment vertical="top" wrapText="1"/>
    </xf>
    <xf numFmtId="0" fontId="5" fillId="3" borderId="0" xfId="2" applyFont="1" applyFill="1"/>
    <xf numFmtId="0" fontId="6" fillId="0" borderId="5" xfId="0" applyFont="1" applyBorder="1"/>
    <xf numFmtId="0" fontId="6" fillId="0" borderId="7" xfId="0" applyFont="1" applyBorder="1"/>
    <xf numFmtId="0" fontId="6" fillId="3" borderId="0" xfId="0" applyFont="1" applyFill="1"/>
    <xf numFmtId="0" fontId="9" fillId="0" borderId="0" xfId="0" applyFont="1"/>
    <xf numFmtId="14" fontId="6" fillId="6" borderId="0" xfId="0" applyNumberFormat="1" applyFont="1" applyFill="1"/>
    <xf numFmtId="0" fontId="5" fillId="0" borderId="0" xfId="4" applyFont="1"/>
    <xf numFmtId="0" fontId="6" fillId="4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5" borderId="0" xfId="0" applyFont="1" applyFill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4" borderId="0" xfId="0" applyFont="1" applyFill="1" applyAlignment="1">
      <alignment wrapText="1"/>
    </xf>
    <xf numFmtId="0" fontId="6" fillId="3" borderId="0" xfId="0" applyFont="1" applyFill="1" applyAlignment="1">
      <alignment wrapText="1"/>
    </xf>
    <xf numFmtId="0" fontId="11" fillId="3" borderId="0" xfId="0" applyFont="1" applyFill="1" applyAlignment="1">
      <alignment wrapText="1"/>
    </xf>
    <xf numFmtId="0" fontId="6" fillId="0" borderId="0" xfId="0" applyFont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2" fillId="8" borderId="0" xfId="0" applyFont="1" applyFill="1"/>
    <xf numFmtId="0" fontId="13" fillId="8" borderId="0" xfId="0" applyFont="1" applyFill="1"/>
    <xf numFmtId="0" fontId="13" fillId="8" borderId="0" xfId="0" applyFont="1" applyFill="1" applyAlignment="1">
      <alignment horizontal="center"/>
    </xf>
    <xf numFmtId="14" fontId="13" fillId="8" borderId="0" xfId="0" applyNumberFormat="1" applyFont="1" applyFill="1" applyAlignment="1">
      <alignment horizontal="right"/>
    </xf>
    <xf numFmtId="0" fontId="13" fillId="8" borderId="0" xfId="0" applyFont="1" applyFill="1" applyAlignment="1">
      <alignment horizontal="left"/>
    </xf>
    <xf numFmtId="0" fontId="13" fillId="8" borderId="0" xfId="0" applyFont="1" applyFill="1" applyAlignment="1">
      <alignment horizontal="right" wrapText="1"/>
    </xf>
    <xf numFmtId="0" fontId="13" fillId="8" borderId="0" xfId="0" applyFont="1" applyFill="1" applyAlignment="1">
      <alignment horizontal="center" vertical="center"/>
    </xf>
    <xf numFmtId="0" fontId="13" fillId="8" borderId="0" xfId="0" applyFont="1" applyFill="1" applyAlignment="1">
      <alignment horizontal="right"/>
    </xf>
    <xf numFmtId="14" fontId="13" fillId="8" borderId="0" xfId="0" applyNumberFormat="1" applyFont="1" applyFill="1"/>
    <xf numFmtId="0" fontId="10" fillId="8" borderId="0" xfId="0" applyFont="1" applyFill="1"/>
    <xf numFmtId="0" fontId="11" fillId="8" borderId="0" xfId="0" applyFont="1" applyFill="1"/>
    <xf numFmtId="0" fontId="11" fillId="8" borderId="0" xfId="0" applyFont="1" applyFill="1" applyAlignment="1">
      <alignment horizontal="center"/>
    </xf>
    <xf numFmtId="14" fontId="11" fillId="8" borderId="0" xfId="0" applyNumberFormat="1" applyFont="1" applyFill="1" applyAlignment="1">
      <alignment horizontal="right"/>
    </xf>
    <xf numFmtId="0" fontId="11" fillId="8" borderId="0" xfId="0" applyFont="1" applyFill="1" applyAlignment="1">
      <alignment horizontal="left"/>
    </xf>
    <xf numFmtId="0" fontId="11" fillId="8" borderId="0" xfId="0" applyFont="1" applyFill="1" applyAlignment="1">
      <alignment horizontal="right"/>
    </xf>
    <xf numFmtId="14" fontId="11" fillId="8" borderId="0" xfId="0" applyNumberFormat="1" applyFont="1" applyFill="1"/>
    <xf numFmtId="0" fontId="11" fillId="8" borderId="0" xfId="0" applyFont="1" applyFill="1" applyAlignment="1">
      <alignment wrapText="1"/>
    </xf>
    <xf numFmtId="0" fontId="17" fillId="3" borderId="0" xfId="0" applyFont="1" applyFill="1" applyAlignment="1">
      <alignment horizontal="left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7" fillId="9" borderId="0" xfId="0" applyFont="1" applyFill="1" applyAlignment="1">
      <alignment horizontal="right"/>
    </xf>
    <xf numFmtId="0" fontId="5" fillId="0" borderId="1" xfId="4" applyFont="1" applyBorder="1" applyAlignment="1">
      <alignment horizontal="center"/>
    </xf>
    <xf numFmtId="0" fontId="7" fillId="10" borderId="0" xfId="0" applyFont="1" applyFill="1" applyAlignment="1">
      <alignment horizontal="right" vertical="center"/>
    </xf>
    <xf numFmtId="0" fontId="16" fillId="3" borderId="0" xfId="0" applyFont="1" applyFill="1" applyAlignment="1">
      <alignment wrapText="1"/>
    </xf>
    <xf numFmtId="0" fontId="6" fillId="0" borderId="16" xfId="0" applyFont="1" applyBorder="1" applyAlignment="1">
      <alignment horizontal="center"/>
    </xf>
    <xf numFmtId="0" fontId="6" fillId="0" borderId="17" xfId="0" applyFont="1" applyBorder="1"/>
    <xf numFmtId="0" fontId="5" fillId="0" borderId="0" xfId="2" applyFont="1" applyAlignment="1">
      <alignment horizontal="left" wrapText="1"/>
    </xf>
    <xf numFmtId="0" fontId="6" fillId="12" borderId="0" xfId="0" applyFont="1" applyFill="1"/>
    <xf numFmtId="0" fontId="5" fillId="0" borderId="0" xfId="2" applyFont="1" applyAlignment="1">
      <alignment horizontal="left" wrapText="1"/>
    </xf>
    <xf numFmtId="0" fontId="5" fillId="0" borderId="0" xfId="2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5" fillId="0" borderId="0" xfId="2" applyFont="1" applyAlignment="1">
      <alignment horizontal="left" vertical="top" wrapText="1"/>
    </xf>
    <xf numFmtId="0" fontId="11" fillId="11" borderId="0" xfId="0" applyFont="1" applyFill="1" applyAlignment="1">
      <alignment horizontal="lef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5" fillId="3" borderId="0" xfId="0" applyFont="1" applyFill="1" applyAlignment="1">
      <alignment horizontal="left"/>
    </xf>
    <xf numFmtId="0" fontId="6" fillId="0" borderId="0" xfId="0" applyFont="1" applyAlignment="1">
      <alignment horizontal="left" vertical="top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3 3" xfId="3" xr:uid="{00000000-0005-0000-0000-000004000000}"/>
  </cellStyles>
  <dxfs count="102"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b/>
        <i val="0"/>
        <color rgb="FFFF0000"/>
      </font>
    </dxf>
    <dxf>
      <font>
        <color theme="0" tint="-0.14996795556505021"/>
      </font>
    </dxf>
  </dxfs>
  <tableStyles count="0" defaultTableStyle="TableStyleMedium2" defaultPivotStyle="PivotStyleLight16"/>
  <colors>
    <mruColors>
      <color rgb="FFCCFFCC"/>
      <color rgb="FFFFFFCC"/>
      <color rgb="FF99FFCC"/>
      <color rgb="FFEAA4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284308</xdr:colOff>
      <xdr:row>5</xdr:row>
      <xdr:rowOff>9525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74958" cy="857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common\squad%20bravo\Program%20Management\PIDInf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jectInfo"/>
    </sheetNames>
    <sheetDataSet>
      <sheetData sheetId="0">
        <row r="3">
          <cell r="A3">
            <v>5468</v>
          </cell>
          <cell r="B3" t="str">
            <v>BEL US 250 0.00</v>
          </cell>
          <cell r="C3" t="str">
            <v>Preliminary Development Tasks</v>
          </cell>
          <cell r="D3">
            <v>35954</v>
          </cell>
          <cell r="E3">
            <v>35954</v>
          </cell>
          <cell r="T3" t="str">
            <v>Active</v>
          </cell>
          <cell r="AB3" t="str">
            <v>KANE, ROXANNE R</v>
          </cell>
          <cell r="AC3">
            <v>35852</v>
          </cell>
          <cell r="AD3">
            <v>35852</v>
          </cell>
        </row>
        <row r="4">
          <cell r="A4">
            <v>5470</v>
          </cell>
          <cell r="B4" t="str">
            <v>BEL US 250 3.53</v>
          </cell>
          <cell r="C4" t="str">
            <v>Preliminary Development Tasks</v>
          </cell>
          <cell r="T4" t="str">
            <v>Active</v>
          </cell>
          <cell r="AB4" t="str">
            <v>KANE, ROXANNE R</v>
          </cell>
        </row>
        <row r="5">
          <cell r="A5">
            <v>5619</v>
          </cell>
          <cell r="B5" t="str">
            <v>HAS US 250 19.96</v>
          </cell>
          <cell r="C5" t="str">
            <v>Preliminary Development Tasks</v>
          </cell>
          <cell r="D5">
            <v>35954</v>
          </cell>
          <cell r="E5">
            <v>35954</v>
          </cell>
          <cell r="T5" t="str">
            <v>Active</v>
          </cell>
          <cell r="AB5" t="str">
            <v>KANE, ROXANNE R</v>
          </cell>
          <cell r="AC5">
            <v>35853</v>
          </cell>
          <cell r="AD5">
            <v>35853</v>
          </cell>
        </row>
        <row r="6">
          <cell r="A6">
            <v>5620</v>
          </cell>
          <cell r="B6" t="str">
            <v>HAS US 250 17.38</v>
          </cell>
          <cell r="C6" t="str">
            <v>Preliminary Development Tasks</v>
          </cell>
          <cell r="D6">
            <v>35954</v>
          </cell>
          <cell r="E6">
            <v>35954</v>
          </cell>
          <cell r="T6" t="str">
            <v>Active</v>
          </cell>
          <cell r="AB6" t="str">
            <v>KANE, ROXANNE R</v>
          </cell>
          <cell r="AC6">
            <v>35853</v>
          </cell>
          <cell r="AD6">
            <v>35853</v>
          </cell>
        </row>
        <row r="7">
          <cell r="A7">
            <v>10748</v>
          </cell>
          <cell r="B7" t="str">
            <v>STA/COL-30-22.11/0.00</v>
          </cell>
          <cell r="C7" t="str">
            <v>Preliminary Development Tasks</v>
          </cell>
          <cell r="T7" t="str">
            <v>Active</v>
          </cell>
          <cell r="AB7" t="str">
            <v>GURNEY, GREGORY A</v>
          </cell>
        </row>
        <row r="8">
          <cell r="A8">
            <v>12870</v>
          </cell>
          <cell r="B8" t="str">
            <v>COL SR0009 00.980</v>
          </cell>
          <cell r="C8" t="str">
            <v>Bridge Preservation</v>
          </cell>
          <cell r="D8">
            <v>36024</v>
          </cell>
          <cell r="E8">
            <v>36024</v>
          </cell>
          <cell r="F8">
            <v>36294</v>
          </cell>
          <cell r="G8">
            <v>36294</v>
          </cell>
          <cell r="H8">
            <v>36530</v>
          </cell>
          <cell r="I8">
            <v>36530</v>
          </cell>
          <cell r="T8" t="str">
            <v>Active</v>
          </cell>
          <cell r="AB8" t="str">
            <v>SPEER, DAVID L</v>
          </cell>
          <cell r="AC8">
            <v>35947</v>
          </cell>
          <cell r="AD8">
            <v>35947</v>
          </cell>
        </row>
        <row r="9">
          <cell r="A9">
            <v>13040</v>
          </cell>
          <cell r="B9" t="str">
            <v>COL SR0014 12.030</v>
          </cell>
          <cell r="C9" t="str">
            <v>Bridge Preservation</v>
          </cell>
          <cell r="D9">
            <v>38205</v>
          </cell>
          <cell r="E9">
            <v>38205</v>
          </cell>
          <cell r="F9">
            <v>38314</v>
          </cell>
          <cell r="G9">
            <v>38314</v>
          </cell>
          <cell r="H9">
            <v>39038</v>
          </cell>
          <cell r="I9">
            <v>39038</v>
          </cell>
          <cell r="J9">
            <v>39090</v>
          </cell>
          <cell r="K9">
            <v>39090</v>
          </cell>
          <cell r="L9">
            <v>39092</v>
          </cell>
          <cell r="M9">
            <v>39092</v>
          </cell>
          <cell r="N9">
            <v>39416</v>
          </cell>
          <cell r="O9">
            <v>39416</v>
          </cell>
          <cell r="P9">
            <v>39426</v>
          </cell>
          <cell r="Q9">
            <v>39426</v>
          </cell>
          <cell r="R9">
            <v>2008</v>
          </cell>
          <cell r="S9">
            <v>2007</v>
          </cell>
          <cell r="T9" t="str">
            <v>Sold</v>
          </cell>
          <cell r="U9">
            <v>554754.30000000005</v>
          </cell>
          <cell r="V9">
            <v>39092</v>
          </cell>
          <cell r="W9">
            <v>39092</v>
          </cell>
          <cell r="X9">
            <v>2008</v>
          </cell>
          <cell r="Y9">
            <v>2007</v>
          </cell>
          <cell r="Z9">
            <v>39416</v>
          </cell>
          <cell r="AA9">
            <v>39423</v>
          </cell>
          <cell r="AB9" t="str">
            <v>BARNHOUSE, JOHN P</v>
          </cell>
          <cell r="AC9">
            <v>37085</v>
          </cell>
          <cell r="AD9">
            <v>37085</v>
          </cell>
        </row>
        <row r="10">
          <cell r="A10">
            <v>13040</v>
          </cell>
          <cell r="B10" t="str">
            <v>COL SR0014 12.030</v>
          </cell>
          <cell r="C10" t="str">
            <v>Bridge Preservation</v>
          </cell>
          <cell r="D10">
            <v>38205</v>
          </cell>
          <cell r="E10">
            <v>38205</v>
          </cell>
          <cell r="F10">
            <v>38314</v>
          </cell>
          <cell r="G10">
            <v>38314</v>
          </cell>
          <cell r="H10">
            <v>39038</v>
          </cell>
          <cell r="I10">
            <v>39038</v>
          </cell>
          <cell r="J10">
            <v>39090</v>
          </cell>
          <cell r="K10">
            <v>39090</v>
          </cell>
          <cell r="L10">
            <v>39092</v>
          </cell>
          <cell r="M10">
            <v>39092</v>
          </cell>
          <cell r="N10">
            <v>39416</v>
          </cell>
          <cell r="O10">
            <v>39416</v>
          </cell>
          <cell r="P10">
            <v>39426</v>
          </cell>
          <cell r="Q10">
            <v>39426</v>
          </cell>
          <cell r="R10">
            <v>2008</v>
          </cell>
          <cell r="S10">
            <v>2007</v>
          </cell>
          <cell r="T10" t="str">
            <v>Sold</v>
          </cell>
          <cell r="U10">
            <v>554754.30000000005</v>
          </cell>
          <cell r="V10">
            <v>38376</v>
          </cell>
          <cell r="W10">
            <v>1</v>
          </cell>
          <cell r="X10">
            <v>2005</v>
          </cell>
          <cell r="Y10">
            <v>2005</v>
          </cell>
          <cell r="Z10">
            <v>38626</v>
          </cell>
          <cell r="AA10">
            <v>38626</v>
          </cell>
          <cell r="AB10" t="str">
            <v>BARNHOUSE, JOHN P</v>
          </cell>
          <cell r="AC10">
            <v>37085</v>
          </cell>
          <cell r="AD10">
            <v>37085</v>
          </cell>
        </row>
        <row r="11">
          <cell r="A11">
            <v>15015</v>
          </cell>
          <cell r="B11" t="str">
            <v>HAS CR0069 00.600</v>
          </cell>
          <cell r="C11" t="str">
            <v>Bridge Preservation</v>
          </cell>
          <cell r="D11">
            <v>35362</v>
          </cell>
          <cell r="E11">
            <v>35362</v>
          </cell>
          <cell r="H11">
            <v>37371</v>
          </cell>
          <cell r="I11">
            <v>37371</v>
          </cell>
          <cell r="J11">
            <v>38721</v>
          </cell>
          <cell r="K11">
            <v>38721</v>
          </cell>
          <cell r="L11">
            <v>38723</v>
          </cell>
          <cell r="M11">
            <v>38723</v>
          </cell>
          <cell r="N11">
            <v>38819</v>
          </cell>
          <cell r="O11">
            <v>38819</v>
          </cell>
          <cell r="P11">
            <v>38820</v>
          </cell>
          <cell r="Q11">
            <v>38820</v>
          </cell>
          <cell r="R11">
            <v>2006</v>
          </cell>
          <cell r="T11" t="str">
            <v>Sold</v>
          </cell>
          <cell r="U11">
            <v>490006.7</v>
          </cell>
          <cell r="V11">
            <v>38726</v>
          </cell>
          <cell r="W11">
            <v>1</v>
          </cell>
          <cell r="X11">
            <v>2006</v>
          </cell>
          <cell r="Y11">
            <v>0</v>
          </cell>
          <cell r="Z11">
            <v>38812</v>
          </cell>
          <cell r="AA11">
            <v>38820</v>
          </cell>
          <cell r="AB11" t="str">
            <v>MARKER, JAMES N</v>
          </cell>
          <cell r="AC11">
            <v>35362</v>
          </cell>
          <cell r="AD11">
            <v>35362</v>
          </cell>
        </row>
        <row r="12">
          <cell r="A12">
            <v>15609</v>
          </cell>
          <cell r="B12" t="str">
            <v>HAS SR0151 04.850</v>
          </cell>
          <cell r="C12" t="str">
            <v>Bridge Preservation</v>
          </cell>
          <cell r="D12">
            <v>37953</v>
          </cell>
          <cell r="E12">
            <v>37953</v>
          </cell>
          <cell r="F12">
            <v>38009</v>
          </cell>
          <cell r="G12">
            <v>38009</v>
          </cell>
          <cell r="H12">
            <v>38040</v>
          </cell>
          <cell r="I12">
            <v>38040</v>
          </cell>
          <cell r="J12">
            <v>38049</v>
          </cell>
          <cell r="K12">
            <v>38049</v>
          </cell>
          <cell r="L12">
            <v>38051</v>
          </cell>
          <cell r="M12">
            <v>38051</v>
          </cell>
          <cell r="N12">
            <v>38268</v>
          </cell>
          <cell r="O12">
            <v>38268</v>
          </cell>
          <cell r="P12">
            <v>38275</v>
          </cell>
          <cell r="Q12">
            <v>38275</v>
          </cell>
          <cell r="R12">
            <v>2005</v>
          </cell>
          <cell r="S12">
            <v>2004</v>
          </cell>
          <cell r="T12" t="str">
            <v>Sold</v>
          </cell>
          <cell r="U12">
            <v>760493.33</v>
          </cell>
          <cell r="V12">
            <v>38054</v>
          </cell>
          <cell r="W12">
            <v>1</v>
          </cell>
          <cell r="X12">
            <v>2005</v>
          </cell>
          <cell r="Y12">
            <v>2004</v>
          </cell>
          <cell r="Z12">
            <v>38266</v>
          </cell>
          <cell r="AA12">
            <v>38274</v>
          </cell>
          <cell r="AB12" t="str">
            <v>BARNHOUSE, JOHN P</v>
          </cell>
        </row>
        <row r="13">
          <cell r="A13">
            <v>15609</v>
          </cell>
          <cell r="B13" t="str">
            <v>HAS SR0151 04.850</v>
          </cell>
          <cell r="C13" t="str">
            <v>Bridge Preservation</v>
          </cell>
          <cell r="D13">
            <v>37953</v>
          </cell>
          <cell r="E13">
            <v>37953</v>
          </cell>
          <cell r="F13">
            <v>38009</v>
          </cell>
          <cell r="G13">
            <v>38009</v>
          </cell>
          <cell r="H13">
            <v>38040</v>
          </cell>
          <cell r="I13">
            <v>38040</v>
          </cell>
          <cell r="J13">
            <v>38049</v>
          </cell>
          <cell r="K13">
            <v>38049</v>
          </cell>
          <cell r="L13">
            <v>38051</v>
          </cell>
          <cell r="M13">
            <v>38051</v>
          </cell>
          <cell r="N13">
            <v>38268</v>
          </cell>
          <cell r="O13">
            <v>38268</v>
          </cell>
          <cell r="P13">
            <v>38275</v>
          </cell>
          <cell r="Q13">
            <v>38275</v>
          </cell>
          <cell r="R13">
            <v>2005</v>
          </cell>
          <cell r="S13">
            <v>2004</v>
          </cell>
          <cell r="T13" t="str">
            <v>Sold</v>
          </cell>
          <cell r="U13">
            <v>760493.33</v>
          </cell>
          <cell r="V13">
            <v>38054</v>
          </cell>
          <cell r="W13">
            <v>1</v>
          </cell>
          <cell r="X13">
            <v>2004</v>
          </cell>
          <cell r="Y13">
            <v>2004</v>
          </cell>
          <cell r="Z13">
            <v>38154</v>
          </cell>
          <cell r="AA13">
            <v>38169</v>
          </cell>
          <cell r="AB13" t="str">
            <v>BARNHOUSE, JOHN P</v>
          </cell>
        </row>
        <row r="14">
          <cell r="A14">
            <v>16334</v>
          </cell>
          <cell r="B14" t="str">
            <v>BEL IR0470 06.690</v>
          </cell>
          <cell r="C14" t="str">
            <v>Bridge Preservation</v>
          </cell>
          <cell r="N14">
            <v>38209</v>
          </cell>
          <cell r="O14">
            <v>38209</v>
          </cell>
          <cell r="P14">
            <v>38250</v>
          </cell>
          <cell r="Q14">
            <v>38250</v>
          </cell>
          <cell r="R14">
            <v>2005</v>
          </cell>
          <cell r="T14" t="str">
            <v>Sold</v>
          </cell>
          <cell r="U14">
            <v>2350610.29</v>
          </cell>
          <cell r="AB14" t="str">
            <v>KHALIFA, WASEEM U</v>
          </cell>
        </row>
        <row r="15">
          <cell r="A15">
            <v>17532</v>
          </cell>
          <cell r="B15" t="str">
            <v>BEL ESA TASK ORDER</v>
          </cell>
          <cell r="C15" t="str">
            <v>Environmental Services</v>
          </cell>
          <cell r="T15" t="str">
            <v>Active</v>
          </cell>
          <cell r="AB15" t="str">
            <v>STRATTON, THOMAS E</v>
          </cell>
        </row>
        <row r="16">
          <cell r="A16">
            <v>17541</v>
          </cell>
          <cell r="B16" t="str">
            <v>BEL US 40 24.90</v>
          </cell>
          <cell r="C16" t="str">
            <v>Pavement Maintenance</v>
          </cell>
          <cell r="H16">
            <v>38261</v>
          </cell>
          <cell r="J16">
            <v>39059</v>
          </cell>
          <cell r="L16">
            <v>39069</v>
          </cell>
          <cell r="N16">
            <v>39260</v>
          </cell>
          <cell r="P16">
            <v>39264</v>
          </cell>
          <cell r="R16">
            <v>2008</v>
          </cell>
          <cell r="S16">
            <v>2007</v>
          </cell>
          <cell r="T16" t="str">
            <v>Cancelled</v>
          </cell>
          <cell r="AB16" t="str">
            <v>KUZMICH, ANNA M</v>
          </cell>
        </row>
        <row r="17">
          <cell r="A17">
            <v>17779</v>
          </cell>
          <cell r="B17" t="str">
            <v>COL SR0045 23.70</v>
          </cell>
          <cell r="C17" t="str">
            <v>Intersection Expansion</v>
          </cell>
          <cell r="D17">
            <v>42426</v>
          </cell>
          <cell r="E17">
            <v>42426</v>
          </cell>
          <cell r="F17">
            <v>42710</v>
          </cell>
          <cell r="G17">
            <v>42710</v>
          </cell>
          <cell r="H17">
            <v>43054</v>
          </cell>
          <cell r="I17">
            <v>43054</v>
          </cell>
          <cell r="J17">
            <v>43059</v>
          </cell>
          <cell r="K17">
            <v>43059</v>
          </cell>
          <cell r="L17">
            <v>43059</v>
          </cell>
          <cell r="M17">
            <v>43059</v>
          </cell>
          <cell r="N17">
            <v>43146</v>
          </cell>
          <cell r="O17">
            <v>43146</v>
          </cell>
          <cell r="P17">
            <v>43153</v>
          </cell>
          <cell r="Q17">
            <v>43153</v>
          </cell>
          <cell r="R17">
            <v>2018</v>
          </cell>
          <cell r="T17" t="str">
            <v>Sold</v>
          </cell>
          <cell r="U17">
            <v>944759.57</v>
          </cell>
          <cell r="V17">
            <v>43059</v>
          </cell>
          <cell r="W17">
            <v>1</v>
          </cell>
          <cell r="X17">
            <v>2018</v>
          </cell>
          <cell r="Y17">
            <v>0</v>
          </cell>
          <cell r="Z17">
            <v>43146</v>
          </cell>
          <cell r="AA17">
            <v>43157</v>
          </cell>
          <cell r="AB17" t="str">
            <v>SLANINA, ADRIENNE N</v>
          </cell>
          <cell r="AC17">
            <v>42394</v>
          </cell>
          <cell r="AD17">
            <v>42394</v>
          </cell>
        </row>
        <row r="18">
          <cell r="A18">
            <v>18198</v>
          </cell>
          <cell r="B18" t="str">
            <v>COL EAST L</v>
          </cell>
          <cell r="C18" t="str">
            <v>Railroad Crossing Reconstruction</v>
          </cell>
          <cell r="T18" t="str">
            <v>Active</v>
          </cell>
          <cell r="AB18" t="str">
            <v>KIRKLAND, SUSAN J</v>
          </cell>
        </row>
        <row r="19">
          <cell r="A19">
            <v>18365</v>
          </cell>
          <cell r="B19" t="str">
            <v>HAS-9-4.60</v>
          </cell>
          <cell r="C19" t="str">
            <v>New Roadway</v>
          </cell>
          <cell r="D19">
            <v>36502</v>
          </cell>
          <cell r="E19">
            <v>36502</v>
          </cell>
          <cell r="T19" t="str">
            <v>Candidate</v>
          </cell>
          <cell r="AB19" t="str">
            <v>LOCKE, SHANE A</v>
          </cell>
          <cell r="AC19">
            <v>36468</v>
          </cell>
          <cell r="AD19">
            <v>36468</v>
          </cell>
        </row>
        <row r="20">
          <cell r="A20">
            <v>18467</v>
          </cell>
          <cell r="B20" t="str">
            <v>CAR SR0212 06.590</v>
          </cell>
          <cell r="C20" t="str">
            <v>Bridge Preservation</v>
          </cell>
          <cell r="D20">
            <v>37642</v>
          </cell>
          <cell r="E20">
            <v>37642</v>
          </cell>
          <cell r="F20">
            <v>37650</v>
          </cell>
          <cell r="G20">
            <v>37650</v>
          </cell>
          <cell r="H20">
            <v>37812</v>
          </cell>
          <cell r="I20">
            <v>37812</v>
          </cell>
          <cell r="J20">
            <v>37882</v>
          </cell>
          <cell r="K20">
            <v>37882</v>
          </cell>
          <cell r="L20">
            <v>37909</v>
          </cell>
          <cell r="M20">
            <v>37909</v>
          </cell>
          <cell r="N20">
            <v>38007</v>
          </cell>
          <cell r="O20">
            <v>38007</v>
          </cell>
          <cell r="P20">
            <v>38015</v>
          </cell>
          <cell r="Q20">
            <v>38015</v>
          </cell>
          <cell r="R20">
            <v>2004</v>
          </cell>
          <cell r="T20" t="str">
            <v>Sold</v>
          </cell>
          <cell r="U20">
            <v>182837.05</v>
          </cell>
          <cell r="V20">
            <v>37921</v>
          </cell>
          <cell r="W20">
            <v>1</v>
          </cell>
          <cell r="X20">
            <v>2004</v>
          </cell>
          <cell r="Y20">
            <v>0</v>
          </cell>
          <cell r="Z20">
            <v>38007</v>
          </cell>
          <cell r="AA20">
            <v>38015</v>
          </cell>
          <cell r="AB20" t="str">
            <v>WARNER, SCOTT K</v>
          </cell>
        </row>
        <row r="21">
          <cell r="A21">
            <v>18470</v>
          </cell>
          <cell r="B21" t="str">
            <v>TUS SR0258 05.230</v>
          </cell>
          <cell r="C21" t="str">
            <v>Culvert Preservation</v>
          </cell>
          <cell r="D21">
            <v>37655</v>
          </cell>
          <cell r="E21">
            <v>37655</v>
          </cell>
          <cell r="F21">
            <v>37655</v>
          </cell>
          <cell r="G21">
            <v>37655</v>
          </cell>
          <cell r="H21">
            <v>37833</v>
          </cell>
          <cell r="I21">
            <v>37833</v>
          </cell>
          <cell r="J21">
            <v>37887</v>
          </cell>
          <cell r="K21">
            <v>37887</v>
          </cell>
          <cell r="L21">
            <v>37890</v>
          </cell>
          <cell r="M21">
            <v>37890</v>
          </cell>
          <cell r="N21">
            <v>38042</v>
          </cell>
          <cell r="O21">
            <v>38042</v>
          </cell>
          <cell r="P21">
            <v>38054</v>
          </cell>
          <cell r="Q21">
            <v>38054</v>
          </cell>
          <cell r="R21">
            <v>2004</v>
          </cell>
          <cell r="T21" t="str">
            <v>Sold</v>
          </cell>
          <cell r="U21">
            <v>189832.65</v>
          </cell>
          <cell r="V21">
            <v>37956</v>
          </cell>
          <cell r="W21">
            <v>1</v>
          </cell>
          <cell r="X21">
            <v>2004</v>
          </cell>
          <cell r="Y21">
            <v>0</v>
          </cell>
          <cell r="Z21">
            <v>38042</v>
          </cell>
          <cell r="AA21">
            <v>38050</v>
          </cell>
          <cell r="AB21" t="str">
            <v>WARNER, SCOTT K</v>
          </cell>
        </row>
        <row r="22">
          <cell r="A22">
            <v>18731</v>
          </cell>
          <cell r="B22" t="str">
            <v>COL SR0154 10.040</v>
          </cell>
          <cell r="C22" t="str">
            <v>Culvert Preservation</v>
          </cell>
          <cell r="D22">
            <v>37363</v>
          </cell>
          <cell r="E22">
            <v>37363</v>
          </cell>
          <cell r="F22">
            <v>37463</v>
          </cell>
          <cell r="G22">
            <v>37463</v>
          </cell>
          <cell r="H22">
            <v>37544</v>
          </cell>
          <cell r="I22">
            <v>37544</v>
          </cell>
          <cell r="J22">
            <v>37630</v>
          </cell>
          <cell r="K22">
            <v>37630</v>
          </cell>
          <cell r="L22">
            <v>37636</v>
          </cell>
          <cell r="M22">
            <v>37636</v>
          </cell>
          <cell r="N22">
            <v>37818</v>
          </cell>
          <cell r="O22">
            <v>37818</v>
          </cell>
          <cell r="P22">
            <v>37826</v>
          </cell>
          <cell r="Q22">
            <v>37826</v>
          </cell>
          <cell r="R22">
            <v>2004</v>
          </cell>
          <cell r="T22" t="str">
            <v>Sold</v>
          </cell>
          <cell r="U22">
            <v>376789.65</v>
          </cell>
          <cell r="V22">
            <v>37648</v>
          </cell>
          <cell r="W22">
            <v>1</v>
          </cell>
          <cell r="X22">
            <v>2003</v>
          </cell>
          <cell r="Y22">
            <v>0</v>
          </cell>
          <cell r="Z22">
            <v>37734</v>
          </cell>
          <cell r="AA22">
            <v>37742</v>
          </cell>
          <cell r="AB22" t="str">
            <v>VARCOLLA, CHRISTOPHER</v>
          </cell>
          <cell r="AC22">
            <v>37349</v>
          </cell>
          <cell r="AD22">
            <v>37349</v>
          </cell>
        </row>
        <row r="23">
          <cell r="A23">
            <v>18896</v>
          </cell>
          <cell r="B23" t="str">
            <v>COL SR0170 09.770</v>
          </cell>
          <cell r="C23" t="str">
            <v>Bridge Preservation</v>
          </cell>
          <cell r="D23">
            <v>37837</v>
          </cell>
          <cell r="E23">
            <v>37837</v>
          </cell>
          <cell r="F23">
            <v>37854</v>
          </cell>
          <cell r="G23">
            <v>37854</v>
          </cell>
          <cell r="H23">
            <v>37993</v>
          </cell>
          <cell r="I23">
            <v>37993</v>
          </cell>
          <cell r="J23">
            <v>38016</v>
          </cell>
          <cell r="K23">
            <v>38016</v>
          </cell>
          <cell r="L23">
            <v>38551</v>
          </cell>
          <cell r="M23">
            <v>38551</v>
          </cell>
          <cell r="N23">
            <v>38658</v>
          </cell>
          <cell r="O23">
            <v>38658</v>
          </cell>
          <cell r="P23">
            <v>38666</v>
          </cell>
          <cell r="Q23">
            <v>38666</v>
          </cell>
          <cell r="R23">
            <v>2006</v>
          </cell>
          <cell r="S23">
            <v>2005</v>
          </cell>
          <cell r="T23" t="str">
            <v>Sold</v>
          </cell>
          <cell r="U23">
            <v>502279</v>
          </cell>
          <cell r="V23">
            <v>38040</v>
          </cell>
          <cell r="W23">
            <v>1</v>
          </cell>
          <cell r="X23">
            <v>2004</v>
          </cell>
          <cell r="Y23">
            <v>0</v>
          </cell>
          <cell r="Z23">
            <v>38126</v>
          </cell>
          <cell r="AA23">
            <v>38134</v>
          </cell>
          <cell r="AB23" t="str">
            <v>STILLION, TIMOTHY E</v>
          </cell>
        </row>
        <row r="24">
          <cell r="A24">
            <v>18896</v>
          </cell>
          <cell r="B24" t="str">
            <v>COL SR0170 09.770</v>
          </cell>
          <cell r="C24" t="str">
            <v>Bridge Preservation</v>
          </cell>
          <cell r="D24">
            <v>37837</v>
          </cell>
          <cell r="E24">
            <v>37837</v>
          </cell>
          <cell r="F24">
            <v>37854</v>
          </cell>
          <cell r="G24">
            <v>37854</v>
          </cell>
          <cell r="H24">
            <v>37993</v>
          </cell>
          <cell r="I24">
            <v>37993</v>
          </cell>
          <cell r="J24">
            <v>38016</v>
          </cell>
          <cell r="K24">
            <v>38016</v>
          </cell>
          <cell r="L24">
            <v>38551</v>
          </cell>
          <cell r="M24">
            <v>38551</v>
          </cell>
          <cell r="N24">
            <v>38658</v>
          </cell>
          <cell r="O24">
            <v>38658</v>
          </cell>
          <cell r="P24">
            <v>38666</v>
          </cell>
          <cell r="Q24">
            <v>38666</v>
          </cell>
          <cell r="R24">
            <v>2006</v>
          </cell>
          <cell r="S24">
            <v>2005</v>
          </cell>
          <cell r="T24" t="str">
            <v>Sold</v>
          </cell>
          <cell r="U24">
            <v>502279</v>
          </cell>
          <cell r="V24">
            <v>38161</v>
          </cell>
          <cell r="W24">
            <v>38161</v>
          </cell>
          <cell r="X24">
            <v>2006</v>
          </cell>
          <cell r="Y24">
            <v>2005</v>
          </cell>
          <cell r="Z24">
            <v>38658</v>
          </cell>
          <cell r="AA24">
            <v>38666</v>
          </cell>
          <cell r="AB24" t="str">
            <v>STILLION, TIMOTHY E</v>
          </cell>
        </row>
        <row r="25">
          <cell r="A25">
            <v>18909</v>
          </cell>
          <cell r="B25" t="str">
            <v>HOL US0062 25.050</v>
          </cell>
          <cell r="C25" t="str">
            <v>Culvert Preservation</v>
          </cell>
          <cell r="D25">
            <v>37733</v>
          </cell>
          <cell r="E25">
            <v>37733</v>
          </cell>
          <cell r="F25">
            <v>37743</v>
          </cell>
          <cell r="G25">
            <v>37743</v>
          </cell>
          <cell r="H25">
            <v>37777</v>
          </cell>
          <cell r="I25">
            <v>37777</v>
          </cell>
          <cell r="J25">
            <v>37805</v>
          </cell>
          <cell r="K25">
            <v>37805</v>
          </cell>
          <cell r="L25">
            <v>37816</v>
          </cell>
          <cell r="M25">
            <v>37816</v>
          </cell>
          <cell r="N25">
            <v>37916</v>
          </cell>
          <cell r="O25">
            <v>37916</v>
          </cell>
          <cell r="P25">
            <v>37924</v>
          </cell>
          <cell r="Q25">
            <v>37924</v>
          </cell>
          <cell r="R25">
            <v>2004</v>
          </cell>
          <cell r="T25" t="str">
            <v>Sold</v>
          </cell>
          <cell r="U25">
            <v>229017.2</v>
          </cell>
          <cell r="V25">
            <v>37830</v>
          </cell>
          <cell r="W25">
            <v>1</v>
          </cell>
          <cell r="X25">
            <v>2004</v>
          </cell>
          <cell r="Y25">
            <v>0</v>
          </cell>
          <cell r="Z25">
            <v>37916</v>
          </cell>
          <cell r="AA25">
            <v>37924</v>
          </cell>
          <cell r="AB25" t="str">
            <v>WARNER, SCOTT K</v>
          </cell>
        </row>
        <row r="26">
          <cell r="A26">
            <v>18920</v>
          </cell>
          <cell r="B26" t="str">
            <v>TUS SR0039 17.180</v>
          </cell>
          <cell r="C26" t="str">
            <v>Culvert Preservation</v>
          </cell>
          <cell r="D26">
            <v>37690</v>
          </cell>
          <cell r="E26">
            <v>37690</v>
          </cell>
          <cell r="F26">
            <v>37804</v>
          </cell>
          <cell r="G26">
            <v>37804</v>
          </cell>
          <cell r="H26">
            <v>37976</v>
          </cell>
          <cell r="I26">
            <v>37976</v>
          </cell>
          <cell r="J26">
            <v>38021</v>
          </cell>
          <cell r="K26">
            <v>38021</v>
          </cell>
          <cell r="L26">
            <v>38022</v>
          </cell>
          <cell r="M26">
            <v>38022</v>
          </cell>
          <cell r="N26">
            <v>38112</v>
          </cell>
          <cell r="O26">
            <v>38112</v>
          </cell>
          <cell r="P26">
            <v>38131</v>
          </cell>
          <cell r="Q26">
            <v>38131</v>
          </cell>
          <cell r="R26">
            <v>2004</v>
          </cell>
          <cell r="T26" t="str">
            <v>Sold</v>
          </cell>
          <cell r="U26">
            <v>247279</v>
          </cell>
          <cell r="V26">
            <v>38026</v>
          </cell>
          <cell r="W26">
            <v>1</v>
          </cell>
          <cell r="X26">
            <v>2004</v>
          </cell>
          <cell r="Y26">
            <v>0</v>
          </cell>
          <cell r="Z26">
            <v>38112</v>
          </cell>
          <cell r="AA26">
            <v>38120</v>
          </cell>
          <cell r="AB26" t="str">
            <v>WARNER, SCOTT K</v>
          </cell>
        </row>
        <row r="27">
          <cell r="A27">
            <v>19001</v>
          </cell>
          <cell r="B27" t="str">
            <v>COL CR 403 7.95</v>
          </cell>
          <cell r="C27" t="str">
            <v>Roadway Improvement (Safety)</v>
          </cell>
          <cell r="T27" t="str">
            <v>Active</v>
          </cell>
          <cell r="V27">
            <v>37739</v>
          </cell>
          <cell r="W27">
            <v>1</v>
          </cell>
          <cell r="X27">
            <v>2003</v>
          </cell>
          <cell r="Y27">
            <v>0</v>
          </cell>
          <cell r="Z27">
            <v>1</v>
          </cell>
          <cell r="AA27">
            <v>37771</v>
          </cell>
          <cell r="AB27" t="str">
            <v>GURNEY, GREGORY A</v>
          </cell>
        </row>
        <row r="28">
          <cell r="A28">
            <v>19023</v>
          </cell>
          <cell r="B28" t="str">
            <v>STW D11WVB 00.010</v>
          </cell>
          <cell r="C28" t="str">
            <v>Asset Inventory / Inspection</v>
          </cell>
          <cell r="T28" t="str">
            <v>Active</v>
          </cell>
          <cell r="U28">
            <v>1</v>
          </cell>
          <cell r="AB28" t="str">
            <v>OLSAVSKY, JAMES L</v>
          </cell>
        </row>
        <row r="29">
          <cell r="A29">
            <v>19371</v>
          </cell>
          <cell r="B29" t="str">
            <v>COL CR 430 2.07</v>
          </cell>
          <cell r="C29" t="str">
            <v>Intersection Improvement (Safety)</v>
          </cell>
          <cell r="H29">
            <v>37700</v>
          </cell>
          <cell r="I29">
            <v>37700</v>
          </cell>
          <cell r="J29">
            <v>38663</v>
          </cell>
          <cell r="K29">
            <v>38663</v>
          </cell>
          <cell r="L29">
            <v>38672</v>
          </cell>
          <cell r="M29">
            <v>38672</v>
          </cell>
          <cell r="N29">
            <v>38798</v>
          </cell>
          <cell r="O29">
            <v>38798</v>
          </cell>
          <cell r="P29">
            <v>38805</v>
          </cell>
          <cell r="Q29">
            <v>38805</v>
          </cell>
          <cell r="R29">
            <v>2006</v>
          </cell>
          <cell r="T29" t="str">
            <v>Sold</v>
          </cell>
          <cell r="U29">
            <v>3057135.52</v>
          </cell>
          <cell r="V29">
            <v>38673</v>
          </cell>
          <cell r="W29">
            <v>1</v>
          </cell>
          <cell r="X29">
            <v>2006</v>
          </cell>
          <cell r="Y29">
            <v>0</v>
          </cell>
          <cell r="Z29">
            <v>38765</v>
          </cell>
          <cell r="AA29">
            <v>38806</v>
          </cell>
          <cell r="AB29" t="str">
            <v>GURNEY, GREGORY A</v>
          </cell>
        </row>
        <row r="30">
          <cell r="A30">
            <v>19371</v>
          </cell>
          <cell r="B30" t="str">
            <v>COL CR 430 2.07</v>
          </cell>
          <cell r="C30" t="str">
            <v>Intersection Improvement (Safety)</v>
          </cell>
          <cell r="H30">
            <v>37700</v>
          </cell>
          <cell r="I30">
            <v>37700</v>
          </cell>
          <cell r="J30">
            <v>38663</v>
          </cell>
          <cell r="K30">
            <v>38663</v>
          </cell>
          <cell r="L30">
            <v>38672</v>
          </cell>
          <cell r="M30">
            <v>38672</v>
          </cell>
          <cell r="N30">
            <v>38798</v>
          </cell>
          <cell r="O30">
            <v>38798</v>
          </cell>
          <cell r="P30">
            <v>38805</v>
          </cell>
          <cell r="Q30">
            <v>38805</v>
          </cell>
          <cell r="R30">
            <v>2006</v>
          </cell>
          <cell r="T30" t="str">
            <v>Sold</v>
          </cell>
          <cell r="U30">
            <v>3057135.52</v>
          </cell>
          <cell r="V30">
            <v>38096</v>
          </cell>
          <cell r="W30">
            <v>1</v>
          </cell>
          <cell r="X30">
            <v>2004</v>
          </cell>
          <cell r="Y30">
            <v>2004</v>
          </cell>
          <cell r="Z30">
            <v>38135</v>
          </cell>
          <cell r="AA30">
            <v>38260</v>
          </cell>
          <cell r="AB30" t="str">
            <v>GURNEY, GREGORY A</v>
          </cell>
        </row>
        <row r="31">
          <cell r="A31">
            <v>19443</v>
          </cell>
          <cell r="B31" t="str">
            <v>COL SR0164 22.860</v>
          </cell>
          <cell r="C31" t="str">
            <v>Bridge Preservation</v>
          </cell>
          <cell r="D31">
            <v>38096</v>
          </cell>
          <cell r="E31">
            <v>38096</v>
          </cell>
          <cell r="F31">
            <v>38149</v>
          </cell>
          <cell r="G31">
            <v>38149</v>
          </cell>
          <cell r="H31">
            <v>38208</v>
          </cell>
          <cell r="I31">
            <v>38208</v>
          </cell>
          <cell r="J31">
            <v>38530</v>
          </cell>
          <cell r="K31">
            <v>38530</v>
          </cell>
          <cell r="L31">
            <v>38534</v>
          </cell>
          <cell r="M31">
            <v>38534</v>
          </cell>
          <cell r="N31">
            <v>38658</v>
          </cell>
          <cell r="O31">
            <v>38658</v>
          </cell>
          <cell r="P31">
            <v>38666</v>
          </cell>
          <cell r="Q31">
            <v>38666</v>
          </cell>
          <cell r="R31">
            <v>2006</v>
          </cell>
          <cell r="S31">
            <v>2005</v>
          </cell>
          <cell r="T31" t="str">
            <v>Sold</v>
          </cell>
          <cell r="U31">
            <v>343002.5</v>
          </cell>
          <cell r="V31">
            <v>38250</v>
          </cell>
          <cell r="W31">
            <v>1</v>
          </cell>
          <cell r="X31">
            <v>2005</v>
          </cell>
          <cell r="Y31">
            <v>0</v>
          </cell>
          <cell r="Z31">
            <v>38336</v>
          </cell>
          <cell r="AA31">
            <v>38344</v>
          </cell>
          <cell r="AB31" t="str">
            <v>BARNHOUSE, JOHN P</v>
          </cell>
        </row>
        <row r="32">
          <cell r="A32">
            <v>19443</v>
          </cell>
          <cell r="B32" t="str">
            <v>COL SR0164 22.860</v>
          </cell>
          <cell r="C32" t="str">
            <v>Bridge Preservation</v>
          </cell>
          <cell r="D32">
            <v>38096</v>
          </cell>
          <cell r="E32">
            <v>38096</v>
          </cell>
          <cell r="F32">
            <v>38149</v>
          </cell>
          <cell r="G32">
            <v>38149</v>
          </cell>
          <cell r="H32">
            <v>38208</v>
          </cell>
          <cell r="I32">
            <v>38208</v>
          </cell>
          <cell r="J32">
            <v>38530</v>
          </cell>
          <cell r="K32">
            <v>38530</v>
          </cell>
          <cell r="L32">
            <v>38534</v>
          </cell>
          <cell r="M32">
            <v>38534</v>
          </cell>
          <cell r="N32">
            <v>38658</v>
          </cell>
          <cell r="O32">
            <v>38658</v>
          </cell>
          <cell r="P32">
            <v>38666</v>
          </cell>
          <cell r="Q32">
            <v>38666</v>
          </cell>
          <cell r="R32">
            <v>2006</v>
          </cell>
          <cell r="S32">
            <v>2005</v>
          </cell>
          <cell r="T32" t="str">
            <v>Sold</v>
          </cell>
          <cell r="U32">
            <v>343002.5</v>
          </cell>
          <cell r="V32">
            <v>38247</v>
          </cell>
          <cell r="W32">
            <v>38247</v>
          </cell>
          <cell r="X32">
            <v>2006</v>
          </cell>
          <cell r="Y32">
            <v>2005</v>
          </cell>
          <cell r="Z32">
            <v>38658</v>
          </cell>
          <cell r="AA32">
            <v>38666</v>
          </cell>
          <cell r="AB32" t="str">
            <v>BARNHOUSE, JOHN P</v>
          </cell>
        </row>
        <row r="33">
          <cell r="A33">
            <v>19468</v>
          </cell>
          <cell r="B33" t="str">
            <v>TUS IR0077 27.380</v>
          </cell>
          <cell r="C33" t="str">
            <v>Roadway Major Rehab</v>
          </cell>
          <cell r="D33">
            <v>37776</v>
          </cell>
          <cell r="E33">
            <v>37776</v>
          </cell>
          <cell r="F33">
            <v>37959</v>
          </cell>
          <cell r="G33">
            <v>37959</v>
          </cell>
          <cell r="H33">
            <v>37998</v>
          </cell>
          <cell r="I33">
            <v>37998</v>
          </cell>
          <cell r="J33">
            <v>45473</v>
          </cell>
          <cell r="L33">
            <v>45474</v>
          </cell>
          <cell r="N33">
            <v>45566</v>
          </cell>
          <cell r="P33">
            <v>45566</v>
          </cell>
          <cell r="R33">
            <v>2025</v>
          </cell>
          <cell r="T33" t="str">
            <v>Cancelled</v>
          </cell>
          <cell r="U33">
            <v>3333219</v>
          </cell>
          <cell r="V33">
            <v>38012</v>
          </cell>
          <cell r="W33">
            <v>1</v>
          </cell>
          <cell r="X33">
            <v>2004</v>
          </cell>
          <cell r="Y33">
            <v>0</v>
          </cell>
          <cell r="Z33">
            <v>38098</v>
          </cell>
          <cell r="AA33">
            <v>38106</v>
          </cell>
          <cell r="AB33" t="str">
            <v>TRIVOLI, RAYMOND P</v>
          </cell>
        </row>
        <row r="34">
          <cell r="A34">
            <v>19484</v>
          </cell>
          <cell r="B34" t="str">
            <v>BEL US 40 24.900</v>
          </cell>
          <cell r="C34" t="str">
            <v>Pedestrian Facilities</v>
          </cell>
          <cell r="J34">
            <v>41852</v>
          </cell>
          <cell r="L34">
            <v>41852</v>
          </cell>
          <cell r="N34">
            <v>42005</v>
          </cell>
          <cell r="P34">
            <v>42005</v>
          </cell>
          <cell r="R34">
            <v>2015</v>
          </cell>
          <cell r="T34" t="str">
            <v>Cancelled</v>
          </cell>
          <cell r="AB34" t="str">
            <v>KUZMICH, ANNA M</v>
          </cell>
        </row>
        <row r="35">
          <cell r="A35">
            <v>19503</v>
          </cell>
          <cell r="B35" t="str">
            <v>JEF SR 7 4.77</v>
          </cell>
          <cell r="C35" t="str">
            <v>Roadway Minor Rehab</v>
          </cell>
          <cell r="H35">
            <v>38037</v>
          </cell>
          <cell r="I35">
            <v>38037</v>
          </cell>
          <cell r="J35">
            <v>38050</v>
          </cell>
          <cell r="K35">
            <v>38050</v>
          </cell>
          <cell r="L35">
            <v>38051</v>
          </cell>
          <cell r="M35">
            <v>38051</v>
          </cell>
          <cell r="N35">
            <v>38314</v>
          </cell>
          <cell r="O35">
            <v>38314</v>
          </cell>
          <cell r="P35">
            <v>38324</v>
          </cell>
          <cell r="Q35">
            <v>38324</v>
          </cell>
          <cell r="R35">
            <v>2005</v>
          </cell>
          <cell r="S35">
            <v>2004</v>
          </cell>
          <cell r="T35" t="str">
            <v>Sold</v>
          </cell>
          <cell r="U35">
            <v>4231970.34</v>
          </cell>
          <cell r="V35">
            <v>38054</v>
          </cell>
          <cell r="W35">
            <v>1</v>
          </cell>
          <cell r="X35">
            <v>2005</v>
          </cell>
          <cell r="Y35">
            <v>2004</v>
          </cell>
          <cell r="Z35">
            <v>38308</v>
          </cell>
          <cell r="AA35">
            <v>38315</v>
          </cell>
          <cell r="AB35" t="str">
            <v>STILLION, TIMOTHY E</v>
          </cell>
        </row>
        <row r="36">
          <cell r="A36">
            <v>19503</v>
          </cell>
          <cell r="B36" t="str">
            <v>JEF SR 7 4.77</v>
          </cell>
          <cell r="C36" t="str">
            <v>Roadway Minor Rehab</v>
          </cell>
          <cell r="H36">
            <v>38037</v>
          </cell>
          <cell r="I36">
            <v>38037</v>
          </cell>
          <cell r="J36">
            <v>38050</v>
          </cell>
          <cell r="K36">
            <v>38050</v>
          </cell>
          <cell r="L36">
            <v>38051</v>
          </cell>
          <cell r="M36">
            <v>38051</v>
          </cell>
          <cell r="N36">
            <v>38314</v>
          </cell>
          <cell r="O36">
            <v>38314</v>
          </cell>
          <cell r="P36">
            <v>38324</v>
          </cell>
          <cell r="Q36">
            <v>38324</v>
          </cell>
          <cell r="R36">
            <v>2005</v>
          </cell>
          <cell r="S36">
            <v>2004</v>
          </cell>
          <cell r="T36" t="str">
            <v>Sold</v>
          </cell>
          <cell r="U36">
            <v>4231970.34</v>
          </cell>
          <cell r="V36">
            <v>38054</v>
          </cell>
          <cell r="W36">
            <v>1</v>
          </cell>
          <cell r="X36">
            <v>2004</v>
          </cell>
          <cell r="Y36">
            <v>2004</v>
          </cell>
          <cell r="Z36">
            <v>38154</v>
          </cell>
          <cell r="AA36">
            <v>38199</v>
          </cell>
          <cell r="AB36" t="str">
            <v>STILLION, TIMOTHY E</v>
          </cell>
        </row>
        <row r="37">
          <cell r="A37">
            <v>19523</v>
          </cell>
          <cell r="B37" t="str">
            <v>D11 CR FY2003</v>
          </cell>
          <cell r="C37" t="str">
            <v>Culvert Preservation</v>
          </cell>
          <cell r="D37">
            <v>37526</v>
          </cell>
          <cell r="E37">
            <v>37526</v>
          </cell>
          <cell r="F37">
            <v>37546</v>
          </cell>
          <cell r="G37">
            <v>37546</v>
          </cell>
          <cell r="H37">
            <v>37651</v>
          </cell>
          <cell r="I37">
            <v>37651</v>
          </cell>
          <cell r="J37">
            <v>37679</v>
          </cell>
          <cell r="K37">
            <v>37679</v>
          </cell>
          <cell r="L37">
            <v>37685</v>
          </cell>
          <cell r="M37">
            <v>37685</v>
          </cell>
          <cell r="N37">
            <v>37902</v>
          </cell>
          <cell r="O37">
            <v>37902</v>
          </cell>
          <cell r="P37">
            <v>37910</v>
          </cell>
          <cell r="Q37">
            <v>37910</v>
          </cell>
          <cell r="R37">
            <v>2004</v>
          </cell>
          <cell r="T37" t="str">
            <v>Sold</v>
          </cell>
          <cell r="U37">
            <v>586728.05000000005</v>
          </cell>
          <cell r="V37">
            <v>37690</v>
          </cell>
          <cell r="W37">
            <v>1</v>
          </cell>
          <cell r="X37">
            <v>2003</v>
          </cell>
          <cell r="Y37">
            <v>0</v>
          </cell>
          <cell r="Z37">
            <v>37776</v>
          </cell>
          <cell r="AA37">
            <v>37784</v>
          </cell>
          <cell r="AB37" t="str">
            <v>STILLION, TIMOTHY E</v>
          </cell>
        </row>
        <row r="38">
          <cell r="A38">
            <v>19572</v>
          </cell>
          <cell r="B38" t="str">
            <v>D11 Sign FY2004A</v>
          </cell>
          <cell r="C38" t="str">
            <v>Traffic Control (Safety)</v>
          </cell>
          <cell r="H38">
            <v>37754</v>
          </cell>
          <cell r="I38">
            <v>37754</v>
          </cell>
          <cell r="J38">
            <v>37755</v>
          </cell>
          <cell r="K38">
            <v>37755</v>
          </cell>
          <cell r="L38">
            <v>37755</v>
          </cell>
          <cell r="M38">
            <v>37755</v>
          </cell>
          <cell r="N38">
            <v>37916</v>
          </cell>
          <cell r="O38">
            <v>37916</v>
          </cell>
          <cell r="P38">
            <v>37924</v>
          </cell>
          <cell r="Q38">
            <v>37924</v>
          </cell>
          <cell r="R38">
            <v>2004</v>
          </cell>
          <cell r="T38" t="str">
            <v>Sold</v>
          </cell>
          <cell r="U38">
            <v>463750</v>
          </cell>
          <cell r="V38">
            <v>37757</v>
          </cell>
          <cell r="W38">
            <v>1</v>
          </cell>
          <cell r="X38">
            <v>2004</v>
          </cell>
          <cell r="Y38">
            <v>0</v>
          </cell>
          <cell r="Z38">
            <v>37916</v>
          </cell>
          <cell r="AA38">
            <v>37924</v>
          </cell>
          <cell r="AB38" t="str">
            <v>MARKER, JAMES N</v>
          </cell>
        </row>
        <row r="39">
          <cell r="A39">
            <v>19573</v>
          </cell>
          <cell r="B39" t="str">
            <v>BEL SR 331 14.89</v>
          </cell>
          <cell r="C39" t="str">
            <v>Roadway Improvement (Safety)</v>
          </cell>
          <cell r="D39">
            <v>36438</v>
          </cell>
          <cell r="E39">
            <v>36438</v>
          </cell>
          <cell r="T39" t="str">
            <v>Cancelled</v>
          </cell>
          <cell r="AB39" t="str">
            <v>BENNETT, HANS E</v>
          </cell>
          <cell r="AC39">
            <v>36418</v>
          </cell>
          <cell r="AD39">
            <v>36418</v>
          </cell>
        </row>
        <row r="40">
          <cell r="A40">
            <v>19574</v>
          </cell>
          <cell r="B40" t="str">
            <v>D11 Sign FY2004C</v>
          </cell>
          <cell r="C40" t="str">
            <v>Traffic Control (Safety)</v>
          </cell>
          <cell r="J40">
            <v>37764</v>
          </cell>
          <cell r="L40">
            <v>37755</v>
          </cell>
          <cell r="N40">
            <v>37916</v>
          </cell>
          <cell r="P40">
            <v>37924</v>
          </cell>
          <cell r="R40">
            <v>2004</v>
          </cell>
          <cell r="T40" t="str">
            <v>Cancelled</v>
          </cell>
          <cell r="U40">
            <v>900000</v>
          </cell>
          <cell r="AB40" t="str">
            <v>WILSON, RODNEY M</v>
          </cell>
        </row>
        <row r="41">
          <cell r="A41">
            <v>19575</v>
          </cell>
          <cell r="B41" t="str">
            <v>D11 Sign FY2004 B</v>
          </cell>
          <cell r="C41" t="str">
            <v>Traffic Control (Safety)</v>
          </cell>
          <cell r="H41">
            <v>37754</v>
          </cell>
          <cell r="I41">
            <v>37754</v>
          </cell>
          <cell r="J41">
            <v>37755</v>
          </cell>
          <cell r="K41">
            <v>37755</v>
          </cell>
          <cell r="L41">
            <v>37755</v>
          </cell>
          <cell r="M41">
            <v>37755</v>
          </cell>
          <cell r="N41">
            <v>37916</v>
          </cell>
          <cell r="O41">
            <v>37916</v>
          </cell>
          <cell r="P41">
            <v>37924</v>
          </cell>
          <cell r="Q41">
            <v>37924</v>
          </cell>
          <cell r="R41">
            <v>2004</v>
          </cell>
          <cell r="T41" t="str">
            <v>Sold</v>
          </cell>
          <cell r="U41">
            <v>468127</v>
          </cell>
          <cell r="V41">
            <v>37755</v>
          </cell>
          <cell r="W41">
            <v>1</v>
          </cell>
          <cell r="X41">
            <v>2004</v>
          </cell>
          <cell r="Y41">
            <v>0</v>
          </cell>
          <cell r="Z41">
            <v>37916</v>
          </cell>
          <cell r="AA41">
            <v>37924</v>
          </cell>
          <cell r="AB41" t="str">
            <v>MARKER, JAMES N</v>
          </cell>
        </row>
        <row r="42">
          <cell r="A42">
            <v>19578</v>
          </cell>
          <cell r="B42" t="str">
            <v>TUS US0250 17.150</v>
          </cell>
          <cell r="C42" t="str">
            <v>Intersection Expansion</v>
          </cell>
          <cell r="J42">
            <v>41449</v>
          </cell>
          <cell r="L42">
            <v>41459</v>
          </cell>
          <cell r="N42">
            <v>42644</v>
          </cell>
          <cell r="P42">
            <v>42644</v>
          </cell>
          <cell r="R42">
            <v>2017</v>
          </cell>
          <cell r="T42" t="str">
            <v>Cancelled</v>
          </cell>
          <cell r="U42">
            <v>2584256.42</v>
          </cell>
          <cell r="AB42" t="str">
            <v>WILSON, RODNEY M</v>
          </cell>
        </row>
        <row r="43">
          <cell r="A43">
            <v>19580</v>
          </cell>
          <cell r="B43" t="str">
            <v>TUS US0250 02.220</v>
          </cell>
          <cell r="C43" t="str">
            <v>Intersection Improvement (Safety)</v>
          </cell>
          <cell r="J43">
            <v>40816</v>
          </cell>
          <cell r="L43">
            <v>40826</v>
          </cell>
          <cell r="N43">
            <v>42005</v>
          </cell>
          <cell r="P43">
            <v>42005</v>
          </cell>
          <cell r="R43">
            <v>2015</v>
          </cell>
          <cell r="T43" t="str">
            <v>Cancelled</v>
          </cell>
          <cell r="U43">
            <v>1292128.8999999999</v>
          </cell>
          <cell r="AB43" t="str">
            <v>WILSON, RODNEY M</v>
          </cell>
        </row>
        <row r="44">
          <cell r="A44">
            <v>19598</v>
          </cell>
          <cell r="B44" t="str">
            <v>TUS SR0039 09.24</v>
          </cell>
          <cell r="C44" t="str">
            <v>Intersection Expansion</v>
          </cell>
          <cell r="D44">
            <v>38163</v>
          </cell>
          <cell r="E44">
            <v>38163</v>
          </cell>
          <cell r="F44">
            <v>38378</v>
          </cell>
          <cell r="G44">
            <v>38378</v>
          </cell>
          <cell r="H44">
            <v>39301</v>
          </cell>
          <cell r="I44">
            <v>39301</v>
          </cell>
          <cell r="J44">
            <v>39353</v>
          </cell>
          <cell r="K44">
            <v>39353</v>
          </cell>
          <cell r="L44">
            <v>39370</v>
          </cell>
          <cell r="M44">
            <v>39370</v>
          </cell>
          <cell r="N44">
            <v>39456</v>
          </cell>
          <cell r="O44">
            <v>39456</v>
          </cell>
          <cell r="P44">
            <v>39464</v>
          </cell>
          <cell r="Q44">
            <v>39464</v>
          </cell>
          <cell r="R44">
            <v>2008</v>
          </cell>
          <cell r="T44" t="str">
            <v>Sold</v>
          </cell>
          <cell r="U44">
            <v>6292554.9000000004</v>
          </cell>
          <cell r="V44">
            <v>39370</v>
          </cell>
          <cell r="W44">
            <v>1</v>
          </cell>
          <cell r="X44">
            <v>2008</v>
          </cell>
          <cell r="Y44">
            <v>0</v>
          </cell>
          <cell r="Z44">
            <v>39456</v>
          </cell>
          <cell r="AA44">
            <v>39464</v>
          </cell>
          <cell r="AB44" t="str">
            <v>MARKER, JAMES N</v>
          </cell>
          <cell r="AC44">
            <v>38124</v>
          </cell>
          <cell r="AD44">
            <v>38124</v>
          </cell>
        </row>
        <row r="45">
          <cell r="A45">
            <v>19599</v>
          </cell>
          <cell r="B45" t="str">
            <v>COL SR0170 00.300</v>
          </cell>
          <cell r="C45" t="str">
            <v>Add Through Lane(s)</v>
          </cell>
          <cell r="D45">
            <v>37659</v>
          </cell>
          <cell r="E45">
            <v>37659</v>
          </cell>
          <cell r="F45">
            <v>38359</v>
          </cell>
          <cell r="G45">
            <v>38359</v>
          </cell>
          <cell r="H45">
            <v>38497</v>
          </cell>
          <cell r="I45">
            <v>38497</v>
          </cell>
          <cell r="J45">
            <v>38660</v>
          </cell>
          <cell r="K45">
            <v>38660</v>
          </cell>
          <cell r="L45">
            <v>39027</v>
          </cell>
          <cell r="M45">
            <v>39027</v>
          </cell>
          <cell r="N45">
            <v>39113</v>
          </cell>
          <cell r="O45">
            <v>39113</v>
          </cell>
          <cell r="P45">
            <v>39121</v>
          </cell>
          <cell r="Q45">
            <v>39121</v>
          </cell>
          <cell r="R45">
            <v>2007</v>
          </cell>
          <cell r="T45" t="str">
            <v>Sold</v>
          </cell>
          <cell r="U45">
            <v>7357612</v>
          </cell>
          <cell r="V45">
            <v>39027</v>
          </cell>
          <cell r="W45">
            <v>1</v>
          </cell>
          <cell r="X45">
            <v>2007</v>
          </cell>
          <cell r="Y45">
            <v>0</v>
          </cell>
          <cell r="Z45">
            <v>39115</v>
          </cell>
          <cell r="AA45">
            <v>39122</v>
          </cell>
          <cell r="AB45" t="str">
            <v>MARKER, JAMES N</v>
          </cell>
          <cell r="AC45">
            <v>37526</v>
          </cell>
          <cell r="AD45">
            <v>37526</v>
          </cell>
        </row>
        <row r="46">
          <cell r="A46">
            <v>19602</v>
          </cell>
          <cell r="B46" t="str">
            <v>CAR SR0043 22.720</v>
          </cell>
          <cell r="C46" t="str">
            <v>Intersection Expansion</v>
          </cell>
          <cell r="J46">
            <v>40977</v>
          </cell>
          <cell r="L46">
            <v>40990</v>
          </cell>
          <cell r="N46">
            <v>41796</v>
          </cell>
          <cell r="P46">
            <v>41803</v>
          </cell>
          <cell r="R46">
            <v>2014</v>
          </cell>
          <cell r="T46" t="str">
            <v>Cancelled</v>
          </cell>
          <cell r="U46">
            <v>826344</v>
          </cell>
          <cell r="AB46" t="str">
            <v>WILSON, RODNEY M</v>
          </cell>
        </row>
        <row r="47">
          <cell r="A47">
            <v>19674</v>
          </cell>
          <cell r="B47" t="str">
            <v>D11- TSG-FY2004</v>
          </cell>
          <cell r="C47" t="str">
            <v>Traffic Control (Safety)</v>
          </cell>
          <cell r="H47">
            <v>37886</v>
          </cell>
          <cell r="I47">
            <v>37886</v>
          </cell>
          <cell r="J47">
            <v>37944</v>
          </cell>
          <cell r="K47">
            <v>37944</v>
          </cell>
          <cell r="L47">
            <v>37946</v>
          </cell>
          <cell r="M47">
            <v>37946</v>
          </cell>
          <cell r="N47">
            <v>38042</v>
          </cell>
          <cell r="O47">
            <v>38042</v>
          </cell>
          <cell r="P47">
            <v>38054</v>
          </cell>
          <cell r="Q47">
            <v>38054</v>
          </cell>
          <cell r="R47">
            <v>2004</v>
          </cell>
          <cell r="T47" t="str">
            <v>Sold</v>
          </cell>
          <cell r="U47">
            <v>288529.25</v>
          </cell>
          <cell r="V47">
            <v>37956</v>
          </cell>
          <cell r="W47">
            <v>1</v>
          </cell>
          <cell r="X47">
            <v>2004</v>
          </cell>
          <cell r="Y47">
            <v>0</v>
          </cell>
          <cell r="Z47">
            <v>38042</v>
          </cell>
          <cell r="AA47">
            <v>38050</v>
          </cell>
          <cell r="AB47" t="str">
            <v>WARNER, SCOTT K</v>
          </cell>
        </row>
        <row r="48">
          <cell r="A48">
            <v>19734</v>
          </cell>
          <cell r="B48" t="str">
            <v>TUS IR0077 24.50</v>
          </cell>
          <cell r="C48" t="str">
            <v>Roadway Major Rehab</v>
          </cell>
          <cell r="D48">
            <v>38915</v>
          </cell>
          <cell r="E48">
            <v>38915</v>
          </cell>
          <cell r="F48">
            <v>39356</v>
          </cell>
          <cell r="G48">
            <v>39356</v>
          </cell>
          <cell r="H48">
            <v>39671</v>
          </cell>
          <cell r="I48">
            <v>39671</v>
          </cell>
          <cell r="J48">
            <v>39743</v>
          </cell>
          <cell r="K48">
            <v>39743</v>
          </cell>
          <cell r="L48">
            <v>39750</v>
          </cell>
          <cell r="M48">
            <v>39750</v>
          </cell>
          <cell r="N48">
            <v>40009</v>
          </cell>
          <cell r="O48">
            <v>40009</v>
          </cell>
          <cell r="P48">
            <v>40017</v>
          </cell>
          <cell r="Q48">
            <v>40017</v>
          </cell>
          <cell r="R48">
            <v>2010</v>
          </cell>
          <cell r="T48" t="str">
            <v>Sold</v>
          </cell>
          <cell r="U48">
            <v>11211634.130000001</v>
          </cell>
          <cell r="V48">
            <v>39755</v>
          </cell>
          <cell r="W48">
            <v>1</v>
          </cell>
          <cell r="X48">
            <v>2009</v>
          </cell>
          <cell r="Y48">
            <v>0</v>
          </cell>
          <cell r="Z48">
            <v>39883</v>
          </cell>
          <cell r="AA48">
            <v>39891</v>
          </cell>
          <cell r="AB48" t="str">
            <v>STILLION, TIMOTHY E</v>
          </cell>
          <cell r="AC48">
            <v>38884</v>
          </cell>
          <cell r="AD48">
            <v>38884</v>
          </cell>
        </row>
        <row r="49">
          <cell r="A49">
            <v>19735</v>
          </cell>
          <cell r="B49" t="str">
            <v>TUS IR0077 20.870</v>
          </cell>
          <cell r="C49" t="str">
            <v>Preliminary Development Tasks</v>
          </cell>
          <cell r="T49" t="str">
            <v>Active</v>
          </cell>
          <cell r="AB49" t="str">
            <v>VARCOLLA, CHRISTOPHER</v>
          </cell>
        </row>
        <row r="50">
          <cell r="A50">
            <v>19817</v>
          </cell>
          <cell r="B50" t="str">
            <v>COL CR 403 1.96 (KNOX SCHOOL RD)</v>
          </cell>
          <cell r="C50" t="str">
            <v>Roadway Improvement (Safety)</v>
          </cell>
          <cell r="H50">
            <v>38119</v>
          </cell>
          <cell r="I50">
            <v>38119</v>
          </cell>
          <cell r="J50">
            <v>38785</v>
          </cell>
          <cell r="K50">
            <v>38785</v>
          </cell>
          <cell r="L50">
            <v>38791</v>
          </cell>
          <cell r="M50">
            <v>38791</v>
          </cell>
          <cell r="N50">
            <v>40086</v>
          </cell>
          <cell r="O50">
            <v>40086</v>
          </cell>
          <cell r="P50">
            <v>40093</v>
          </cell>
          <cell r="Q50">
            <v>40093</v>
          </cell>
          <cell r="R50">
            <v>2010</v>
          </cell>
          <cell r="T50" t="str">
            <v>Sold</v>
          </cell>
          <cell r="U50">
            <v>3174848.94</v>
          </cell>
          <cell r="V50">
            <v>38791</v>
          </cell>
          <cell r="W50">
            <v>1</v>
          </cell>
          <cell r="X50">
            <v>2006</v>
          </cell>
          <cell r="Y50">
            <v>0</v>
          </cell>
          <cell r="Z50">
            <v>38852</v>
          </cell>
          <cell r="AA50">
            <v>38873</v>
          </cell>
          <cell r="AB50" t="str">
            <v>KANE, ROXANNE R</v>
          </cell>
        </row>
        <row r="51">
          <cell r="A51">
            <v>19817</v>
          </cell>
          <cell r="B51" t="str">
            <v>COL CR 403 1.96 (KNOX SCHOOL RD)</v>
          </cell>
          <cell r="C51" t="str">
            <v>Roadway Improvement (Safety)</v>
          </cell>
          <cell r="H51">
            <v>38119</v>
          </cell>
          <cell r="I51">
            <v>38119</v>
          </cell>
          <cell r="J51">
            <v>38785</v>
          </cell>
          <cell r="K51">
            <v>38785</v>
          </cell>
          <cell r="L51">
            <v>38791</v>
          </cell>
          <cell r="M51">
            <v>38791</v>
          </cell>
          <cell r="N51">
            <v>40086</v>
          </cell>
          <cell r="O51">
            <v>40086</v>
          </cell>
          <cell r="P51">
            <v>40093</v>
          </cell>
          <cell r="Q51">
            <v>40093</v>
          </cell>
          <cell r="R51">
            <v>2010</v>
          </cell>
          <cell r="T51" t="str">
            <v>Sold</v>
          </cell>
          <cell r="U51">
            <v>3174848.94</v>
          </cell>
          <cell r="V51">
            <v>38265</v>
          </cell>
          <cell r="W51">
            <v>1</v>
          </cell>
          <cell r="X51">
            <v>2005</v>
          </cell>
          <cell r="Y51">
            <v>0</v>
          </cell>
          <cell r="Z51">
            <v>38315</v>
          </cell>
          <cell r="AA51">
            <v>38328</v>
          </cell>
          <cell r="AB51" t="str">
            <v>KANE, ROXANNE R</v>
          </cell>
        </row>
        <row r="52">
          <cell r="A52">
            <v>19817</v>
          </cell>
          <cell r="B52" t="str">
            <v>COL CR 403 1.96 (KNOX SCHOOL RD)</v>
          </cell>
          <cell r="C52" t="str">
            <v>Roadway Improvement (Safety)</v>
          </cell>
          <cell r="H52">
            <v>38119</v>
          </cell>
          <cell r="I52">
            <v>38119</v>
          </cell>
          <cell r="J52">
            <v>38785</v>
          </cell>
          <cell r="K52">
            <v>38785</v>
          </cell>
          <cell r="L52">
            <v>38791</v>
          </cell>
          <cell r="M52">
            <v>38791</v>
          </cell>
          <cell r="N52">
            <v>40086</v>
          </cell>
          <cell r="O52">
            <v>40086</v>
          </cell>
          <cell r="P52">
            <v>40093</v>
          </cell>
          <cell r="Q52">
            <v>40093</v>
          </cell>
          <cell r="R52">
            <v>2010</v>
          </cell>
          <cell r="T52" t="str">
            <v>Sold</v>
          </cell>
          <cell r="U52">
            <v>3174848.94</v>
          </cell>
          <cell r="V52">
            <v>38791</v>
          </cell>
          <cell r="W52">
            <v>38791</v>
          </cell>
          <cell r="X52">
            <v>2008</v>
          </cell>
          <cell r="Y52">
            <v>0</v>
          </cell>
          <cell r="Z52">
            <v>39554</v>
          </cell>
          <cell r="AA52">
            <v>39582</v>
          </cell>
          <cell r="AB52" t="str">
            <v>KANE, ROXANNE R</v>
          </cell>
        </row>
        <row r="53">
          <cell r="A53">
            <v>19817</v>
          </cell>
          <cell r="B53" t="str">
            <v>COL CR 403 1.96 (KNOX SCHOOL RD)</v>
          </cell>
          <cell r="C53" t="str">
            <v>Roadway Improvement (Safety)</v>
          </cell>
          <cell r="H53">
            <v>38119</v>
          </cell>
          <cell r="I53">
            <v>38119</v>
          </cell>
          <cell r="J53">
            <v>38785</v>
          </cell>
          <cell r="K53">
            <v>38785</v>
          </cell>
          <cell r="L53">
            <v>38791</v>
          </cell>
          <cell r="M53">
            <v>38791</v>
          </cell>
          <cell r="N53">
            <v>40086</v>
          </cell>
          <cell r="O53">
            <v>40086</v>
          </cell>
          <cell r="P53">
            <v>40093</v>
          </cell>
          <cell r="Q53">
            <v>40093</v>
          </cell>
          <cell r="R53">
            <v>2010</v>
          </cell>
          <cell r="T53" t="str">
            <v>Sold</v>
          </cell>
          <cell r="U53">
            <v>3174848.94</v>
          </cell>
          <cell r="V53">
            <v>38791</v>
          </cell>
          <cell r="W53">
            <v>38791</v>
          </cell>
          <cell r="X53">
            <v>2007</v>
          </cell>
          <cell r="Y53">
            <v>0</v>
          </cell>
          <cell r="Z53">
            <v>39216</v>
          </cell>
          <cell r="AA53">
            <v>39237</v>
          </cell>
          <cell r="AB53" t="str">
            <v>KANE, ROXANNE R</v>
          </cell>
        </row>
        <row r="54">
          <cell r="A54">
            <v>19817</v>
          </cell>
          <cell r="B54" t="str">
            <v>COL CR 403 1.96 (KNOX SCHOOL RD)</v>
          </cell>
          <cell r="C54" t="str">
            <v>Roadway Improvement (Safety)</v>
          </cell>
          <cell r="H54">
            <v>38119</v>
          </cell>
          <cell r="I54">
            <v>38119</v>
          </cell>
          <cell r="J54">
            <v>38785</v>
          </cell>
          <cell r="K54">
            <v>38785</v>
          </cell>
          <cell r="L54">
            <v>38791</v>
          </cell>
          <cell r="M54">
            <v>38791</v>
          </cell>
          <cell r="N54">
            <v>40086</v>
          </cell>
          <cell r="O54">
            <v>40086</v>
          </cell>
          <cell r="P54">
            <v>40093</v>
          </cell>
          <cell r="Q54">
            <v>40093</v>
          </cell>
          <cell r="R54">
            <v>2010</v>
          </cell>
          <cell r="T54" t="str">
            <v>Sold</v>
          </cell>
          <cell r="U54">
            <v>3174848.94</v>
          </cell>
          <cell r="V54">
            <v>38082</v>
          </cell>
          <cell r="W54">
            <v>1</v>
          </cell>
          <cell r="X54">
            <v>2004</v>
          </cell>
          <cell r="Y54">
            <v>0</v>
          </cell>
          <cell r="Z54">
            <v>38131</v>
          </cell>
          <cell r="AA54">
            <v>38145</v>
          </cell>
          <cell r="AB54" t="str">
            <v>KANE, ROXANNE R</v>
          </cell>
        </row>
        <row r="55">
          <cell r="A55">
            <v>19991</v>
          </cell>
          <cell r="B55" t="str">
            <v>BEL GENENG</v>
          </cell>
          <cell r="C55" t="str">
            <v>General Engineering</v>
          </cell>
          <cell r="T55" t="str">
            <v>Active</v>
          </cell>
          <cell r="AB55" t="str">
            <v>BENNETT, SHARON J</v>
          </cell>
        </row>
        <row r="56">
          <cell r="A56">
            <v>20052</v>
          </cell>
          <cell r="B56" t="str">
            <v>BEL IR0070 15.720</v>
          </cell>
          <cell r="C56" t="str">
            <v>Bridge Preservation</v>
          </cell>
          <cell r="D56">
            <v>37712</v>
          </cell>
          <cell r="E56">
            <v>37712</v>
          </cell>
          <cell r="F56">
            <v>37743</v>
          </cell>
          <cell r="G56">
            <v>37743</v>
          </cell>
          <cell r="H56">
            <v>37782</v>
          </cell>
          <cell r="I56">
            <v>37782</v>
          </cell>
          <cell r="J56">
            <v>37826</v>
          </cell>
          <cell r="K56">
            <v>37826</v>
          </cell>
          <cell r="L56">
            <v>37827</v>
          </cell>
          <cell r="M56">
            <v>37827</v>
          </cell>
          <cell r="N56">
            <v>37916</v>
          </cell>
          <cell r="O56">
            <v>37916</v>
          </cell>
          <cell r="P56">
            <v>37924</v>
          </cell>
          <cell r="Q56">
            <v>37924</v>
          </cell>
          <cell r="R56">
            <v>2004</v>
          </cell>
          <cell r="T56" t="str">
            <v>Sold</v>
          </cell>
          <cell r="U56">
            <v>392441.49</v>
          </cell>
          <cell r="V56">
            <v>37830</v>
          </cell>
          <cell r="W56">
            <v>1</v>
          </cell>
          <cell r="X56">
            <v>2004</v>
          </cell>
          <cell r="Y56">
            <v>0</v>
          </cell>
          <cell r="Z56">
            <v>37916</v>
          </cell>
          <cell r="AA56">
            <v>37924</v>
          </cell>
          <cell r="AB56" t="str">
            <v>BARNHOUSE, JOHN P</v>
          </cell>
        </row>
        <row r="57">
          <cell r="A57">
            <v>20054</v>
          </cell>
          <cell r="B57" t="str">
            <v>HOL US0062 12.080</v>
          </cell>
          <cell r="C57" t="str">
            <v>Bridge Preservation</v>
          </cell>
          <cell r="D57">
            <v>38204</v>
          </cell>
          <cell r="E57">
            <v>38204</v>
          </cell>
          <cell r="F57">
            <v>38252</v>
          </cell>
          <cell r="G57">
            <v>38252</v>
          </cell>
          <cell r="H57">
            <v>38671</v>
          </cell>
          <cell r="I57">
            <v>38671</v>
          </cell>
          <cell r="J57">
            <v>38755</v>
          </cell>
          <cell r="K57">
            <v>38755</v>
          </cell>
          <cell r="L57">
            <v>38758</v>
          </cell>
          <cell r="M57">
            <v>38758</v>
          </cell>
          <cell r="N57">
            <v>39036</v>
          </cell>
          <cell r="O57">
            <v>39036</v>
          </cell>
          <cell r="P57">
            <v>39043</v>
          </cell>
          <cell r="Q57">
            <v>39043</v>
          </cell>
          <cell r="R57">
            <v>2007</v>
          </cell>
          <cell r="S57">
            <v>2006</v>
          </cell>
          <cell r="T57" t="str">
            <v>Sold</v>
          </cell>
          <cell r="U57">
            <v>838398.64</v>
          </cell>
          <cell r="V57">
            <v>38054</v>
          </cell>
          <cell r="W57">
            <v>1</v>
          </cell>
          <cell r="X57">
            <v>2004</v>
          </cell>
          <cell r="Y57">
            <v>0</v>
          </cell>
          <cell r="Z57">
            <v>38140</v>
          </cell>
          <cell r="AA57">
            <v>38148</v>
          </cell>
          <cell r="AB57" t="str">
            <v>BARNHOUSE, JOHN P</v>
          </cell>
        </row>
        <row r="58">
          <cell r="A58">
            <v>20054</v>
          </cell>
          <cell r="B58" t="str">
            <v>HOL US0062 12.080</v>
          </cell>
          <cell r="C58" t="str">
            <v>Bridge Preservation</v>
          </cell>
          <cell r="D58">
            <v>38204</v>
          </cell>
          <cell r="E58">
            <v>38204</v>
          </cell>
          <cell r="F58">
            <v>38252</v>
          </cell>
          <cell r="G58">
            <v>38252</v>
          </cell>
          <cell r="H58">
            <v>38671</v>
          </cell>
          <cell r="I58">
            <v>38671</v>
          </cell>
          <cell r="J58">
            <v>38755</v>
          </cell>
          <cell r="K58">
            <v>38755</v>
          </cell>
          <cell r="L58">
            <v>38758</v>
          </cell>
          <cell r="M58">
            <v>38758</v>
          </cell>
          <cell r="N58">
            <v>39036</v>
          </cell>
          <cell r="O58">
            <v>39036</v>
          </cell>
          <cell r="P58">
            <v>39043</v>
          </cell>
          <cell r="Q58">
            <v>39043</v>
          </cell>
          <cell r="R58">
            <v>2007</v>
          </cell>
          <cell r="S58">
            <v>2006</v>
          </cell>
          <cell r="T58" t="str">
            <v>Sold</v>
          </cell>
          <cell r="U58">
            <v>838398.64</v>
          </cell>
          <cell r="V58">
            <v>37634</v>
          </cell>
          <cell r="W58">
            <v>1</v>
          </cell>
          <cell r="X58">
            <v>2003</v>
          </cell>
          <cell r="Y58">
            <v>0</v>
          </cell>
          <cell r="Z58">
            <v>37720</v>
          </cell>
          <cell r="AA58">
            <v>37728</v>
          </cell>
          <cell r="AB58" t="str">
            <v>BARNHOUSE, JOHN P</v>
          </cell>
        </row>
        <row r="59">
          <cell r="A59">
            <v>20054</v>
          </cell>
          <cell r="B59" t="str">
            <v>HOL US0062 12.080</v>
          </cell>
          <cell r="C59" t="str">
            <v>Bridge Preservation</v>
          </cell>
          <cell r="D59">
            <v>38204</v>
          </cell>
          <cell r="E59">
            <v>38204</v>
          </cell>
          <cell r="F59">
            <v>38252</v>
          </cell>
          <cell r="G59">
            <v>38252</v>
          </cell>
          <cell r="H59">
            <v>38671</v>
          </cell>
          <cell r="I59">
            <v>38671</v>
          </cell>
          <cell r="J59">
            <v>38755</v>
          </cell>
          <cell r="K59">
            <v>38755</v>
          </cell>
          <cell r="L59">
            <v>38758</v>
          </cell>
          <cell r="M59">
            <v>38758</v>
          </cell>
          <cell r="N59">
            <v>39036</v>
          </cell>
          <cell r="O59">
            <v>39036</v>
          </cell>
          <cell r="P59">
            <v>39043</v>
          </cell>
          <cell r="Q59">
            <v>39043</v>
          </cell>
          <cell r="R59">
            <v>2007</v>
          </cell>
          <cell r="S59">
            <v>2006</v>
          </cell>
          <cell r="T59" t="str">
            <v>Sold</v>
          </cell>
          <cell r="U59">
            <v>838398.64</v>
          </cell>
          <cell r="V59">
            <v>38425</v>
          </cell>
          <cell r="W59">
            <v>1</v>
          </cell>
          <cell r="X59">
            <v>2005</v>
          </cell>
          <cell r="Y59">
            <v>2005</v>
          </cell>
          <cell r="Z59">
            <v>38626</v>
          </cell>
          <cell r="AA59">
            <v>38626</v>
          </cell>
          <cell r="AB59" t="str">
            <v>BARNHOUSE, JOHN P</v>
          </cell>
        </row>
        <row r="60">
          <cell r="A60">
            <v>20054</v>
          </cell>
          <cell r="B60" t="str">
            <v>HOL US0062 12.080</v>
          </cell>
          <cell r="C60" t="str">
            <v>Bridge Preservation</v>
          </cell>
          <cell r="D60">
            <v>38204</v>
          </cell>
          <cell r="E60">
            <v>38204</v>
          </cell>
          <cell r="F60">
            <v>38252</v>
          </cell>
          <cell r="G60">
            <v>38252</v>
          </cell>
          <cell r="H60">
            <v>38671</v>
          </cell>
          <cell r="I60">
            <v>38671</v>
          </cell>
          <cell r="J60">
            <v>38755</v>
          </cell>
          <cell r="K60">
            <v>38755</v>
          </cell>
          <cell r="L60">
            <v>38758</v>
          </cell>
          <cell r="M60">
            <v>38758</v>
          </cell>
          <cell r="N60">
            <v>39036</v>
          </cell>
          <cell r="O60">
            <v>39036</v>
          </cell>
          <cell r="P60">
            <v>39043</v>
          </cell>
          <cell r="Q60">
            <v>39043</v>
          </cell>
          <cell r="R60">
            <v>2007</v>
          </cell>
          <cell r="S60">
            <v>2006</v>
          </cell>
          <cell r="T60" t="str">
            <v>Sold</v>
          </cell>
          <cell r="U60">
            <v>838398.64</v>
          </cell>
          <cell r="V60">
            <v>38758</v>
          </cell>
          <cell r="W60">
            <v>38758</v>
          </cell>
          <cell r="X60">
            <v>2007</v>
          </cell>
          <cell r="Y60">
            <v>2006</v>
          </cell>
          <cell r="Z60">
            <v>39036</v>
          </cell>
          <cell r="AA60">
            <v>39043</v>
          </cell>
          <cell r="AB60" t="str">
            <v>BARNHOUSE, JOHN P</v>
          </cell>
        </row>
        <row r="61">
          <cell r="A61">
            <v>20415</v>
          </cell>
          <cell r="B61" t="str">
            <v>TUS 39 1.25/OHCR</v>
          </cell>
          <cell r="C61" t="str">
            <v>Railroad Crossing Reconstruction</v>
          </cell>
          <cell r="T61" t="str">
            <v>Active</v>
          </cell>
          <cell r="AB61" t="str">
            <v>FORTE, MICHAEL D</v>
          </cell>
        </row>
        <row r="62">
          <cell r="A62">
            <v>20416</v>
          </cell>
          <cell r="B62" t="str">
            <v>HOL SR 93 2.17</v>
          </cell>
          <cell r="C62" t="str">
            <v>Railroad Crossing Reconstruction</v>
          </cell>
          <cell r="T62" t="str">
            <v>Active</v>
          </cell>
          <cell r="AB62" t="str">
            <v>BENNETT, HANS E</v>
          </cell>
        </row>
        <row r="63">
          <cell r="A63">
            <v>20466</v>
          </cell>
          <cell r="B63" t="str">
            <v>HAS US0022 23.620</v>
          </cell>
          <cell r="C63" t="str">
            <v>Bridge Preservation</v>
          </cell>
          <cell r="D63">
            <v>37578</v>
          </cell>
          <cell r="E63">
            <v>37578</v>
          </cell>
          <cell r="F63">
            <v>37602</v>
          </cell>
          <cell r="G63">
            <v>37602</v>
          </cell>
          <cell r="H63">
            <v>37602</v>
          </cell>
          <cell r="I63">
            <v>37602</v>
          </cell>
          <cell r="J63">
            <v>37610</v>
          </cell>
          <cell r="K63">
            <v>37610</v>
          </cell>
          <cell r="L63">
            <v>37614</v>
          </cell>
          <cell r="M63">
            <v>37614</v>
          </cell>
          <cell r="N63">
            <v>37902</v>
          </cell>
          <cell r="O63">
            <v>37902</v>
          </cell>
          <cell r="P63">
            <v>37910</v>
          </cell>
          <cell r="Q63">
            <v>37910</v>
          </cell>
          <cell r="R63">
            <v>2004</v>
          </cell>
          <cell r="S63">
            <v>2003</v>
          </cell>
          <cell r="T63" t="str">
            <v>Sold</v>
          </cell>
          <cell r="U63">
            <v>882387.12</v>
          </cell>
          <cell r="V63">
            <v>37614</v>
          </cell>
          <cell r="W63">
            <v>37614</v>
          </cell>
          <cell r="X63">
            <v>2004</v>
          </cell>
          <cell r="Y63">
            <v>2003</v>
          </cell>
          <cell r="Z63">
            <v>37902</v>
          </cell>
          <cell r="AA63">
            <v>37910</v>
          </cell>
          <cell r="AB63" t="str">
            <v>BARNHOUSE, JOHN P</v>
          </cell>
        </row>
        <row r="64">
          <cell r="A64">
            <v>20537</v>
          </cell>
          <cell r="B64" t="str">
            <v>COL-PORT AUTH DOCK PART 1</v>
          </cell>
          <cell r="C64" t="str">
            <v>Other Building / Facility Work</v>
          </cell>
          <cell r="J64">
            <v>38261</v>
          </cell>
          <cell r="K64">
            <v>38261</v>
          </cell>
          <cell r="L64">
            <v>38436</v>
          </cell>
          <cell r="M64">
            <v>38436</v>
          </cell>
          <cell r="N64">
            <v>38498</v>
          </cell>
          <cell r="O64">
            <v>38498</v>
          </cell>
          <cell r="P64">
            <v>38534</v>
          </cell>
          <cell r="Q64">
            <v>38534</v>
          </cell>
          <cell r="R64">
            <v>2006</v>
          </cell>
          <cell r="T64" t="str">
            <v>Sold</v>
          </cell>
          <cell r="U64">
            <v>2362000</v>
          </cell>
          <cell r="AB64" t="str">
            <v>GURNEY, GREGORY A</v>
          </cell>
        </row>
        <row r="65">
          <cell r="A65">
            <v>20551</v>
          </cell>
          <cell r="B65" t="str">
            <v>COL SR0165 00.620</v>
          </cell>
          <cell r="C65" t="str">
            <v>Culvert Preservation</v>
          </cell>
          <cell r="D65">
            <v>37676</v>
          </cell>
          <cell r="E65">
            <v>37676</v>
          </cell>
          <cell r="F65">
            <v>37714</v>
          </cell>
          <cell r="G65">
            <v>37714</v>
          </cell>
          <cell r="H65">
            <v>37964</v>
          </cell>
          <cell r="I65">
            <v>37964</v>
          </cell>
          <cell r="J65">
            <v>38013</v>
          </cell>
          <cell r="K65">
            <v>38013</v>
          </cell>
          <cell r="L65">
            <v>38014</v>
          </cell>
          <cell r="M65">
            <v>38014</v>
          </cell>
          <cell r="N65">
            <v>38112</v>
          </cell>
          <cell r="O65">
            <v>38112</v>
          </cell>
          <cell r="P65">
            <v>38120</v>
          </cell>
          <cell r="Q65">
            <v>38120</v>
          </cell>
          <cell r="R65">
            <v>2004</v>
          </cell>
          <cell r="T65" t="str">
            <v>Sold</v>
          </cell>
          <cell r="U65">
            <v>209827.65</v>
          </cell>
          <cell r="V65">
            <v>38026</v>
          </cell>
          <cell r="W65">
            <v>1</v>
          </cell>
          <cell r="X65">
            <v>2004</v>
          </cell>
          <cell r="Y65">
            <v>0</v>
          </cell>
          <cell r="Z65">
            <v>38112</v>
          </cell>
          <cell r="AA65">
            <v>38120</v>
          </cell>
          <cell r="AB65" t="str">
            <v>STILLION, TIMOTHY E</v>
          </cell>
          <cell r="AC65">
            <v>37643</v>
          </cell>
          <cell r="AD65">
            <v>37643</v>
          </cell>
        </row>
        <row r="66">
          <cell r="A66">
            <v>20555</v>
          </cell>
          <cell r="B66" t="str">
            <v>HAS SR0009 06.860</v>
          </cell>
          <cell r="C66" t="str">
            <v>Bridge Preservation</v>
          </cell>
          <cell r="D66">
            <v>37805</v>
          </cell>
          <cell r="E66">
            <v>37805</v>
          </cell>
          <cell r="F66">
            <v>37866</v>
          </cell>
          <cell r="G66">
            <v>37866</v>
          </cell>
          <cell r="H66">
            <v>37973</v>
          </cell>
          <cell r="I66">
            <v>37973</v>
          </cell>
          <cell r="J66">
            <v>37998</v>
          </cell>
          <cell r="K66">
            <v>37998</v>
          </cell>
          <cell r="L66">
            <v>38002</v>
          </cell>
          <cell r="M66">
            <v>38002</v>
          </cell>
          <cell r="N66">
            <v>38098</v>
          </cell>
          <cell r="O66">
            <v>38098</v>
          </cell>
          <cell r="P66">
            <v>38107</v>
          </cell>
          <cell r="Q66">
            <v>38107</v>
          </cell>
          <cell r="R66">
            <v>2004</v>
          </cell>
          <cell r="T66" t="str">
            <v>Sold</v>
          </cell>
          <cell r="U66">
            <v>257754.11</v>
          </cell>
          <cell r="V66">
            <v>38012</v>
          </cell>
          <cell r="W66">
            <v>1</v>
          </cell>
          <cell r="X66">
            <v>2004</v>
          </cell>
          <cell r="Y66">
            <v>0</v>
          </cell>
          <cell r="Z66">
            <v>38098</v>
          </cell>
          <cell r="AA66">
            <v>38106</v>
          </cell>
          <cell r="AB66" t="str">
            <v>STILLION, TIMOTHY E</v>
          </cell>
        </row>
        <row r="67">
          <cell r="A67">
            <v>20558</v>
          </cell>
          <cell r="B67" t="str">
            <v>JEF SR0164 09.020</v>
          </cell>
          <cell r="C67" t="str">
            <v>Culvert Preservation</v>
          </cell>
          <cell r="D67">
            <v>38043</v>
          </cell>
          <cell r="E67">
            <v>38043</v>
          </cell>
          <cell r="F67">
            <v>38092</v>
          </cell>
          <cell r="G67">
            <v>38092</v>
          </cell>
          <cell r="H67">
            <v>38219</v>
          </cell>
          <cell r="I67">
            <v>38219</v>
          </cell>
          <cell r="J67">
            <v>38231</v>
          </cell>
          <cell r="K67">
            <v>38231</v>
          </cell>
          <cell r="L67">
            <v>38247</v>
          </cell>
          <cell r="M67">
            <v>38247</v>
          </cell>
          <cell r="N67">
            <v>38336</v>
          </cell>
          <cell r="O67">
            <v>38336</v>
          </cell>
          <cell r="P67">
            <v>38343</v>
          </cell>
          <cell r="Q67">
            <v>38343</v>
          </cell>
          <cell r="R67">
            <v>2005</v>
          </cell>
          <cell r="T67" t="str">
            <v>Sold</v>
          </cell>
          <cell r="U67">
            <v>132650</v>
          </cell>
          <cell r="V67">
            <v>38250</v>
          </cell>
          <cell r="W67">
            <v>1</v>
          </cell>
          <cell r="X67">
            <v>2005</v>
          </cell>
          <cell r="Y67">
            <v>0</v>
          </cell>
          <cell r="Z67">
            <v>38336</v>
          </cell>
          <cell r="AA67">
            <v>38344</v>
          </cell>
          <cell r="AB67" t="str">
            <v>STILLION, TIMOTHY E</v>
          </cell>
        </row>
        <row r="68">
          <cell r="A68">
            <v>20559</v>
          </cell>
          <cell r="B68" t="str">
            <v>TUS US0250 21.87</v>
          </cell>
          <cell r="C68" t="str">
            <v>Bridge Preservation</v>
          </cell>
          <cell r="D68">
            <v>38358</v>
          </cell>
          <cell r="E68">
            <v>38358</v>
          </cell>
          <cell r="F68">
            <v>38358</v>
          </cell>
          <cell r="G68">
            <v>38358</v>
          </cell>
          <cell r="H68">
            <v>38358</v>
          </cell>
          <cell r="I68">
            <v>38358</v>
          </cell>
          <cell r="J68">
            <v>38373</v>
          </cell>
          <cell r="K68">
            <v>38373</v>
          </cell>
          <cell r="L68">
            <v>38376</v>
          </cell>
          <cell r="M68">
            <v>38376</v>
          </cell>
          <cell r="N68">
            <v>38588</v>
          </cell>
          <cell r="O68">
            <v>38588</v>
          </cell>
          <cell r="P68">
            <v>38596</v>
          </cell>
          <cell r="Q68">
            <v>38596</v>
          </cell>
          <cell r="R68">
            <v>2006</v>
          </cell>
          <cell r="S68">
            <v>2005</v>
          </cell>
          <cell r="T68" t="str">
            <v>Sold</v>
          </cell>
          <cell r="U68">
            <v>1527441.9</v>
          </cell>
          <cell r="V68">
            <v>38376</v>
          </cell>
          <cell r="W68">
            <v>1</v>
          </cell>
          <cell r="X68">
            <v>2006</v>
          </cell>
          <cell r="Y68">
            <v>2005</v>
          </cell>
          <cell r="Z68">
            <v>38588</v>
          </cell>
          <cell r="AA68">
            <v>38596</v>
          </cell>
          <cell r="AB68" t="str">
            <v>STILLION, TIMOTHY E</v>
          </cell>
        </row>
        <row r="69">
          <cell r="A69">
            <v>20559</v>
          </cell>
          <cell r="B69" t="str">
            <v>TUS US0250 21.87</v>
          </cell>
          <cell r="C69" t="str">
            <v>Bridge Preservation</v>
          </cell>
          <cell r="D69">
            <v>38358</v>
          </cell>
          <cell r="E69">
            <v>38358</v>
          </cell>
          <cell r="F69">
            <v>38358</v>
          </cell>
          <cell r="G69">
            <v>38358</v>
          </cell>
          <cell r="H69">
            <v>38358</v>
          </cell>
          <cell r="I69">
            <v>38358</v>
          </cell>
          <cell r="J69">
            <v>38373</v>
          </cell>
          <cell r="K69">
            <v>38373</v>
          </cell>
          <cell r="L69">
            <v>38376</v>
          </cell>
          <cell r="M69">
            <v>38376</v>
          </cell>
          <cell r="N69">
            <v>38588</v>
          </cell>
          <cell r="O69">
            <v>38588</v>
          </cell>
          <cell r="P69">
            <v>38596</v>
          </cell>
          <cell r="Q69">
            <v>38596</v>
          </cell>
          <cell r="R69">
            <v>2006</v>
          </cell>
          <cell r="S69">
            <v>2005</v>
          </cell>
          <cell r="T69" t="str">
            <v>Sold</v>
          </cell>
          <cell r="U69">
            <v>1527441.9</v>
          </cell>
          <cell r="V69">
            <v>38376</v>
          </cell>
          <cell r="W69">
            <v>1</v>
          </cell>
          <cell r="X69">
            <v>2005</v>
          </cell>
          <cell r="Y69">
            <v>2005</v>
          </cell>
          <cell r="Z69">
            <v>38525</v>
          </cell>
          <cell r="AA69">
            <v>38534</v>
          </cell>
          <cell r="AB69" t="str">
            <v>STILLION, TIMOTHY E</v>
          </cell>
        </row>
        <row r="70">
          <cell r="A70">
            <v>20559</v>
          </cell>
          <cell r="B70" t="str">
            <v>TUS US0250 21.87</v>
          </cell>
          <cell r="C70" t="str">
            <v>Bridge Preservation</v>
          </cell>
          <cell r="D70">
            <v>38358</v>
          </cell>
          <cell r="E70">
            <v>38358</v>
          </cell>
          <cell r="F70">
            <v>38358</v>
          </cell>
          <cell r="G70">
            <v>38358</v>
          </cell>
          <cell r="H70">
            <v>38358</v>
          </cell>
          <cell r="I70">
            <v>38358</v>
          </cell>
          <cell r="J70">
            <v>38373</v>
          </cell>
          <cell r="K70">
            <v>38373</v>
          </cell>
          <cell r="L70">
            <v>38376</v>
          </cell>
          <cell r="M70">
            <v>38376</v>
          </cell>
          <cell r="N70">
            <v>38588</v>
          </cell>
          <cell r="O70">
            <v>38588</v>
          </cell>
          <cell r="P70">
            <v>38596</v>
          </cell>
          <cell r="Q70">
            <v>38596</v>
          </cell>
          <cell r="R70">
            <v>2006</v>
          </cell>
          <cell r="S70">
            <v>2005</v>
          </cell>
          <cell r="T70" t="str">
            <v>Sold</v>
          </cell>
          <cell r="U70">
            <v>1527441.9</v>
          </cell>
          <cell r="V70">
            <v>38054</v>
          </cell>
          <cell r="W70">
            <v>1</v>
          </cell>
          <cell r="X70">
            <v>2004</v>
          </cell>
          <cell r="Y70">
            <v>0</v>
          </cell>
          <cell r="Z70">
            <v>38140</v>
          </cell>
          <cell r="AA70">
            <v>38148</v>
          </cell>
          <cell r="AB70" t="str">
            <v>STILLION, TIMOTHY E</v>
          </cell>
        </row>
        <row r="71">
          <cell r="A71">
            <v>20584</v>
          </cell>
          <cell r="B71" t="str">
            <v>TUS CR 99 RR Signalization</v>
          </cell>
          <cell r="C71" t="str">
            <v>Railroad Crossing Protection</v>
          </cell>
          <cell r="T71" t="str">
            <v>Active</v>
          </cell>
          <cell r="AB71" t="str">
            <v>BENNETT, HANS E</v>
          </cell>
        </row>
        <row r="72">
          <cell r="A72">
            <v>20640</v>
          </cell>
          <cell r="B72" t="str">
            <v>JEF RIDESH 00.000</v>
          </cell>
          <cell r="C72" t="str">
            <v>Miscellaneous</v>
          </cell>
          <cell r="T72" t="str">
            <v>Active</v>
          </cell>
          <cell r="AB72" t="str">
            <v>SPEER, DAVID L</v>
          </cell>
        </row>
        <row r="73">
          <cell r="A73">
            <v>20661</v>
          </cell>
          <cell r="B73" t="str">
            <v>JEF Steubenville Bridge Study</v>
          </cell>
          <cell r="C73" t="str">
            <v>Asset Inventory / Inspection</v>
          </cell>
          <cell r="T73" t="str">
            <v>Active</v>
          </cell>
          <cell r="AB73" t="str">
            <v>BENNETT, HANS E</v>
          </cell>
        </row>
        <row r="74">
          <cell r="A74">
            <v>20773</v>
          </cell>
          <cell r="B74" t="str">
            <v>HOL RAILS TO TRAILS</v>
          </cell>
          <cell r="C74" t="str">
            <v>Bike Facility</v>
          </cell>
          <cell r="F74">
            <v>38078</v>
          </cell>
          <cell r="G74">
            <v>38078</v>
          </cell>
          <cell r="J74">
            <v>38118</v>
          </cell>
          <cell r="K74">
            <v>38118</v>
          </cell>
          <cell r="L74">
            <v>38121</v>
          </cell>
          <cell r="M74">
            <v>38121</v>
          </cell>
          <cell r="N74">
            <v>38154</v>
          </cell>
          <cell r="O74">
            <v>38154</v>
          </cell>
          <cell r="P74">
            <v>38155</v>
          </cell>
          <cell r="Q74">
            <v>38155</v>
          </cell>
          <cell r="R74">
            <v>2004</v>
          </cell>
          <cell r="T74" t="str">
            <v>Sold</v>
          </cell>
          <cell r="U74">
            <v>2463292.2799999998</v>
          </cell>
          <cell r="V74">
            <v>38369</v>
          </cell>
          <cell r="W74">
            <v>1</v>
          </cell>
          <cell r="X74">
            <v>2005</v>
          </cell>
          <cell r="Y74">
            <v>0</v>
          </cell>
          <cell r="Z74">
            <v>38411</v>
          </cell>
          <cell r="AA74">
            <v>38442</v>
          </cell>
          <cell r="AB74" t="str">
            <v>KANE, ROXANNE R</v>
          </cell>
        </row>
        <row r="75">
          <cell r="A75">
            <v>20951</v>
          </cell>
          <cell r="B75" t="str">
            <v>TUS CR 62 Bridge Rehab</v>
          </cell>
          <cell r="C75" t="str">
            <v>Bridge Preservation</v>
          </cell>
          <cell r="J75">
            <v>37700</v>
          </cell>
          <cell r="K75">
            <v>37700</v>
          </cell>
          <cell r="L75">
            <v>37706</v>
          </cell>
          <cell r="M75">
            <v>37706</v>
          </cell>
          <cell r="N75">
            <v>37977</v>
          </cell>
          <cell r="O75">
            <v>37977</v>
          </cell>
          <cell r="P75">
            <v>37988</v>
          </cell>
          <cell r="Q75">
            <v>37988</v>
          </cell>
          <cell r="R75">
            <v>2004</v>
          </cell>
          <cell r="S75">
            <v>2003</v>
          </cell>
          <cell r="T75" t="str">
            <v>Sold</v>
          </cell>
          <cell r="U75">
            <v>611131.78</v>
          </cell>
          <cell r="V75">
            <v>37721</v>
          </cell>
          <cell r="W75">
            <v>1</v>
          </cell>
          <cell r="X75">
            <v>2004</v>
          </cell>
          <cell r="Y75">
            <v>2003</v>
          </cell>
          <cell r="Z75">
            <v>37770</v>
          </cell>
          <cell r="AA75">
            <v>37803</v>
          </cell>
          <cell r="AB75" t="str">
            <v>KANE, ROXANNE R</v>
          </cell>
        </row>
        <row r="76">
          <cell r="A76">
            <v>21044</v>
          </cell>
          <cell r="B76" t="str">
            <v>BEL SR0149 01.080</v>
          </cell>
          <cell r="C76" t="str">
            <v>Roadway Improvement (Safety)</v>
          </cell>
          <cell r="T76" t="str">
            <v>Active</v>
          </cell>
          <cell r="AB76" t="str">
            <v>SPEER, DAVID L</v>
          </cell>
        </row>
        <row r="77">
          <cell r="A77">
            <v>21116</v>
          </cell>
          <cell r="B77" t="str">
            <v>TUS SR 416 4.63</v>
          </cell>
          <cell r="C77" t="str">
            <v>Roadway Minor Rehab</v>
          </cell>
          <cell r="J77">
            <v>38201</v>
          </cell>
          <cell r="K77">
            <v>38201</v>
          </cell>
          <cell r="L77">
            <v>38205</v>
          </cell>
          <cell r="M77">
            <v>38205</v>
          </cell>
          <cell r="N77">
            <v>38406</v>
          </cell>
          <cell r="O77">
            <v>38406</v>
          </cell>
          <cell r="P77">
            <v>38414</v>
          </cell>
          <cell r="Q77">
            <v>38414</v>
          </cell>
          <cell r="R77">
            <v>2005</v>
          </cell>
          <cell r="T77" t="str">
            <v>Sold</v>
          </cell>
          <cell r="U77">
            <v>1211275.46</v>
          </cell>
          <cell r="V77">
            <v>38208</v>
          </cell>
          <cell r="W77">
            <v>1</v>
          </cell>
          <cell r="X77">
            <v>2005</v>
          </cell>
          <cell r="Y77">
            <v>0</v>
          </cell>
          <cell r="Z77">
            <v>38294</v>
          </cell>
          <cell r="AA77">
            <v>38303</v>
          </cell>
          <cell r="AB77" t="str">
            <v>STILLION, TIMOTHY E</v>
          </cell>
        </row>
        <row r="78">
          <cell r="A78">
            <v>21119</v>
          </cell>
          <cell r="B78" t="str">
            <v>CAR SR 9 8.73</v>
          </cell>
          <cell r="C78" t="str">
            <v>Roadway Minor Rehab</v>
          </cell>
          <cell r="H78">
            <v>38145</v>
          </cell>
          <cell r="I78">
            <v>38145</v>
          </cell>
          <cell r="J78">
            <v>38168</v>
          </cell>
          <cell r="K78">
            <v>38168</v>
          </cell>
          <cell r="L78">
            <v>38169</v>
          </cell>
          <cell r="M78">
            <v>38169</v>
          </cell>
          <cell r="N78">
            <v>38266</v>
          </cell>
          <cell r="O78">
            <v>38266</v>
          </cell>
          <cell r="P78">
            <v>38274</v>
          </cell>
          <cell r="Q78">
            <v>38274</v>
          </cell>
          <cell r="R78">
            <v>2005</v>
          </cell>
          <cell r="T78" t="str">
            <v>Sold</v>
          </cell>
          <cell r="U78">
            <v>1975854.6</v>
          </cell>
          <cell r="V78">
            <v>38180</v>
          </cell>
          <cell r="W78">
            <v>1</v>
          </cell>
          <cell r="X78">
            <v>2005</v>
          </cell>
          <cell r="Y78">
            <v>0</v>
          </cell>
          <cell r="Z78">
            <v>38266</v>
          </cell>
          <cell r="AA78">
            <v>38274</v>
          </cell>
          <cell r="AB78" t="str">
            <v>WARNER, SCOTT K</v>
          </cell>
        </row>
        <row r="79">
          <cell r="A79">
            <v>21120</v>
          </cell>
          <cell r="B79" t="str">
            <v>COL SR 154 0.72</v>
          </cell>
          <cell r="C79" t="str">
            <v>Roadway Minor Rehab</v>
          </cell>
          <cell r="H79">
            <v>37802</v>
          </cell>
          <cell r="I79">
            <v>37802</v>
          </cell>
          <cell r="J79">
            <v>37819</v>
          </cell>
          <cell r="K79">
            <v>37819</v>
          </cell>
          <cell r="L79">
            <v>37825</v>
          </cell>
          <cell r="M79">
            <v>37825</v>
          </cell>
          <cell r="N79">
            <v>37916</v>
          </cell>
          <cell r="O79">
            <v>37916</v>
          </cell>
          <cell r="P79">
            <v>37924</v>
          </cell>
          <cell r="Q79">
            <v>37924</v>
          </cell>
          <cell r="R79">
            <v>2004</v>
          </cell>
          <cell r="T79" t="str">
            <v>Sold</v>
          </cell>
          <cell r="U79">
            <v>1373853.56</v>
          </cell>
          <cell r="V79">
            <v>37830</v>
          </cell>
          <cell r="W79">
            <v>1</v>
          </cell>
          <cell r="X79">
            <v>2004</v>
          </cell>
          <cell r="Y79">
            <v>0</v>
          </cell>
          <cell r="Z79">
            <v>37916</v>
          </cell>
          <cell r="AA79">
            <v>37924</v>
          </cell>
          <cell r="AB79" t="str">
            <v>STILLION, TIMOTHY E</v>
          </cell>
        </row>
        <row r="80">
          <cell r="A80">
            <v>21122</v>
          </cell>
          <cell r="B80" t="str">
            <v>HAS SR 646 6.68</v>
          </cell>
          <cell r="C80" t="str">
            <v>Roadway Minor Rehab</v>
          </cell>
          <cell r="H80">
            <v>38301</v>
          </cell>
          <cell r="I80">
            <v>38301</v>
          </cell>
          <cell r="J80">
            <v>38328</v>
          </cell>
          <cell r="K80">
            <v>38328</v>
          </cell>
          <cell r="L80">
            <v>38329</v>
          </cell>
          <cell r="M80">
            <v>38329</v>
          </cell>
          <cell r="N80">
            <v>38419</v>
          </cell>
          <cell r="O80">
            <v>38419</v>
          </cell>
          <cell r="P80">
            <v>38428</v>
          </cell>
          <cell r="Q80">
            <v>38428</v>
          </cell>
          <cell r="R80">
            <v>2005</v>
          </cell>
          <cell r="T80" t="str">
            <v>Sold</v>
          </cell>
          <cell r="U80">
            <v>723908.26</v>
          </cell>
          <cell r="V80">
            <v>38334</v>
          </cell>
          <cell r="W80">
            <v>1</v>
          </cell>
          <cell r="X80">
            <v>2005</v>
          </cell>
          <cell r="Y80">
            <v>0</v>
          </cell>
          <cell r="Z80">
            <v>38420</v>
          </cell>
          <cell r="AA80">
            <v>38428</v>
          </cell>
          <cell r="AB80" t="str">
            <v>TRIVOLI, RAYMOND P</v>
          </cell>
        </row>
        <row r="81">
          <cell r="A81">
            <v>21183</v>
          </cell>
          <cell r="B81" t="str">
            <v>JEF SR0822 00.400</v>
          </cell>
          <cell r="C81" t="str">
            <v>Asset Inventory / Inspection</v>
          </cell>
          <cell r="T81" t="str">
            <v>Active</v>
          </cell>
          <cell r="AB81" t="str">
            <v>OLSAVSKY, JAMES L</v>
          </cell>
        </row>
        <row r="82">
          <cell r="A82">
            <v>21267</v>
          </cell>
          <cell r="B82" t="str">
            <v>BEL US0040 20.060</v>
          </cell>
          <cell r="C82" t="str">
            <v>Other Studies/ Tasks</v>
          </cell>
          <cell r="T82" t="str">
            <v>Active</v>
          </cell>
          <cell r="AB82" t="str">
            <v>WILSON, RODNEY M</v>
          </cell>
        </row>
        <row r="83">
          <cell r="A83">
            <v>21397</v>
          </cell>
          <cell r="B83" t="str">
            <v>JEF SR0043 07.300</v>
          </cell>
          <cell r="C83" t="str">
            <v>Intersection Improvement (Safety)</v>
          </cell>
          <cell r="D83">
            <v>38182</v>
          </cell>
          <cell r="E83">
            <v>38182</v>
          </cell>
          <cell r="F83">
            <v>38274</v>
          </cell>
          <cell r="G83">
            <v>38274</v>
          </cell>
          <cell r="H83">
            <v>38484</v>
          </cell>
          <cell r="I83">
            <v>38484</v>
          </cell>
          <cell r="J83">
            <v>38530</v>
          </cell>
          <cell r="K83">
            <v>38530</v>
          </cell>
          <cell r="L83">
            <v>38786</v>
          </cell>
          <cell r="M83">
            <v>38786</v>
          </cell>
          <cell r="N83">
            <v>38875</v>
          </cell>
          <cell r="O83">
            <v>38875</v>
          </cell>
          <cell r="P83">
            <v>38883</v>
          </cell>
          <cell r="Q83">
            <v>38883</v>
          </cell>
          <cell r="R83">
            <v>2006</v>
          </cell>
          <cell r="T83" t="str">
            <v>Sold</v>
          </cell>
          <cell r="U83">
            <v>5239451.4000000004</v>
          </cell>
          <cell r="V83">
            <v>38789</v>
          </cell>
          <cell r="W83">
            <v>1</v>
          </cell>
          <cell r="X83">
            <v>2006</v>
          </cell>
          <cell r="Y83">
            <v>0</v>
          </cell>
          <cell r="Z83">
            <v>38875</v>
          </cell>
          <cell r="AA83">
            <v>38883</v>
          </cell>
          <cell r="AB83" t="str">
            <v>MARKER, JAMES N</v>
          </cell>
          <cell r="AC83">
            <v>38131</v>
          </cell>
          <cell r="AD83">
            <v>38131</v>
          </cell>
        </row>
        <row r="84">
          <cell r="A84">
            <v>21444</v>
          </cell>
          <cell r="B84" t="str">
            <v>HOL TR457</v>
          </cell>
          <cell r="C84" t="str">
            <v>Railroad Crossing Protection</v>
          </cell>
          <cell r="T84" t="str">
            <v>Sold</v>
          </cell>
          <cell r="AB84" t="str">
            <v>KIRKLAND, SUSAN J</v>
          </cell>
        </row>
        <row r="85">
          <cell r="A85">
            <v>21445</v>
          </cell>
          <cell r="B85" t="str">
            <v>BEL SR0148 25.120</v>
          </cell>
          <cell r="C85" t="str">
            <v>Railroad Crossing Protection</v>
          </cell>
          <cell r="T85" t="str">
            <v>Active</v>
          </cell>
          <cell r="AB85" t="str">
            <v>KIRKLAND, SUSAN J</v>
          </cell>
        </row>
        <row r="86">
          <cell r="A86">
            <v>21452</v>
          </cell>
          <cell r="B86" t="str">
            <v>TUS IR 77 20.73</v>
          </cell>
          <cell r="C86" t="str">
            <v>Roadway Minor Rehab</v>
          </cell>
          <cell r="H86">
            <v>37636</v>
          </cell>
          <cell r="I86">
            <v>37636</v>
          </cell>
          <cell r="J86">
            <v>37645</v>
          </cell>
          <cell r="K86">
            <v>37645</v>
          </cell>
          <cell r="L86">
            <v>37650</v>
          </cell>
          <cell r="M86">
            <v>37650</v>
          </cell>
          <cell r="N86">
            <v>37874</v>
          </cell>
          <cell r="O86">
            <v>37874</v>
          </cell>
          <cell r="P86">
            <v>37882</v>
          </cell>
          <cell r="Q86">
            <v>37882</v>
          </cell>
          <cell r="R86">
            <v>2004</v>
          </cell>
          <cell r="S86">
            <v>2003</v>
          </cell>
          <cell r="T86" t="str">
            <v>Sold</v>
          </cell>
          <cell r="U86">
            <v>1179025.6000000001</v>
          </cell>
          <cell r="V86">
            <v>37690</v>
          </cell>
          <cell r="W86">
            <v>1</v>
          </cell>
          <cell r="X86">
            <v>2004</v>
          </cell>
          <cell r="Y86">
            <v>2003</v>
          </cell>
          <cell r="Z86">
            <v>37874</v>
          </cell>
          <cell r="AA86">
            <v>37882</v>
          </cell>
          <cell r="AB86" t="str">
            <v>STILLION, TIMOTHY E</v>
          </cell>
        </row>
        <row r="87">
          <cell r="A87">
            <v>21453</v>
          </cell>
          <cell r="B87" t="str">
            <v>JEF SR 7 14.78</v>
          </cell>
          <cell r="C87" t="str">
            <v>Roadway Minor Rehab</v>
          </cell>
          <cell r="H87">
            <v>37683</v>
          </cell>
          <cell r="I87">
            <v>37683</v>
          </cell>
          <cell r="J87">
            <v>37686</v>
          </cell>
          <cell r="K87">
            <v>37686</v>
          </cell>
          <cell r="L87">
            <v>37687</v>
          </cell>
          <cell r="M87">
            <v>37687</v>
          </cell>
          <cell r="N87">
            <v>37832</v>
          </cell>
          <cell r="O87">
            <v>37832</v>
          </cell>
          <cell r="P87">
            <v>37840</v>
          </cell>
          <cell r="Q87">
            <v>37840</v>
          </cell>
          <cell r="R87">
            <v>2004</v>
          </cell>
          <cell r="S87">
            <v>2003</v>
          </cell>
          <cell r="T87" t="str">
            <v>Sold</v>
          </cell>
          <cell r="U87">
            <v>984167.95</v>
          </cell>
          <cell r="V87">
            <v>37690</v>
          </cell>
          <cell r="W87">
            <v>1</v>
          </cell>
          <cell r="X87">
            <v>2004</v>
          </cell>
          <cell r="Y87">
            <v>2003</v>
          </cell>
          <cell r="Z87">
            <v>37832</v>
          </cell>
          <cell r="AA87">
            <v>37840</v>
          </cell>
          <cell r="AB87" t="str">
            <v>STILLION, TIMOTHY E</v>
          </cell>
        </row>
        <row r="88">
          <cell r="A88">
            <v>21455</v>
          </cell>
          <cell r="B88" t="str">
            <v>COL METZ NS</v>
          </cell>
          <cell r="C88" t="str">
            <v>Railroad Crossing Protection</v>
          </cell>
          <cell r="T88" t="str">
            <v>Active</v>
          </cell>
          <cell r="AB88" t="str">
            <v>FORTE, MICHAEL D</v>
          </cell>
        </row>
        <row r="89">
          <cell r="A89">
            <v>21484</v>
          </cell>
          <cell r="B89" t="str">
            <v>COL SR 517 6.71 CQPA</v>
          </cell>
          <cell r="C89" t="str">
            <v>Railroad Crossing Reconstruction</v>
          </cell>
          <cell r="T89" t="str">
            <v>Active</v>
          </cell>
          <cell r="AB89" t="str">
            <v>FORTE, MICHAEL D</v>
          </cell>
        </row>
        <row r="90">
          <cell r="A90">
            <v>21581</v>
          </cell>
          <cell r="B90" t="str">
            <v>BEL IR 70 16.27</v>
          </cell>
          <cell r="C90" t="str">
            <v>Roadway Minor Rehab</v>
          </cell>
          <cell r="D90">
            <v>38079</v>
          </cell>
          <cell r="E90">
            <v>38079</v>
          </cell>
          <cell r="H90">
            <v>38243</v>
          </cell>
          <cell r="I90">
            <v>38243</v>
          </cell>
          <cell r="J90">
            <v>38250</v>
          </cell>
          <cell r="K90">
            <v>38250</v>
          </cell>
          <cell r="L90">
            <v>38252</v>
          </cell>
          <cell r="M90">
            <v>38252</v>
          </cell>
          <cell r="N90">
            <v>38364</v>
          </cell>
          <cell r="O90">
            <v>38364</v>
          </cell>
          <cell r="P90">
            <v>38371</v>
          </cell>
          <cell r="Q90">
            <v>38371</v>
          </cell>
          <cell r="R90">
            <v>2005</v>
          </cell>
          <cell r="T90" t="str">
            <v>Sold</v>
          </cell>
          <cell r="U90">
            <v>5498312.1100000003</v>
          </cell>
          <cell r="V90">
            <v>38194</v>
          </cell>
          <cell r="W90">
            <v>1</v>
          </cell>
          <cell r="X90">
            <v>2005</v>
          </cell>
          <cell r="Y90">
            <v>0</v>
          </cell>
          <cell r="Z90">
            <v>38280</v>
          </cell>
          <cell r="AA90">
            <v>38288</v>
          </cell>
          <cell r="AB90" t="str">
            <v>TRIVOLI, RAYMOND P</v>
          </cell>
        </row>
        <row r="91">
          <cell r="A91">
            <v>21582</v>
          </cell>
          <cell r="B91" t="str">
            <v>BEL SR 7 6.11</v>
          </cell>
          <cell r="C91" t="str">
            <v>Roadway Minor Rehab</v>
          </cell>
          <cell r="D91">
            <v>37679</v>
          </cell>
          <cell r="E91">
            <v>37679</v>
          </cell>
          <cell r="H91">
            <v>37679</v>
          </cell>
          <cell r="I91">
            <v>37679</v>
          </cell>
          <cell r="J91">
            <v>37686</v>
          </cell>
          <cell r="K91">
            <v>37686</v>
          </cell>
          <cell r="L91">
            <v>37687</v>
          </cell>
          <cell r="M91">
            <v>37687</v>
          </cell>
          <cell r="N91">
            <v>37846</v>
          </cell>
          <cell r="O91">
            <v>37846</v>
          </cell>
          <cell r="P91">
            <v>37854</v>
          </cell>
          <cell r="Q91">
            <v>37854</v>
          </cell>
          <cell r="R91">
            <v>2004</v>
          </cell>
          <cell r="S91">
            <v>2003</v>
          </cell>
          <cell r="T91" t="str">
            <v>Sold</v>
          </cell>
          <cell r="U91">
            <v>1114903.04</v>
          </cell>
          <cell r="V91">
            <v>37690</v>
          </cell>
          <cell r="W91">
            <v>1</v>
          </cell>
          <cell r="X91">
            <v>2004</v>
          </cell>
          <cell r="Y91">
            <v>2003</v>
          </cell>
          <cell r="Z91">
            <v>37846</v>
          </cell>
          <cell r="AA91">
            <v>37854</v>
          </cell>
          <cell r="AB91" t="str">
            <v>VARCOLLA, CHRISTOPHER</v>
          </cell>
        </row>
        <row r="92">
          <cell r="A92">
            <v>21583</v>
          </cell>
          <cell r="B92" t="str">
            <v>TUS IR 77 25.00</v>
          </cell>
          <cell r="C92" t="str">
            <v>Roadway Minor Rehab</v>
          </cell>
          <cell r="D92">
            <v>38570</v>
          </cell>
          <cell r="E92">
            <v>38570</v>
          </cell>
          <cell r="H92">
            <v>38653</v>
          </cell>
          <cell r="I92">
            <v>38653</v>
          </cell>
          <cell r="J92">
            <v>38664</v>
          </cell>
          <cell r="K92">
            <v>38664</v>
          </cell>
          <cell r="L92">
            <v>38665</v>
          </cell>
          <cell r="M92">
            <v>38665</v>
          </cell>
          <cell r="N92">
            <v>38763</v>
          </cell>
          <cell r="O92">
            <v>38763</v>
          </cell>
          <cell r="P92">
            <v>38771</v>
          </cell>
          <cell r="Q92">
            <v>38771</v>
          </cell>
          <cell r="R92">
            <v>2006</v>
          </cell>
          <cell r="T92" t="str">
            <v>Sold</v>
          </cell>
          <cell r="U92">
            <v>1962335.03</v>
          </cell>
          <cell r="V92">
            <v>38670</v>
          </cell>
          <cell r="W92">
            <v>1</v>
          </cell>
          <cell r="X92">
            <v>2006</v>
          </cell>
          <cell r="Y92">
            <v>0</v>
          </cell>
          <cell r="Z92">
            <v>38763</v>
          </cell>
          <cell r="AA92">
            <v>38771</v>
          </cell>
          <cell r="AB92" t="str">
            <v>STILLION, TIMOTHY E</v>
          </cell>
        </row>
        <row r="93">
          <cell r="A93">
            <v>21652</v>
          </cell>
          <cell r="B93" t="str">
            <v>D11 HS FY2004A</v>
          </cell>
          <cell r="C93" t="str">
            <v>Vegetative Maintenance</v>
          </cell>
          <cell r="H93">
            <v>37908</v>
          </cell>
          <cell r="I93">
            <v>37908</v>
          </cell>
          <cell r="J93">
            <v>37916</v>
          </cell>
          <cell r="K93">
            <v>37916</v>
          </cell>
          <cell r="L93">
            <v>37921</v>
          </cell>
          <cell r="M93">
            <v>37921</v>
          </cell>
          <cell r="N93">
            <v>38007</v>
          </cell>
          <cell r="O93">
            <v>38007</v>
          </cell>
          <cell r="P93">
            <v>38015</v>
          </cell>
          <cell r="Q93">
            <v>38015</v>
          </cell>
          <cell r="R93">
            <v>2004</v>
          </cell>
          <cell r="T93" t="str">
            <v>Sold</v>
          </cell>
          <cell r="U93">
            <v>52072.05</v>
          </cell>
          <cell r="V93">
            <v>37921</v>
          </cell>
          <cell r="W93">
            <v>1</v>
          </cell>
          <cell r="X93">
            <v>2004</v>
          </cell>
          <cell r="Y93">
            <v>0</v>
          </cell>
          <cell r="Z93">
            <v>38007</v>
          </cell>
          <cell r="AA93">
            <v>38015</v>
          </cell>
          <cell r="AB93" t="str">
            <v>WARNER, SCOTT K</v>
          </cell>
        </row>
        <row r="94">
          <cell r="A94">
            <v>21656</v>
          </cell>
          <cell r="B94" t="str">
            <v>D11 CR FY2004A</v>
          </cell>
          <cell r="C94" t="str">
            <v>Culvert Preservation</v>
          </cell>
          <cell r="D94">
            <v>37763</v>
          </cell>
          <cell r="E94">
            <v>37763</v>
          </cell>
          <cell r="F94">
            <v>37763</v>
          </cell>
          <cell r="G94">
            <v>37763</v>
          </cell>
          <cell r="H94">
            <v>37995</v>
          </cell>
          <cell r="I94">
            <v>37995</v>
          </cell>
          <cell r="J94">
            <v>38029</v>
          </cell>
          <cell r="K94">
            <v>38029</v>
          </cell>
          <cell r="L94">
            <v>38035</v>
          </cell>
          <cell r="M94">
            <v>38035</v>
          </cell>
          <cell r="N94">
            <v>38210</v>
          </cell>
          <cell r="O94">
            <v>38210</v>
          </cell>
          <cell r="P94">
            <v>38219</v>
          </cell>
          <cell r="Q94">
            <v>38219</v>
          </cell>
          <cell r="R94">
            <v>2005</v>
          </cell>
          <cell r="T94" t="str">
            <v>Sold</v>
          </cell>
          <cell r="U94">
            <v>627395.9</v>
          </cell>
          <cell r="V94">
            <v>37662</v>
          </cell>
          <cell r="W94">
            <v>1</v>
          </cell>
          <cell r="X94">
            <v>2003</v>
          </cell>
          <cell r="Y94">
            <v>0</v>
          </cell>
          <cell r="Z94">
            <v>37748</v>
          </cell>
          <cell r="AA94">
            <v>37756</v>
          </cell>
          <cell r="AB94" t="str">
            <v>STILLION, TIMOTHY E</v>
          </cell>
        </row>
        <row r="95">
          <cell r="A95">
            <v>21656</v>
          </cell>
          <cell r="B95" t="str">
            <v>D11 CR FY2004A</v>
          </cell>
          <cell r="C95" t="str">
            <v>Culvert Preservation</v>
          </cell>
          <cell r="D95">
            <v>37763</v>
          </cell>
          <cell r="E95">
            <v>37763</v>
          </cell>
          <cell r="F95">
            <v>37763</v>
          </cell>
          <cell r="G95">
            <v>37763</v>
          </cell>
          <cell r="H95">
            <v>37995</v>
          </cell>
          <cell r="I95">
            <v>37995</v>
          </cell>
          <cell r="J95">
            <v>38029</v>
          </cell>
          <cell r="K95">
            <v>38029</v>
          </cell>
          <cell r="L95">
            <v>38035</v>
          </cell>
          <cell r="M95">
            <v>38035</v>
          </cell>
          <cell r="N95">
            <v>38210</v>
          </cell>
          <cell r="O95">
            <v>38210</v>
          </cell>
          <cell r="P95">
            <v>38219</v>
          </cell>
          <cell r="Q95">
            <v>38219</v>
          </cell>
          <cell r="R95">
            <v>2005</v>
          </cell>
          <cell r="T95" t="str">
            <v>Sold</v>
          </cell>
          <cell r="U95">
            <v>627395.9</v>
          </cell>
          <cell r="V95">
            <v>38040</v>
          </cell>
          <cell r="W95">
            <v>1</v>
          </cell>
          <cell r="X95">
            <v>2004</v>
          </cell>
          <cell r="Y95">
            <v>0</v>
          </cell>
          <cell r="Z95">
            <v>38126</v>
          </cell>
          <cell r="AA95">
            <v>38134</v>
          </cell>
          <cell r="AB95" t="str">
            <v>STILLION, TIMOTHY E</v>
          </cell>
        </row>
        <row r="96">
          <cell r="A96">
            <v>21668</v>
          </cell>
          <cell r="B96" t="str">
            <v>D11 GR FY2004A</v>
          </cell>
          <cell r="C96" t="str">
            <v>Roadside / Median Improvement (Safety)</v>
          </cell>
          <cell r="H96">
            <v>37655</v>
          </cell>
          <cell r="I96">
            <v>37655</v>
          </cell>
          <cell r="J96">
            <v>37684</v>
          </cell>
          <cell r="K96">
            <v>37684</v>
          </cell>
          <cell r="L96">
            <v>37687</v>
          </cell>
          <cell r="M96">
            <v>37687</v>
          </cell>
          <cell r="N96">
            <v>37874</v>
          </cell>
          <cell r="O96">
            <v>37874</v>
          </cell>
          <cell r="P96">
            <v>37882</v>
          </cell>
          <cell r="Q96">
            <v>37882</v>
          </cell>
          <cell r="R96">
            <v>2004</v>
          </cell>
          <cell r="S96">
            <v>2003</v>
          </cell>
          <cell r="T96" t="str">
            <v>Sold</v>
          </cell>
          <cell r="U96">
            <v>712972.7</v>
          </cell>
          <cell r="V96">
            <v>37690</v>
          </cell>
          <cell r="W96">
            <v>1</v>
          </cell>
          <cell r="X96">
            <v>2004</v>
          </cell>
          <cell r="Y96">
            <v>2003</v>
          </cell>
          <cell r="Z96">
            <v>37874</v>
          </cell>
          <cell r="AA96">
            <v>37882</v>
          </cell>
          <cell r="AB96" t="str">
            <v>BARNHOUSE, JOHN P</v>
          </cell>
        </row>
        <row r="97">
          <cell r="A97">
            <v>21669</v>
          </cell>
          <cell r="B97" t="str">
            <v>D11 PM FY 2004A</v>
          </cell>
          <cell r="C97" t="str">
            <v>Traffic Control (Safety)</v>
          </cell>
          <cell r="H97">
            <v>37941</v>
          </cell>
          <cell r="I97">
            <v>37941</v>
          </cell>
          <cell r="J97">
            <v>37950</v>
          </cell>
          <cell r="K97">
            <v>37950</v>
          </cell>
          <cell r="L97">
            <v>37956</v>
          </cell>
          <cell r="M97">
            <v>37956</v>
          </cell>
          <cell r="N97">
            <v>38056</v>
          </cell>
          <cell r="O97">
            <v>38056</v>
          </cell>
          <cell r="P97">
            <v>38069</v>
          </cell>
          <cell r="Q97">
            <v>38069</v>
          </cell>
          <cell r="R97">
            <v>2004</v>
          </cell>
          <cell r="T97" t="str">
            <v>Sold</v>
          </cell>
          <cell r="U97">
            <v>132280.41</v>
          </cell>
          <cell r="V97">
            <v>38012</v>
          </cell>
          <cell r="W97">
            <v>1</v>
          </cell>
          <cell r="X97">
            <v>2004</v>
          </cell>
          <cell r="Y97">
            <v>0</v>
          </cell>
          <cell r="Z97">
            <v>38098</v>
          </cell>
          <cell r="AA97">
            <v>38106</v>
          </cell>
          <cell r="AB97" t="str">
            <v>STILLION, TIMOTHY E</v>
          </cell>
        </row>
        <row r="98">
          <cell r="A98">
            <v>21670</v>
          </cell>
          <cell r="B98" t="str">
            <v>D11 RPM FY2004</v>
          </cell>
          <cell r="C98" t="str">
            <v>Traffic Control Maintenance</v>
          </cell>
          <cell r="H98">
            <v>37977</v>
          </cell>
          <cell r="I98">
            <v>37977</v>
          </cell>
          <cell r="J98">
            <v>37999</v>
          </cell>
          <cell r="K98">
            <v>37999</v>
          </cell>
          <cell r="L98">
            <v>38002</v>
          </cell>
          <cell r="M98">
            <v>38002</v>
          </cell>
          <cell r="N98">
            <v>38098</v>
          </cell>
          <cell r="O98">
            <v>38098</v>
          </cell>
          <cell r="P98">
            <v>38107</v>
          </cell>
          <cell r="Q98">
            <v>38107</v>
          </cell>
          <cell r="R98">
            <v>2004</v>
          </cell>
          <cell r="T98" t="str">
            <v>Sold</v>
          </cell>
          <cell r="U98">
            <v>198069.85</v>
          </cell>
          <cell r="V98">
            <v>38012</v>
          </cell>
          <cell r="W98">
            <v>1</v>
          </cell>
          <cell r="X98">
            <v>2004</v>
          </cell>
          <cell r="Y98">
            <v>0</v>
          </cell>
          <cell r="Z98">
            <v>38098</v>
          </cell>
          <cell r="AA98">
            <v>38106</v>
          </cell>
          <cell r="AB98" t="str">
            <v>WARNER, SCOTT K</v>
          </cell>
        </row>
        <row r="99">
          <cell r="A99">
            <v>21671</v>
          </cell>
          <cell r="B99" t="str">
            <v>D11 CR FY2004B</v>
          </cell>
          <cell r="C99" t="str">
            <v>Culvert Preservation</v>
          </cell>
          <cell r="D99">
            <v>37883</v>
          </cell>
          <cell r="E99">
            <v>37883</v>
          </cell>
          <cell r="F99">
            <v>37913</v>
          </cell>
          <cell r="G99">
            <v>37913</v>
          </cell>
          <cell r="H99">
            <v>37944</v>
          </cell>
          <cell r="I99">
            <v>37944</v>
          </cell>
          <cell r="J99">
            <v>38022</v>
          </cell>
          <cell r="K99">
            <v>38022</v>
          </cell>
          <cell r="L99">
            <v>38026</v>
          </cell>
          <cell r="M99">
            <v>38026</v>
          </cell>
          <cell r="N99">
            <v>38112</v>
          </cell>
          <cell r="O99">
            <v>38112</v>
          </cell>
          <cell r="P99">
            <v>38120</v>
          </cell>
          <cell r="Q99">
            <v>38120</v>
          </cell>
          <cell r="R99">
            <v>2004</v>
          </cell>
          <cell r="T99" t="str">
            <v>Sold</v>
          </cell>
          <cell r="U99">
            <v>248240</v>
          </cell>
          <cell r="V99">
            <v>38026</v>
          </cell>
          <cell r="W99">
            <v>1</v>
          </cell>
          <cell r="X99">
            <v>2004</v>
          </cell>
          <cell r="Y99">
            <v>0</v>
          </cell>
          <cell r="Z99">
            <v>38112</v>
          </cell>
          <cell r="AA99">
            <v>38120</v>
          </cell>
          <cell r="AB99" t="str">
            <v>STILLION, TIMOTHY E</v>
          </cell>
        </row>
        <row r="100">
          <cell r="A100">
            <v>21672</v>
          </cell>
          <cell r="B100" t="str">
            <v>D11 CH FY2004</v>
          </cell>
          <cell r="C100" t="str">
            <v>Pavement Maintenance</v>
          </cell>
          <cell r="H100">
            <v>37753</v>
          </cell>
          <cell r="I100">
            <v>37753</v>
          </cell>
          <cell r="J100">
            <v>37868</v>
          </cell>
          <cell r="K100">
            <v>37868</v>
          </cell>
          <cell r="L100">
            <v>37872</v>
          </cell>
          <cell r="M100">
            <v>37872</v>
          </cell>
          <cell r="N100">
            <v>37958</v>
          </cell>
          <cell r="O100">
            <v>37958</v>
          </cell>
          <cell r="P100">
            <v>37966</v>
          </cell>
          <cell r="Q100">
            <v>37966</v>
          </cell>
          <cell r="R100">
            <v>2004</v>
          </cell>
          <cell r="T100" t="str">
            <v>Sold</v>
          </cell>
          <cell r="U100">
            <v>74160</v>
          </cell>
          <cell r="V100">
            <v>37872</v>
          </cell>
          <cell r="W100">
            <v>1</v>
          </cell>
          <cell r="X100">
            <v>2004</v>
          </cell>
          <cell r="Y100">
            <v>0</v>
          </cell>
          <cell r="Z100">
            <v>37958</v>
          </cell>
          <cell r="AA100">
            <v>37966</v>
          </cell>
          <cell r="AB100" t="str">
            <v>BARNHOUSE, JOHN P</v>
          </cell>
        </row>
        <row r="101">
          <cell r="A101">
            <v>21673</v>
          </cell>
          <cell r="B101" t="str">
            <v>D11 LG FY2004</v>
          </cell>
          <cell r="C101" t="str">
            <v>Lighting (Safety)</v>
          </cell>
          <cell r="H101">
            <v>37854</v>
          </cell>
          <cell r="I101">
            <v>37854</v>
          </cell>
          <cell r="J101">
            <v>37854</v>
          </cell>
          <cell r="K101">
            <v>37854</v>
          </cell>
          <cell r="L101">
            <v>37855</v>
          </cell>
          <cell r="M101">
            <v>37855</v>
          </cell>
          <cell r="N101">
            <v>37944</v>
          </cell>
          <cell r="O101">
            <v>37944</v>
          </cell>
          <cell r="P101">
            <v>37951</v>
          </cell>
          <cell r="Q101">
            <v>37951</v>
          </cell>
          <cell r="R101">
            <v>2004</v>
          </cell>
          <cell r="T101" t="str">
            <v>Sold</v>
          </cell>
          <cell r="U101">
            <v>490491</v>
          </cell>
          <cell r="V101">
            <v>37858</v>
          </cell>
          <cell r="W101">
            <v>1</v>
          </cell>
          <cell r="X101">
            <v>2004</v>
          </cell>
          <cell r="Y101">
            <v>0</v>
          </cell>
          <cell r="Z101">
            <v>37944</v>
          </cell>
          <cell r="AA101">
            <v>37951</v>
          </cell>
          <cell r="AB101" t="str">
            <v>WARNER, SCOTT K</v>
          </cell>
        </row>
        <row r="102">
          <cell r="A102">
            <v>21674</v>
          </cell>
          <cell r="B102" t="str">
            <v>D11 PM FY2004C</v>
          </cell>
          <cell r="C102" t="str">
            <v>Traffic Control (Safety)</v>
          </cell>
          <cell r="H102">
            <v>38006</v>
          </cell>
          <cell r="I102">
            <v>38006</v>
          </cell>
          <cell r="J102">
            <v>38008</v>
          </cell>
          <cell r="K102">
            <v>38008</v>
          </cell>
          <cell r="L102">
            <v>38009</v>
          </cell>
          <cell r="M102">
            <v>38009</v>
          </cell>
          <cell r="N102">
            <v>38098</v>
          </cell>
          <cell r="O102">
            <v>38098</v>
          </cell>
          <cell r="P102">
            <v>38107</v>
          </cell>
          <cell r="Q102">
            <v>38107</v>
          </cell>
          <cell r="R102">
            <v>2004</v>
          </cell>
          <cell r="T102" t="str">
            <v>Sold</v>
          </cell>
          <cell r="U102">
            <v>470834.89</v>
          </cell>
          <cell r="V102">
            <v>38012</v>
          </cell>
          <cell r="W102">
            <v>1</v>
          </cell>
          <cell r="X102">
            <v>2004</v>
          </cell>
          <cell r="Y102">
            <v>0</v>
          </cell>
          <cell r="Z102">
            <v>38098</v>
          </cell>
          <cell r="AA102">
            <v>38106</v>
          </cell>
          <cell r="AB102" t="str">
            <v>TRIVOLI, RAYMOND P</v>
          </cell>
        </row>
        <row r="103">
          <cell r="A103">
            <v>21675</v>
          </cell>
          <cell r="B103" t="str">
            <v>D11 PM FY2004B</v>
          </cell>
          <cell r="C103" t="str">
            <v>Traffic Control (Safety)</v>
          </cell>
          <cell r="H103">
            <v>38008</v>
          </cell>
          <cell r="I103">
            <v>38008</v>
          </cell>
          <cell r="J103">
            <v>38008</v>
          </cell>
          <cell r="K103">
            <v>38008</v>
          </cell>
          <cell r="L103">
            <v>38009</v>
          </cell>
          <cell r="M103">
            <v>38009</v>
          </cell>
          <cell r="N103">
            <v>38098</v>
          </cell>
          <cell r="O103">
            <v>38098</v>
          </cell>
          <cell r="P103">
            <v>38107</v>
          </cell>
          <cell r="Q103">
            <v>38107</v>
          </cell>
          <cell r="R103">
            <v>2004</v>
          </cell>
          <cell r="T103" t="str">
            <v>Sold</v>
          </cell>
          <cell r="U103">
            <v>494841.75</v>
          </cell>
          <cell r="V103">
            <v>38012</v>
          </cell>
          <cell r="W103">
            <v>1</v>
          </cell>
          <cell r="X103">
            <v>2004</v>
          </cell>
          <cell r="Y103">
            <v>0</v>
          </cell>
          <cell r="Z103">
            <v>38098</v>
          </cell>
          <cell r="AA103">
            <v>38106</v>
          </cell>
          <cell r="AB103" t="str">
            <v>TRIVOLI, RAYMOND P</v>
          </cell>
        </row>
        <row r="104">
          <cell r="A104">
            <v>21677</v>
          </cell>
          <cell r="B104" t="str">
            <v>TUS IR 77 0.19</v>
          </cell>
          <cell r="C104" t="str">
            <v>Geologic Maintenance / Slide Repair</v>
          </cell>
          <cell r="H104">
            <v>38364</v>
          </cell>
          <cell r="I104">
            <v>38364</v>
          </cell>
          <cell r="J104">
            <v>38370</v>
          </cell>
          <cell r="K104">
            <v>38370</v>
          </cell>
          <cell r="L104">
            <v>38504</v>
          </cell>
          <cell r="M104">
            <v>38504</v>
          </cell>
          <cell r="N104">
            <v>38700</v>
          </cell>
          <cell r="O104">
            <v>38700</v>
          </cell>
          <cell r="P104">
            <v>38708</v>
          </cell>
          <cell r="Q104">
            <v>38708</v>
          </cell>
          <cell r="R104">
            <v>2006</v>
          </cell>
          <cell r="S104">
            <v>2005</v>
          </cell>
          <cell r="T104" t="str">
            <v>Sold</v>
          </cell>
          <cell r="U104">
            <v>573915.05000000005</v>
          </cell>
          <cell r="V104">
            <v>38376</v>
          </cell>
          <cell r="W104">
            <v>1</v>
          </cell>
          <cell r="X104">
            <v>2005</v>
          </cell>
          <cell r="Y104">
            <v>2005</v>
          </cell>
          <cell r="Z104">
            <v>38626</v>
          </cell>
          <cell r="AA104">
            <v>38626</v>
          </cell>
          <cell r="AB104" t="str">
            <v>STILLION, TIMOTHY E</v>
          </cell>
        </row>
        <row r="105">
          <cell r="A105">
            <v>21677</v>
          </cell>
          <cell r="B105" t="str">
            <v>TUS IR 77 0.19</v>
          </cell>
          <cell r="C105" t="str">
            <v>Geologic Maintenance / Slide Repair</v>
          </cell>
          <cell r="H105">
            <v>38364</v>
          </cell>
          <cell r="I105">
            <v>38364</v>
          </cell>
          <cell r="J105">
            <v>38370</v>
          </cell>
          <cell r="K105">
            <v>38370</v>
          </cell>
          <cell r="L105">
            <v>38504</v>
          </cell>
          <cell r="M105">
            <v>38504</v>
          </cell>
          <cell r="N105">
            <v>38700</v>
          </cell>
          <cell r="O105">
            <v>38700</v>
          </cell>
          <cell r="P105">
            <v>38708</v>
          </cell>
          <cell r="Q105">
            <v>38708</v>
          </cell>
          <cell r="R105">
            <v>2006</v>
          </cell>
          <cell r="S105">
            <v>2005</v>
          </cell>
          <cell r="T105" t="str">
            <v>Sold</v>
          </cell>
          <cell r="U105">
            <v>573915.05000000005</v>
          </cell>
          <cell r="V105">
            <v>38371</v>
          </cell>
          <cell r="W105">
            <v>38371</v>
          </cell>
          <cell r="X105">
            <v>2006</v>
          </cell>
          <cell r="Y105">
            <v>2005</v>
          </cell>
          <cell r="Z105">
            <v>38700</v>
          </cell>
          <cell r="AA105">
            <v>38708</v>
          </cell>
          <cell r="AB105" t="str">
            <v>STILLION, TIMOTHY E</v>
          </cell>
        </row>
        <row r="106">
          <cell r="A106">
            <v>21683</v>
          </cell>
          <cell r="B106" t="str">
            <v>JEF RIDESH 00.000</v>
          </cell>
          <cell r="C106" t="str">
            <v>Miscellaneous</v>
          </cell>
          <cell r="T106" t="str">
            <v>Active</v>
          </cell>
          <cell r="AB106" t="str">
            <v>SPEER, DAVID L</v>
          </cell>
        </row>
        <row r="107">
          <cell r="A107">
            <v>21702</v>
          </cell>
          <cell r="B107" t="str">
            <v>COL SR0007 20.16</v>
          </cell>
          <cell r="C107" t="str">
            <v>Bridge Preservation</v>
          </cell>
          <cell r="D107">
            <v>37845</v>
          </cell>
          <cell r="E107">
            <v>37845</v>
          </cell>
          <cell r="F107">
            <v>37876</v>
          </cell>
          <cell r="G107">
            <v>37876</v>
          </cell>
          <cell r="H107">
            <v>37943</v>
          </cell>
          <cell r="I107">
            <v>37943</v>
          </cell>
          <cell r="J107">
            <v>37965</v>
          </cell>
          <cell r="K107">
            <v>37965</v>
          </cell>
          <cell r="L107">
            <v>37967</v>
          </cell>
          <cell r="M107">
            <v>37967</v>
          </cell>
          <cell r="N107">
            <v>38056</v>
          </cell>
          <cell r="O107">
            <v>38056</v>
          </cell>
          <cell r="P107">
            <v>38069</v>
          </cell>
          <cell r="Q107">
            <v>38069</v>
          </cell>
          <cell r="R107">
            <v>2004</v>
          </cell>
          <cell r="T107" t="str">
            <v>Sold</v>
          </cell>
          <cell r="U107">
            <v>294822</v>
          </cell>
          <cell r="V107">
            <v>37970</v>
          </cell>
          <cell r="W107">
            <v>1</v>
          </cell>
          <cell r="X107">
            <v>2004</v>
          </cell>
          <cell r="Y107">
            <v>0</v>
          </cell>
          <cell r="Z107">
            <v>38056</v>
          </cell>
          <cell r="AA107">
            <v>38064</v>
          </cell>
          <cell r="AB107" t="str">
            <v>BARNHOUSE, JOHN P</v>
          </cell>
        </row>
        <row r="108">
          <cell r="A108">
            <v>21705</v>
          </cell>
          <cell r="B108" t="str">
            <v>HOL SR0039 15.960</v>
          </cell>
          <cell r="C108" t="str">
            <v>Bridge Preservation</v>
          </cell>
          <cell r="D108">
            <v>37812</v>
          </cell>
          <cell r="E108">
            <v>37812</v>
          </cell>
          <cell r="F108">
            <v>37917</v>
          </cell>
          <cell r="G108">
            <v>37917</v>
          </cell>
          <cell r="H108">
            <v>38022</v>
          </cell>
          <cell r="I108">
            <v>38022</v>
          </cell>
          <cell r="J108">
            <v>38054</v>
          </cell>
          <cell r="K108">
            <v>38054</v>
          </cell>
          <cell r="L108">
            <v>38054</v>
          </cell>
          <cell r="M108">
            <v>38054</v>
          </cell>
          <cell r="N108">
            <v>38140</v>
          </cell>
          <cell r="O108">
            <v>38140</v>
          </cell>
          <cell r="P108">
            <v>38152</v>
          </cell>
          <cell r="Q108">
            <v>38152</v>
          </cell>
          <cell r="R108">
            <v>2004</v>
          </cell>
          <cell r="T108" t="str">
            <v>Sold</v>
          </cell>
          <cell r="U108">
            <v>987110.39</v>
          </cell>
          <cell r="V108">
            <v>38054</v>
          </cell>
          <cell r="W108">
            <v>1</v>
          </cell>
          <cell r="X108">
            <v>2004</v>
          </cell>
          <cell r="Y108">
            <v>0</v>
          </cell>
          <cell r="Z108">
            <v>38140</v>
          </cell>
          <cell r="AA108">
            <v>38148</v>
          </cell>
          <cell r="AB108" t="str">
            <v>MARKER, JAMES N</v>
          </cell>
          <cell r="AC108">
            <v>37769</v>
          </cell>
          <cell r="AD108">
            <v>37769</v>
          </cell>
        </row>
        <row r="109">
          <cell r="A109">
            <v>21709</v>
          </cell>
          <cell r="B109" t="str">
            <v>HAS US0022 17.170</v>
          </cell>
          <cell r="C109" t="str">
            <v>Bridge / Culvert Maintenance</v>
          </cell>
          <cell r="D109">
            <v>39234</v>
          </cell>
          <cell r="E109">
            <v>39234</v>
          </cell>
          <cell r="H109">
            <v>39465</v>
          </cell>
          <cell r="I109">
            <v>39465</v>
          </cell>
          <cell r="J109">
            <v>39507</v>
          </cell>
          <cell r="K109">
            <v>39507</v>
          </cell>
          <cell r="L109">
            <v>39510</v>
          </cell>
          <cell r="M109">
            <v>39510</v>
          </cell>
          <cell r="N109">
            <v>39603</v>
          </cell>
          <cell r="O109">
            <v>39603</v>
          </cell>
          <cell r="P109">
            <v>39611</v>
          </cell>
          <cell r="Q109">
            <v>39611</v>
          </cell>
          <cell r="R109">
            <v>2008</v>
          </cell>
          <cell r="S109">
            <v>2008</v>
          </cell>
          <cell r="T109" t="str">
            <v>Sold</v>
          </cell>
          <cell r="U109">
            <v>835955</v>
          </cell>
          <cell r="V109">
            <v>39335</v>
          </cell>
          <cell r="W109">
            <v>1</v>
          </cell>
          <cell r="X109">
            <v>2008</v>
          </cell>
          <cell r="Y109">
            <v>0</v>
          </cell>
          <cell r="Z109">
            <v>39428</v>
          </cell>
          <cell r="AA109">
            <v>39436</v>
          </cell>
          <cell r="AB109" t="str">
            <v>BARNHOUSE, JOHN P</v>
          </cell>
        </row>
        <row r="110">
          <cell r="A110">
            <v>21727</v>
          </cell>
          <cell r="B110" t="str">
            <v>CAR SR0183 01.090</v>
          </cell>
          <cell r="C110" t="str">
            <v>Bridge Preservation</v>
          </cell>
          <cell r="D110">
            <v>37761</v>
          </cell>
          <cell r="E110">
            <v>37761</v>
          </cell>
          <cell r="F110">
            <v>37802</v>
          </cell>
          <cell r="G110">
            <v>37802</v>
          </cell>
          <cell r="H110">
            <v>37839</v>
          </cell>
          <cell r="I110">
            <v>37839</v>
          </cell>
          <cell r="J110">
            <v>37882</v>
          </cell>
          <cell r="K110">
            <v>37882</v>
          </cell>
          <cell r="L110">
            <v>37883</v>
          </cell>
          <cell r="M110">
            <v>37883</v>
          </cell>
          <cell r="N110">
            <v>37972</v>
          </cell>
          <cell r="O110">
            <v>37972</v>
          </cell>
          <cell r="P110">
            <v>37978</v>
          </cell>
          <cell r="Q110">
            <v>37978</v>
          </cell>
          <cell r="R110">
            <v>2004</v>
          </cell>
          <cell r="T110" t="str">
            <v>Sold</v>
          </cell>
          <cell r="U110">
            <v>193800</v>
          </cell>
          <cell r="V110">
            <v>37886</v>
          </cell>
          <cell r="W110">
            <v>1</v>
          </cell>
          <cell r="X110">
            <v>2004</v>
          </cell>
          <cell r="Y110">
            <v>0</v>
          </cell>
          <cell r="Z110">
            <v>37972</v>
          </cell>
          <cell r="AA110">
            <v>37979</v>
          </cell>
          <cell r="AB110" t="str">
            <v>BARNHOUSE, JOHN P</v>
          </cell>
        </row>
        <row r="111">
          <cell r="A111">
            <v>21728</v>
          </cell>
          <cell r="B111" t="str">
            <v>HAS US0250 22.550</v>
          </cell>
          <cell r="C111" t="str">
            <v>Bridge Preservation</v>
          </cell>
          <cell r="D111">
            <v>38649</v>
          </cell>
          <cell r="E111">
            <v>38649</v>
          </cell>
          <cell r="F111">
            <v>38660</v>
          </cell>
          <cell r="G111">
            <v>38660</v>
          </cell>
          <cell r="H111">
            <v>38726</v>
          </cell>
          <cell r="I111">
            <v>38726</v>
          </cell>
          <cell r="J111">
            <v>38769</v>
          </cell>
          <cell r="K111">
            <v>38769</v>
          </cell>
          <cell r="L111">
            <v>38770</v>
          </cell>
          <cell r="M111">
            <v>38770</v>
          </cell>
          <cell r="N111">
            <v>39157</v>
          </cell>
          <cell r="O111">
            <v>39157</v>
          </cell>
          <cell r="P111">
            <v>39164</v>
          </cell>
          <cell r="Q111">
            <v>39164</v>
          </cell>
          <cell r="R111">
            <v>2007</v>
          </cell>
          <cell r="S111">
            <v>2006</v>
          </cell>
          <cell r="T111" t="str">
            <v>Sold</v>
          </cell>
          <cell r="U111">
            <v>532659.30000000005</v>
          </cell>
          <cell r="V111">
            <v>38770</v>
          </cell>
          <cell r="W111">
            <v>38770</v>
          </cell>
          <cell r="X111">
            <v>2007</v>
          </cell>
          <cell r="Y111">
            <v>2006</v>
          </cell>
          <cell r="Z111">
            <v>39162</v>
          </cell>
          <cell r="AA111">
            <v>39170</v>
          </cell>
          <cell r="AB111" t="str">
            <v>BARNHOUSE, JOHN P</v>
          </cell>
        </row>
        <row r="112">
          <cell r="A112">
            <v>21728</v>
          </cell>
          <cell r="B112" t="str">
            <v>HAS US0250 22.550</v>
          </cell>
          <cell r="C112" t="str">
            <v>Bridge Preservation</v>
          </cell>
          <cell r="D112">
            <v>38649</v>
          </cell>
          <cell r="E112">
            <v>38649</v>
          </cell>
          <cell r="F112">
            <v>38660</v>
          </cell>
          <cell r="G112">
            <v>38660</v>
          </cell>
          <cell r="H112">
            <v>38726</v>
          </cell>
          <cell r="I112">
            <v>38726</v>
          </cell>
          <cell r="J112">
            <v>38769</v>
          </cell>
          <cell r="K112">
            <v>38769</v>
          </cell>
          <cell r="L112">
            <v>38770</v>
          </cell>
          <cell r="M112">
            <v>38770</v>
          </cell>
          <cell r="N112">
            <v>39157</v>
          </cell>
          <cell r="O112">
            <v>39157</v>
          </cell>
          <cell r="P112">
            <v>39164</v>
          </cell>
          <cell r="Q112">
            <v>39164</v>
          </cell>
          <cell r="R112">
            <v>2007</v>
          </cell>
          <cell r="S112">
            <v>2006</v>
          </cell>
          <cell r="T112" t="str">
            <v>Sold</v>
          </cell>
          <cell r="U112">
            <v>532659.30000000005</v>
          </cell>
          <cell r="V112">
            <v>38775</v>
          </cell>
          <cell r="W112">
            <v>1</v>
          </cell>
          <cell r="X112">
            <v>2006</v>
          </cell>
          <cell r="Y112">
            <v>2006</v>
          </cell>
          <cell r="Z112">
            <v>39092</v>
          </cell>
          <cell r="AA112">
            <v>39083</v>
          </cell>
          <cell r="AB112" t="str">
            <v>BARNHOUSE, JOHN P</v>
          </cell>
        </row>
        <row r="113">
          <cell r="A113">
            <v>21729</v>
          </cell>
          <cell r="B113" t="str">
            <v>JEF SR0152 00.010</v>
          </cell>
          <cell r="C113" t="str">
            <v>Bridge Preservation</v>
          </cell>
          <cell r="D113">
            <v>38117</v>
          </cell>
          <cell r="E113">
            <v>38117</v>
          </cell>
          <cell r="F113">
            <v>38237</v>
          </cell>
          <cell r="G113">
            <v>38237</v>
          </cell>
          <cell r="H113">
            <v>38323</v>
          </cell>
          <cell r="I113">
            <v>38323</v>
          </cell>
          <cell r="J113">
            <v>38335</v>
          </cell>
          <cell r="K113">
            <v>38335</v>
          </cell>
          <cell r="L113">
            <v>38553</v>
          </cell>
          <cell r="M113">
            <v>38553</v>
          </cell>
          <cell r="N113">
            <v>38644</v>
          </cell>
          <cell r="O113">
            <v>38644</v>
          </cell>
          <cell r="P113">
            <v>38652</v>
          </cell>
          <cell r="Q113">
            <v>38652</v>
          </cell>
          <cell r="R113">
            <v>2006</v>
          </cell>
          <cell r="T113" t="str">
            <v>Sold</v>
          </cell>
          <cell r="U113">
            <v>339986</v>
          </cell>
          <cell r="V113">
            <v>38348</v>
          </cell>
          <cell r="W113">
            <v>1</v>
          </cell>
          <cell r="X113">
            <v>2005</v>
          </cell>
          <cell r="Y113">
            <v>0</v>
          </cell>
          <cell r="Z113">
            <v>38434</v>
          </cell>
          <cell r="AA113">
            <v>38442</v>
          </cell>
          <cell r="AB113" t="str">
            <v>BARNHOUSE, JOHN P</v>
          </cell>
        </row>
        <row r="114">
          <cell r="A114">
            <v>21789</v>
          </cell>
          <cell r="B114" t="str">
            <v>HOL SR0514 07.940</v>
          </cell>
          <cell r="C114" t="str">
            <v>Culvert Preservation</v>
          </cell>
          <cell r="D114">
            <v>38023</v>
          </cell>
          <cell r="E114">
            <v>38023</v>
          </cell>
          <cell r="F114">
            <v>38030</v>
          </cell>
          <cell r="G114">
            <v>38030</v>
          </cell>
          <cell r="H114">
            <v>38306</v>
          </cell>
          <cell r="I114">
            <v>38306</v>
          </cell>
          <cell r="J114">
            <v>38335</v>
          </cell>
          <cell r="K114">
            <v>38335</v>
          </cell>
          <cell r="L114">
            <v>38336</v>
          </cell>
          <cell r="M114">
            <v>38336</v>
          </cell>
          <cell r="N114">
            <v>38434</v>
          </cell>
          <cell r="O114">
            <v>38434</v>
          </cell>
          <cell r="P114">
            <v>38441</v>
          </cell>
          <cell r="Q114">
            <v>38441</v>
          </cell>
          <cell r="R114">
            <v>2005</v>
          </cell>
          <cell r="T114" t="str">
            <v>Sold</v>
          </cell>
          <cell r="U114">
            <v>134045.51999999999</v>
          </cell>
          <cell r="V114">
            <v>38348</v>
          </cell>
          <cell r="W114">
            <v>1</v>
          </cell>
          <cell r="X114">
            <v>2005</v>
          </cell>
          <cell r="Y114">
            <v>0</v>
          </cell>
          <cell r="Z114">
            <v>38434</v>
          </cell>
          <cell r="AA114">
            <v>38442</v>
          </cell>
          <cell r="AB114" t="str">
            <v>WARNER, SCOTT K</v>
          </cell>
        </row>
        <row r="115">
          <cell r="A115">
            <v>21790</v>
          </cell>
          <cell r="B115" t="str">
            <v>HOL SR0520 08.52</v>
          </cell>
          <cell r="C115" t="str">
            <v>Culvert Preservation</v>
          </cell>
          <cell r="D115">
            <v>39933</v>
          </cell>
          <cell r="E115">
            <v>39933</v>
          </cell>
          <cell r="F115">
            <v>40177</v>
          </cell>
          <cell r="G115">
            <v>40177</v>
          </cell>
          <cell r="H115">
            <v>40211</v>
          </cell>
          <cell r="I115">
            <v>40211</v>
          </cell>
          <cell r="J115">
            <v>40238</v>
          </cell>
          <cell r="K115">
            <v>40238</v>
          </cell>
          <cell r="L115">
            <v>40238</v>
          </cell>
          <cell r="M115">
            <v>40238</v>
          </cell>
          <cell r="N115">
            <v>40318</v>
          </cell>
          <cell r="O115">
            <v>40318</v>
          </cell>
          <cell r="P115">
            <v>40325</v>
          </cell>
          <cell r="Q115">
            <v>40325</v>
          </cell>
          <cell r="R115">
            <v>2010</v>
          </cell>
          <cell r="T115" t="str">
            <v>Sold</v>
          </cell>
          <cell r="U115">
            <v>214864.7</v>
          </cell>
          <cell r="V115">
            <v>40252</v>
          </cell>
          <cell r="W115">
            <v>1</v>
          </cell>
          <cell r="X115">
            <v>2010</v>
          </cell>
          <cell r="Y115">
            <v>0</v>
          </cell>
          <cell r="Z115">
            <v>40338</v>
          </cell>
          <cell r="AA115">
            <v>40346</v>
          </cell>
          <cell r="AB115" t="str">
            <v>TRIVOLI, RAYMOND P</v>
          </cell>
        </row>
        <row r="116">
          <cell r="A116">
            <v>21866</v>
          </cell>
          <cell r="B116" t="str">
            <v>BEL SR0148 16.040</v>
          </cell>
          <cell r="C116" t="str">
            <v>Bridge Preservation</v>
          </cell>
          <cell r="D116">
            <v>37811</v>
          </cell>
          <cell r="E116">
            <v>37811</v>
          </cell>
          <cell r="F116">
            <v>37910</v>
          </cell>
          <cell r="G116">
            <v>37910</v>
          </cell>
          <cell r="H116">
            <v>37910</v>
          </cell>
          <cell r="I116">
            <v>37910</v>
          </cell>
          <cell r="J116">
            <v>37931</v>
          </cell>
          <cell r="K116">
            <v>37931</v>
          </cell>
          <cell r="L116">
            <v>37932</v>
          </cell>
          <cell r="M116">
            <v>37932</v>
          </cell>
          <cell r="N116">
            <v>38098</v>
          </cell>
          <cell r="O116">
            <v>38098</v>
          </cell>
          <cell r="P116">
            <v>38107</v>
          </cell>
          <cell r="Q116">
            <v>38107</v>
          </cell>
          <cell r="R116">
            <v>2004</v>
          </cell>
          <cell r="T116" t="str">
            <v>Sold</v>
          </cell>
          <cell r="U116">
            <v>583520.81000000006</v>
          </cell>
          <cell r="V116">
            <v>37935</v>
          </cell>
          <cell r="W116">
            <v>1</v>
          </cell>
          <cell r="X116">
            <v>2004</v>
          </cell>
          <cell r="Y116">
            <v>0</v>
          </cell>
          <cell r="Z116">
            <v>38021</v>
          </cell>
          <cell r="AA116">
            <v>38029</v>
          </cell>
          <cell r="AB116" t="str">
            <v>BARNHOUSE, JOHN P</v>
          </cell>
        </row>
        <row r="117">
          <cell r="A117">
            <v>21867</v>
          </cell>
          <cell r="B117" t="str">
            <v>HAS US0250 02.140</v>
          </cell>
          <cell r="C117" t="str">
            <v>Bridge Preservation</v>
          </cell>
          <cell r="D117">
            <v>38160</v>
          </cell>
          <cell r="E117">
            <v>38160</v>
          </cell>
          <cell r="F117">
            <v>38286</v>
          </cell>
          <cell r="G117">
            <v>38286</v>
          </cell>
          <cell r="H117">
            <v>38323</v>
          </cell>
          <cell r="I117">
            <v>38323</v>
          </cell>
          <cell r="J117">
            <v>38370</v>
          </cell>
          <cell r="K117">
            <v>38370</v>
          </cell>
          <cell r="L117">
            <v>38581</v>
          </cell>
          <cell r="M117">
            <v>38581</v>
          </cell>
          <cell r="N117">
            <v>38672</v>
          </cell>
          <cell r="O117">
            <v>38672</v>
          </cell>
          <cell r="P117">
            <v>38679</v>
          </cell>
          <cell r="Q117">
            <v>38679</v>
          </cell>
          <cell r="R117">
            <v>2006</v>
          </cell>
          <cell r="S117">
            <v>2005</v>
          </cell>
          <cell r="T117" t="str">
            <v>Sold</v>
          </cell>
          <cell r="U117">
            <v>455015</v>
          </cell>
          <cell r="V117">
            <v>38371</v>
          </cell>
          <cell r="W117">
            <v>38371</v>
          </cell>
          <cell r="X117">
            <v>2006</v>
          </cell>
          <cell r="Y117">
            <v>2005</v>
          </cell>
          <cell r="Z117">
            <v>38672</v>
          </cell>
          <cell r="AA117">
            <v>38679</v>
          </cell>
          <cell r="AB117" t="str">
            <v>BARNHOUSE, JOHN P</v>
          </cell>
        </row>
        <row r="118">
          <cell r="A118">
            <v>21867</v>
          </cell>
          <cell r="B118" t="str">
            <v>HAS US0250 02.140</v>
          </cell>
          <cell r="C118" t="str">
            <v>Bridge Preservation</v>
          </cell>
          <cell r="D118">
            <v>38160</v>
          </cell>
          <cell r="E118">
            <v>38160</v>
          </cell>
          <cell r="F118">
            <v>38286</v>
          </cell>
          <cell r="G118">
            <v>38286</v>
          </cell>
          <cell r="H118">
            <v>38323</v>
          </cell>
          <cell r="I118">
            <v>38323</v>
          </cell>
          <cell r="J118">
            <v>38370</v>
          </cell>
          <cell r="K118">
            <v>38370</v>
          </cell>
          <cell r="L118">
            <v>38581</v>
          </cell>
          <cell r="M118">
            <v>38581</v>
          </cell>
          <cell r="N118">
            <v>38672</v>
          </cell>
          <cell r="O118">
            <v>38672</v>
          </cell>
          <cell r="P118">
            <v>38679</v>
          </cell>
          <cell r="Q118">
            <v>38679</v>
          </cell>
          <cell r="R118">
            <v>2006</v>
          </cell>
          <cell r="S118">
            <v>2005</v>
          </cell>
          <cell r="T118" t="str">
            <v>Sold</v>
          </cell>
          <cell r="U118">
            <v>455015</v>
          </cell>
          <cell r="V118">
            <v>38376</v>
          </cell>
          <cell r="W118">
            <v>1</v>
          </cell>
          <cell r="X118">
            <v>2005</v>
          </cell>
          <cell r="Y118">
            <v>2005</v>
          </cell>
          <cell r="Z118">
            <v>38525</v>
          </cell>
          <cell r="AA118">
            <v>38534</v>
          </cell>
          <cell r="AB118" t="str">
            <v>BARNHOUSE, JOHN P</v>
          </cell>
        </row>
        <row r="119">
          <cell r="A119">
            <v>21868</v>
          </cell>
          <cell r="B119" t="str">
            <v>CAR SR0039 01.550</v>
          </cell>
          <cell r="C119" t="str">
            <v>Bridge Preservation</v>
          </cell>
          <cell r="D119">
            <v>37757</v>
          </cell>
          <cell r="E119">
            <v>37757</v>
          </cell>
          <cell r="H119">
            <v>37893</v>
          </cell>
          <cell r="I119">
            <v>37893</v>
          </cell>
          <cell r="J119">
            <v>37900</v>
          </cell>
          <cell r="K119">
            <v>37900</v>
          </cell>
          <cell r="L119">
            <v>37902</v>
          </cell>
          <cell r="M119">
            <v>37902</v>
          </cell>
          <cell r="N119">
            <v>37993</v>
          </cell>
          <cell r="O119">
            <v>37993</v>
          </cell>
          <cell r="P119">
            <v>38001</v>
          </cell>
          <cell r="Q119">
            <v>38001</v>
          </cell>
          <cell r="R119">
            <v>2004</v>
          </cell>
          <cell r="T119" t="str">
            <v>Sold</v>
          </cell>
          <cell r="U119">
            <v>114034</v>
          </cell>
          <cell r="V119">
            <v>37908</v>
          </cell>
          <cell r="W119">
            <v>1</v>
          </cell>
          <cell r="X119">
            <v>2004</v>
          </cell>
          <cell r="Y119">
            <v>0</v>
          </cell>
          <cell r="Z119">
            <v>37993</v>
          </cell>
          <cell r="AA119">
            <v>38001</v>
          </cell>
          <cell r="AB119" t="str">
            <v>BARNHOUSE, JOHN P</v>
          </cell>
        </row>
        <row r="120">
          <cell r="A120">
            <v>21869</v>
          </cell>
          <cell r="B120" t="str">
            <v>JEF SR0007 04.870</v>
          </cell>
          <cell r="C120" t="str">
            <v>Bridge Preservation</v>
          </cell>
          <cell r="D120">
            <v>37953</v>
          </cell>
          <cell r="E120">
            <v>37953</v>
          </cell>
          <cell r="F120">
            <v>37981</v>
          </cell>
          <cell r="G120">
            <v>37981</v>
          </cell>
          <cell r="H120">
            <v>38019</v>
          </cell>
          <cell r="I120">
            <v>38019</v>
          </cell>
          <cell r="J120">
            <v>38023</v>
          </cell>
          <cell r="K120">
            <v>38023</v>
          </cell>
          <cell r="L120">
            <v>38026</v>
          </cell>
          <cell r="M120">
            <v>38026</v>
          </cell>
          <cell r="N120">
            <v>38182</v>
          </cell>
          <cell r="O120">
            <v>38182</v>
          </cell>
          <cell r="P120">
            <v>38190</v>
          </cell>
          <cell r="Q120">
            <v>38190</v>
          </cell>
          <cell r="R120">
            <v>2005</v>
          </cell>
          <cell r="T120" t="str">
            <v>Sold</v>
          </cell>
          <cell r="U120">
            <v>527150.75</v>
          </cell>
          <cell r="V120">
            <v>38026</v>
          </cell>
          <cell r="W120">
            <v>1</v>
          </cell>
          <cell r="X120">
            <v>2004</v>
          </cell>
          <cell r="Y120">
            <v>0</v>
          </cell>
          <cell r="Z120">
            <v>38112</v>
          </cell>
          <cell r="AA120">
            <v>38120</v>
          </cell>
          <cell r="AB120" t="str">
            <v>BARNHOUSE, JOHN P</v>
          </cell>
        </row>
        <row r="121">
          <cell r="A121">
            <v>21870</v>
          </cell>
          <cell r="B121" t="str">
            <v>JEF SR0007 07.960</v>
          </cell>
          <cell r="C121" t="str">
            <v>Culvert Preservation</v>
          </cell>
          <cell r="D121">
            <v>37634</v>
          </cell>
          <cell r="E121">
            <v>37634</v>
          </cell>
          <cell r="F121">
            <v>37648</v>
          </cell>
          <cell r="G121">
            <v>37648</v>
          </cell>
          <cell r="H121">
            <v>37664</v>
          </cell>
          <cell r="I121">
            <v>37664</v>
          </cell>
          <cell r="J121">
            <v>37679</v>
          </cell>
          <cell r="K121">
            <v>37679</v>
          </cell>
          <cell r="L121">
            <v>37680</v>
          </cell>
          <cell r="M121">
            <v>37680</v>
          </cell>
          <cell r="N121">
            <v>37818</v>
          </cell>
          <cell r="O121">
            <v>37818</v>
          </cell>
          <cell r="P121">
            <v>37826</v>
          </cell>
          <cell r="Q121">
            <v>37826</v>
          </cell>
          <cell r="R121">
            <v>2004</v>
          </cell>
          <cell r="S121">
            <v>2003</v>
          </cell>
          <cell r="T121" t="str">
            <v>Sold</v>
          </cell>
          <cell r="U121">
            <v>63770</v>
          </cell>
          <cell r="V121">
            <v>37690</v>
          </cell>
          <cell r="W121">
            <v>1</v>
          </cell>
          <cell r="X121">
            <v>2004</v>
          </cell>
          <cell r="Y121">
            <v>2003</v>
          </cell>
          <cell r="Z121">
            <v>37818</v>
          </cell>
          <cell r="AA121">
            <v>37826</v>
          </cell>
          <cell r="AB121" t="str">
            <v>BARNHOUSE, JOHN P</v>
          </cell>
        </row>
        <row r="122">
          <cell r="A122">
            <v>21871</v>
          </cell>
          <cell r="B122" t="str">
            <v>JEF SR0647 00.180</v>
          </cell>
          <cell r="C122" t="str">
            <v>Culvert Preservation</v>
          </cell>
          <cell r="D122">
            <v>37732</v>
          </cell>
          <cell r="E122">
            <v>37732</v>
          </cell>
          <cell r="F122">
            <v>37764</v>
          </cell>
          <cell r="G122">
            <v>37764</v>
          </cell>
          <cell r="H122">
            <v>37974</v>
          </cell>
          <cell r="I122">
            <v>37974</v>
          </cell>
          <cell r="J122">
            <v>37994</v>
          </cell>
          <cell r="K122">
            <v>37994</v>
          </cell>
          <cell r="L122">
            <v>37998</v>
          </cell>
          <cell r="M122">
            <v>37998</v>
          </cell>
          <cell r="N122">
            <v>38084</v>
          </cell>
          <cell r="O122">
            <v>38084</v>
          </cell>
          <cell r="P122">
            <v>38096</v>
          </cell>
          <cell r="Q122">
            <v>38096</v>
          </cell>
          <cell r="R122">
            <v>2004</v>
          </cell>
          <cell r="T122" t="str">
            <v>Sold</v>
          </cell>
          <cell r="U122">
            <v>288521.71999999997</v>
          </cell>
          <cell r="V122">
            <v>37998</v>
          </cell>
          <cell r="W122">
            <v>1</v>
          </cell>
          <cell r="X122">
            <v>2004</v>
          </cell>
          <cell r="Y122">
            <v>0</v>
          </cell>
          <cell r="Z122">
            <v>38084</v>
          </cell>
          <cell r="AA122">
            <v>38092</v>
          </cell>
          <cell r="AB122" t="str">
            <v>BARNHOUSE, JOHN P</v>
          </cell>
        </row>
        <row r="123">
          <cell r="A123">
            <v>21872</v>
          </cell>
          <cell r="B123" t="str">
            <v>TUS SR0416 00.41</v>
          </cell>
          <cell r="C123" t="str">
            <v>Culvert Preservation</v>
          </cell>
          <cell r="D123">
            <v>37589</v>
          </cell>
          <cell r="E123">
            <v>37589</v>
          </cell>
          <cell r="F123">
            <v>37600</v>
          </cell>
          <cell r="G123">
            <v>37600</v>
          </cell>
          <cell r="H123">
            <v>37811</v>
          </cell>
          <cell r="I123">
            <v>37811</v>
          </cell>
          <cell r="J123">
            <v>37868</v>
          </cell>
          <cell r="K123">
            <v>37868</v>
          </cell>
          <cell r="L123">
            <v>37869</v>
          </cell>
          <cell r="M123">
            <v>37869</v>
          </cell>
          <cell r="N123">
            <v>37958</v>
          </cell>
          <cell r="O123">
            <v>37958</v>
          </cell>
          <cell r="P123">
            <v>37966</v>
          </cell>
          <cell r="Q123">
            <v>37966</v>
          </cell>
          <cell r="R123">
            <v>2004</v>
          </cell>
          <cell r="T123" t="str">
            <v>Sold</v>
          </cell>
          <cell r="U123">
            <v>389019.85</v>
          </cell>
          <cell r="V123">
            <v>37872</v>
          </cell>
          <cell r="W123">
            <v>1</v>
          </cell>
          <cell r="X123">
            <v>2004</v>
          </cell>
          <cell r="Y123">
            <v>0</v>
          </cell>
          <cell r="Z123">
            <v>37958</v>
          </cell>
          <cell r="AA123">
            <v>37966</v>
          </cell>
          <cell r="AB123" t="str">
            <v>STILLION, TIMOTHY E</v>
          </cell>
        </row>
        <row r="124">
          <cell r="A124">
            <v>21873</v>
          </cell>
          <cell r="B124" t="str">
            <v>TUS SR0516 04.070</v>
          </cell>
          <cell r="C124" t="str">
            <v>Bridge Preservation</v>
          </cell>
          <cell r="D124">
            <v>37363</v>
          </cell>
          <cell r="E124">
            <v>37363</v>
          </cell>
          <cell r="F124">
            <v>37452</v>
          </cell>
          <cell r="G124">
            <v>37452</v>
          </cell>
          <cell r="H124">
            <v>37567</v>
          </cell>
          <cell r="I124">
            <v>37567</v>
          </cell>
          <cell r="J124">
            <v>37581</v>
          </cell>
          <cell r="K124">
            <v>37581</v>
          </cell>
          <cell r="L124">
            <v>37845</v>
          </cell>
          <cell r="M124">
            <v>37845</v>
          </cell>
          <cell r="N124">
            <v>37944</v>
          </cell>
          <cell r="O124">
            <v>37944</v>
          </cell>
          <cell r="P124">
            <v>37951</v>
          </cell>
          <cell r="Q124">
            <v>37951</v>
          </cell>
          <cell r="R124">
            <v>2004</v>
          </cell>
          <cell r="T124" t="str">
            <v>Sold</v>
          </cell>
          <cell r="U124">
            <v>369757.35</v>
          </cell>
          <cell r="V124">
            <v>37858</v>
          </cell>
          <cell r="W124">
            <v>1</v>
          </cell>
          <cell r="X124">
            <v>2004</v>
          </cell>
          <cell r="Y124">
            <v>0</v>
          </cell>
          <cell r="Z124">
            <v>37944</v>
          </cell>
          <cell r="AA124">
            <v>37951</v>
          </cell>
          <cell r="AB124" t="str">
            <v>MARKER, JAMES N</v>
          </cell>
          <cell r="AC124">
            <v>37336</v>
          </cell>
          <cell r="AD124">
            <v>37336</v>
          </cell>
        </row>
        <row r="125">
          <cell r="A125">
            <v>21874</v>
          </cell>
          <cell r="B125" t="str">
            <v>BEL SR007 11.87</v>
          </cell>
          <cell r="C125" t="str">
            <v>Bridge / Culvert Maintenance</v>
          </cell>
          <cell r="H125">
            <v>40399</v>
          </cell>
          <cell r="I125">
            <v>40399</v>
          </cell>
          <cell r="J125">
            <v>40406</v>
          </cell>
          <cell r="K125">
            <v>40406</v>
          </cell>
          <cell r="L125">
            <v>40407</v>
          </cell>
          <cell r="M125">
            <v>40407</v>
          </cell>
          <cell r="N125">
            <v>40500</v>
          </cell>
          <cell r="O125">
            <v>40500</v>
          </cell>
          <cell r="P125">
            <v>40506</v>
          </cell>
          <cell r="Q125">
            <v>40506</v>
          </cell>
          <cell r="R125">
            <v>2011</v>
          </cell>
          <cell r="T125" t="str">
            <v>Sold</v>
          </cell>
          <cell r="U125">
            <v>1159369.75</v>
          </cell>
          <cell r="V125">
            <v>40413</v>
          </cell>
          <cell r="W125">
            <v>1</v>
          </cell>
          <cell r="X125">
            <v>2011</v>
          </cell>
          <cell r="Y125">
            <v>0</v>
          </cell>
          <cell r="Z125">
            <v>40500</v>
          </cell>
          <cell r="AA125">
            <v>40506</v>
          </cell>
          <cell r="AB125" t="str">
            <v>WARNER, SCOTT K</v>
          </cell>
        </row>
        <row r="126">
          <cell r="A126">
            <v>21901</v>
          </cell>
          <cell r="B126" t="str">
            <v>COL US0030 28.070</v>
          </cell>
          <cell r="C126" t="str">
            <v>Bridge Preservation</v>
          </cell>
          <cell r="D126">
            <v>42111</v>
          </cell>
          <cell r="E126">
            <v>42111</v>
          </cell>
          <cell r="F126">
            <v>42431</v>
          </cell>
          <cell r="G126">
            <v>42431</v>
          </cell>
          <cell r="H126">
            <v>42620</v>
          </cell>
          <cell r="I126">
            <v>42620</v>
          </cell>
          <cell r="J126">
            <v>42755</v>
          </cell>
          <cell r="K126">
            <v>42755</v>
          </cell>
          <cell r="L126">
            <v>42755</v>
          </cell>
          <cell r="M126">
            <v>42755</v>
          </cell>
          <cell r="N126">
            <v>42888</v>
          </cell>
          <cell r="O126">
            <v>42888</v>
          </cell>
          <cell r="P126">
            <v>42894</v>
          </cell>
          <cell r="Q126">
            <v>42894</v>
          </cell>
          <cell r="R126">
            <v>2017</v>
          </cell>
          <cell r="S126">
            <v>2017</v>
          </cell>
          <cell r="T126" t="str">
            <v>Sold</v>
          </cell>
          <cell r="U126">
            <v>579105</v>
          </cell>
          <cell r="V126">
            <v>42884</v>
          </cell>
          <cell r="W126">
            <v>1</v>
          </cell>
          <cell r="X126">
            <v>2018</v>
          </cell>
          <cell r="Y126">
            <v>2017</v>
          </cell>
          <cell r="Z126">
            <v>42971</v>
          </cell>
          <cell r="AA126">
            <v>42982</v>
          </cell>
          <cell r="AB126" t="str">
            <v>TRIVOLI, RAYMOND P</v>
          </cell>
          <cell r="AC126">
            <v>42034</v>
          </cell>
          <cell r="AD126">
            <v>42034</v>
          </cell>
        </row>
        <row r="127">
          <cell r="A127">
            <v>22004</v>
          </cell>
          <cell r="B127" t="str">
            <v>JEF BRSTUD 00.000</v>
          </cell>
          <cell r="C127" t="str">
            <v>Preliminary Development Tasks</v>
          </cell>
          <cell r="T127" t="str">
            <v>Active</v>
          </cell>
          <cell r="AB127" t="str">
            <v>SPEER, DAVID L</v>
          </cell>
        </row>
        <row r="128">
          <cell r="A128">
            <v>22088</v>
          </cell>
          <cell r="B128" t="str">
            <v>BEL SR0149 02.400</v>
          </cell>
          <cell r="C128" t="str">
            <v>Culvert Preservation</v>
          </cell>
          <cell r="D128">
            <v>38313</v>
          </cell>
          <cell r="E128">
            <v>38313</v>
          </cell>
          <cell r="F128">
            <v>38313</v>
          </cell>
          <cell r="G128">
            <v>38313</v>
          </cell>
          <cell r="H128">
            <v>38313</v>
          </cell>
          <cell r="I128">
            <v>38313</v>
          </cell>
          <cell r="J128">
            <v>38314</v>
          </cell>
          <cell r="K128">
            <v>38314</v>
          </cell>
          <cell r="L128">
            <v>38315</v>
          </cell>
          <cell r="M128">
            <v>38315</v>
          </cell>
          <cell r="N128">
            <v>38527</v>
          </cell>
          <cell r="O128">
            <v>38527</v>
          </cell>
          <cell r="P128">
            <v>38534</v>
          </cell>
          <cell r="Q128">
            <v>38534</v>
          </cell>
          <cell r="R128">
            <v>2006</v>
          </cell>
          <cell r="S128">
            <v>2005</v>
          </cell>
          <cell r="T128" t="str">
            <v>Sold</v>
          </cell>
          <cell r="U128">
            <v>69929</v>
          </cell>
          <cell r="V128">
            <v>38320</v>
          </cell>
          <cell r="W128">
            <v>1</v>
          </cell>
          <cell r="X128">
            <v>2005</v>
          </cell>
          <cell r="Y128">
            <v>0</v>
          </cell>
          <cell r="Z128">
            <v>38406</v>
          </cell>
          <cell r="AA128">
            <v>38414</v>
          </cell>
          <cell r="AB128" t="str">
            <v>STILLION, TIMOTHY E</v>
          </cell>
        </row>
        <row r="129">
          <cell r="A129">
            <v>22149</v>
          </cell>
          <cell r="B129" t="str">
            <v>STW PODIS1 00.000</v>
          </cell>
          <cell r="C129" t="str">
            <v>Parks</v>
          </cell>
          <cell r="T129" t="str">
            <v>Cancelled</v>
          </cell>
          <cell r="AB129" t="str">
            <v>ROACH, LESLIE A</v>
          </cell>
        </row>
        <row r="130">
          <cell r="A130">
            <v>22228</v>
          </cell>
          <cell r="B130" t="str">
            <v>D11 GES - PROD 2 TKO FY02-03</v>
          </cell>
          <cell r="C130" t="str">
            <v>General Engineering</v>
          </cell>
          <cell r="T130" t="str">
            <v>Active</v>
          </cell>
          <cell r="AB130" t="str">
            <v>LOCKE, SHANE A</v>
          </cell>
        </row>
        <row r="131">
          <cell r="A131">
            <v>22329</v>
          </cell>
          <cell r="B131" t="str">
            <v>COL CR 430 0.30</v>
          </cell>
          <cell r="C131" t="str">
            <v>Roadway Improvement (Safety)</v>
          </cell>
          <cell r="F131">
            <v>42943</v>
          </cell>
          <cell r="G131">
            <v>42943</v>
          </cell>
          <cell r="H131">
            <v>44232</v>
          </cell>
          <cell r="I131">
            <v>44232</v>
          </cell>
          <cell r="J131">
            <v>44298</v>
          </cell>
          <cell r="K131">
            <v>44298</v>
          </cell>
          <cell r="L131">
            <v>44375</v>
          </cell>
          <cell r="M131">
            <v>44375</v>
          </cell>
          <cell r="N131">
            <v>44523</v>
          </cell>
          <cell r="O131">
            <v>44523</v>
          </cell>
          <cell r="P131">
            <v>44538</v>
          </cell>
          <cell r="Q131">
            <v>44538</v>
          </cell>
          <cell r="R131">
            <v>2022</v>
          </cell>
          <cell r="T131" t="str">
            <v>Sold</v>
          </cell>
          <cell r="U131">
            <v>6154053.75</v>
          </cell>
          <cell r="V131">
            <v>44153</v>
          </cell>
          <cell r="W131">
            <v>1</v>
          </cell>
          <cell r="X131">
            <v>2021</v>
          </cell>
          <cell r="Y131">
            <v>0</v>
          </cell>
          <cell r="Z131">
            <v>44209</v>
          </cell>
          <cell r="AA131">
            <v>44237</v>
          </cell>
          <cell r="AB131" t="str">
            <v>LORENZ, DANIEL J</v>
          </cell>
        </row>
        <row r="132">
          <cell r="A132">
            <v>22356</v>
          </cell>
          <cell r="B132" t="str">
            <v>BEL SR0009 18.610</v>
          </cell>
          <cell r="C132" t="str">
            <v>Bridge Preservation</v>
          </cell>
          <cell r="D132">
            <v>38629</v>
          </cell>
          <cell r="E132">
            <v>38629</v>
          </cell>
          <cell r="F132">
            <v>38695</v>
          </cell>
          <cell r="G132">
            <v>38695</v>
          </cell>
          <cell r="H132">
            <v>39023</v>
          </cell>
          <cell r="I132">
            <v>39023</v>
          </cell>
          <cell r="J132">
            <v>39048</v>
          </cell>
          <cell r="K132">
            <v>39048</v>
          </cell>
          <cell r="L132">
            <v>39055</v>
          </cell>
          <cell r="M132">
            <v>39055</v>
          </cell>
          <cell r="N132">
            <v>39113</v>
          </cell>
          <cell r="O132">
            <v>39113</v>
          </cell>
          <cell r="P132">
            <v>39121</v>
          </cell>
          <cell r="Q132">
            <v>39121</v>
          </cell>
          <cell r="R132">
            <v>2007</v>
          </cell>
          <cell r="T132" t="str">
            <v>Sold</v>
          </cell>
          <cell r="U132">
            <v>837862.69</v>
          </cell>
          <cell r="V132">
            <v>38765</v>
          </cell>
          <cell r="W132">
            <v>1</v>
          </cell>
          <cell r="X132">
            <v>2006</v>
          </cell>
          <cell r="Y132">
            <v>0</v>
          </cell>
          <cell r="Z132">
            <v>38854</v>
          </cell>
          <cell r="AA132">
            <v>38862</v>
          </cell>
          <cell r="AB132" t="str">
            <v>BARNHOUSE, JOHN P</v>
          </cell>
          <cell r="AC132">
            <v>37665</v>
          </cell>
          <cell r="AD132">
            <v>37665</v>
          </cell>
        </row>
        <row r="133">
          <cell r="A133">
            <v>22356</v>
          </cell>
          <cell r="B133" t="str">
            <v>BEL SR0009 18.610</v>
          </cell>
          <cell r="C133" t="str">
            <v>Bridge Preservation</v>
          </cell>
          <cell r="D133">
            <v>38629</v>
          </cell>
          <cell r="E133">
            <v>38629</v>
          </cell>
          <cell r="F133">
            <v>38695</v>
          </cell>
          <cell r="G133">
            <v>38695</v>
          </cell>
          <cell r="H133">
            <v>39023</v>
          </cell>
          <cell r="I133">
            <v>39023</v>
          </cell>
          <cell r="J133">
            <v>39048</v>
          </cell>
          <cell r="K133">
            <v>39048</v>
          </cell>
          <cell r="L133">
            <v>39055</v>
          </cell>
          <cell r="M133">
            <v>39055</v>
          </cell>
          <cell r="N133">
            <v>39113</v>
          </cell>
          <cell r="O133">
            <v>39113</v>
          </cell>
          <cell r="P133">
            <v>39121</v>
          </cell>
          <cell r="Q133">
            <v>39121</v>
          </cell>
          <cell r="R133">
            <v>2007</v>
          </cell>
          <cell r="T133" t="str">
            <v>Sold</v>
          </cell>
          <cell r="U133">
            <v>837862.69</v>
          </cell>
          <cell r="V133">
            <v>38425</v>
          </cell>
          <cell r="W133">
            <v>1</v>
          </cell>
          <cell r="X133">
            <v>2005</v>
          </cell>
          <cell r="Y133">
            <v>0</v>
          </cell>
          <cell r="Z133">
            <v>38511</v>
          </cell>
          <cell r="AA133">
            <v>38519</v>
          </cell>
          <cell r="AB133" t="str">
            <v>BARNHOUSE, JOHN P</v>
          </cell>
          <cell r="AC133">
            <v>37665</v>
          </cell>
          <cell r="AD133">
            <v>37665</v>
          </cell>
        </row>
        <row r="134">
          <cell r="A134">
            <v>22403</v>
          </cell>
          <cell r="B134" t="str">
            <v>CAR SR 183 9.20</v>
          </cell>
          <cell r="C134" t="str">
            <v>Railroad Crossing Reconstruction</v>
          </cell>
          <cell r="T134" t="str">
            <v>Active</v>
          </cell>
          <cell r="AB134" t="str">
            <v>BENNETT, HANS E</v>
          </cell>
        </row>
        <row r="135">
          <cell r="A135">
            <v>22431</v>
          </cell>
          <cell r="B135" t="str">
            <v>CAR SR 39 14.58</v>
          </cell>
          <cell r="C135" t="str">
            <v>Railroad Crossing Reconstruction</v>
          </cell>
          <cell r="T135" t="str">
            <v>Active</v>
          </cell>
          <cell r="AB135" t="str">
            <v>BENNETT, HANS E</v>
          </cell>
        </row>
        <row r="136">
          <cell r="A136">
            <v>22432</v>
          </cell>
          <cell r="B136" t="str">
            <v>BEL IR0070 18.17</v>
          </cell>
          <cell r="C136" t="str">
            <v>Bridge Preservation</v>
          </cell>
          <cell r="J136">
            <v>43891</v>
          </cell>
          <cell r="L136">
            <v>43905</v>
          </cell>
          <cell r="N136">
            <v>44013</v>
          </cell>
          <cell r="P136">
            <v>44021</v>
          </cell>
          <cell r="R136">
            <v>2021</v>
          </cell>
          <cell r="T136" t="str">
            <v>Cancelled</v>
          </cell>
          <cell r="U136">
            <v>50000000</v>
          </cell>
          <cell r="AB136" t="str">
            <v>KHALIFA, WASEEM U</v>
          </cell>
        </row>
        <row r="137">
          <cell r="A137">
            <v>22714</v>
          </cell>
          <cell r="B137" t="str">
            <v>BEL SR0147 09.52</v>
          </cell>
          <cell r="C137" t="str">
            <v>Bridge Preservation</v>
          </cell>
          <cell r="D137">
            <v>41093</v>
          </cell>
          <cell r="E137">
            <v>41093</v>
          </cell>
          <cell r="F137">
            <v>41565</v>
          </cell>
          <cell r="G137">
            <v>41565</v>
          </cell>
          <cell r="H137">
            <v>41849</v>
          </cell>
          <cell r="I137">
            <v>41849</v>
          </cell>
          <cell r="J137">
            <v>41968</v>
          </cell>
          <cell r="K137">
            <v>41968</v>
          </cell>
          <cell r="L137">
            <v>41974</v>
          </cell>
          <cell r="M137">
            <v>41974</v>
          </cell>
          <cell r="N137">
            <v>42061</v>
          </cell>
          <cell r="O137">
            <v>42061</v>
          </cell>
          <cell r="P137">
            <v>42068</v>
          </cell>
          <cell r="Q137">
            <v>42068</v>
          </cell>
          <cell r="R137">
            <v>2015</v>
          </cell>
          <cell r="T137" t="str">
            <v>Sold</v>
          </cell>
          <cell r="U137">
            <v>935683.25</v>
          </cell>
          <cell r="V137">
            <v>41974</v>
          </cell>
          <cell r="W137">
            <v>1</v>
          </cell>
          <cell r="X137">
            <v>2015</v>
          </cell>
          <cell r="Y137">
            <v>0</v>
          </cell>
          <cell r="Z137">
            <v>42061</v>
          </cell>
          <cell r="AA137">
            <v>42072</v>
          </cell>
          <cell r="AB137" t="str">
            <v>SLANINA, ADRIENNE N</v>
          </cell>
          <cell r="AC137">
            <v>41078</v>
          </cell>
          <cell r="AD137">
            <v>41078</v>
          </cell>
        </row>
        <row r="138">
          <cell r="A138">
            <v>22717</v>
          </cell>
          <cell r="B138" t="str">
            <v>BEL SR148 22.73</v>
          </cell>
          <cell r="C138" t="str">
            <v>Culvert Preservation</v>
          </cell>
          <cell r="D138">
            <v>38107</v>
          </cell>
          <cell r="E138">
            <v>38107</v>
          </cell>
          <cell r="F138">
            <v>38317</v>
          </cell>
          <cell r="G138">
            <v>38317</v>
          </cell>
          <cell r="H138">
            <v>38317</v>
          </cell>
          <cell r="I138">
            <v>38317</v>
          </cell>
          <cell r="J138">
            <v>38324</v>
          </cell>
          <cell r="K138">
            <v>38324</v>
          </cell>
          <cell r="L138">
            <v>38331</v>
          </cell>
          <cell r="M138">
            <v>38331</v>
          </cell>
          <cell r="N138">
            <v>38434</v>
          </cell>
          <cell r="O138">
            <v>38434</v>
          </cell>
          <cell r="P138">
            <v>38441</v>
          </cell>
          <cell r="Q138">
            <v>38441</v>
          </cell>
          <cell r="R138">
            <v>2005</v>
          </cell>
          <cell r="T138" t="str">
            <v>Sold</v>
          </cell>
          <cell r="U138">
            <v>247144.4</v>
          </cell>
          <cell r="V138">
            <v>38334</v>
          </cell>
          <cell r="W138">
            <v>1</v>
          </cell>
          <cell r="X138">
            <v>2005</v>
          </cell>
          <cell r="Y138">
            <v>0</v>
          </cell>
          <cell r="Z138">
            <v>38420</v>
          </cell>
          <cell r="AA138">
            <v>38428</v>
          </cell>
          <cell r="AB138" t="str">
            <v>STILLION, TIMOTHY E</v>
          </cell>
        </row>
        <row r="139">
          <cell r="A139">
            <v>22720</v>
          </cell>
          <cell r="B139" t="str">
            <v>JEF SR0822 00.410</v>
          </cell>
          <cell r="C139" t="str">
            <v>Bridge Preservation</v>
          </cell>
          <cell r="H139">
            <v>38266</v>
          </cell>
          <cell r="I139">
            <v>38266</v>
          </cell>
          <cell r="J139">
            <v>38273</v>
          </cell>
          <cell r="K139">
            <v>38273</v>
          </cell>
          <cell r="L139">
            <v>38275</v>
          </cell>
          <cell r="M139">
            <v>38275</v>
          </cell>
          <cell r="N139">
            <v>38994</v>
          </cell>
          <cell r="P139">
            <v>38991</v>
          </cell>
          <cell r="R139">
            <v>2007</v>
          </cell>
          <cell r="S139">
            <v>2005</v>
          </cell>
          <cell r="T139" t="str">
            <v>Cancelled</v>
          </cell>
          <cell r="U139">
            <v>49500</v>
          </cell>
          <cell r="V139">
            <v>38278</v>
          </cell>
          <cell r="W139">
            <v>1</v>
          </cell>
          <cell r="X139">
            <v>2005</v>
          </cell>
          <cell r="Y139">
            <v>0</v>
          </cell>
          <cell r="Z139">
            <v>38364</v>
          </cell>
          <cell r="AA139">
            <v>38372</v>
          </cell>
          <cell r="AB139" t="str">
            <v>LOCKE, SHANE A</v>
          </cell>
        </row>
        <row r="140">
          <cell r="A140">
            <v>22727</v>
          </cell>
          <cell r="B140" t="str">
            <v>HAS CONOTTON REST STOP</v>
          </cell>
          <cell r="C140" t="str">
            <v>Bike Facility</v>
          </cell>
          <cell r="J140">
            <v>37154</v>
          </cell>
          <cell r="K140">
            <v>37154</v>
          </cell>
          <cell r="T140" t="str">
            <v>Cancelled</v>
          </cell>
          <cell r="U140">
            <v>22500</v>
          </cell>
          <cell r="AB140" t="str">
            <v>KANE, ROXANNE R</v>
          </cell>
        </row>
        <row r="141">
          <cell r="A141">
            <v>22761</v>
          </cell>
          <cell r="B141" t="str">
            <v>HOL DEER RUN TRAIL</v>
          </cell>
          <cell r="C141" t="str">
            <v>Bike Facility</v>
          </cell>
          <cell r="J141">
            <v>37715</v>
          </cell>
          <cell r="L141">
            <v>37718</v>
          </cell>
          <cell r="N141">
            <v>37724</v>
          </cell>
          <cell r="P141">
            <v>37764</v>
          </cell>
          <cell r="R141">
            <v>2003</v>
          </cell>
          <cell r="T141" t="str">
            <v>Cancelled</v>
          </cell>
          <cell r="U141">
            <v>146250</v>
          </cell>
          <cell r="V141">
            <v>37718</v>
          </cell>
          <cell r="W141">
            <v>1</v>
          </cell>
          <cell r="X141">
            <v>2003</v>
          </cell>
          <cell r="Y141">
            <v>0</v>
          </cell>
          <cell r="Z141">
            <v>1</v>
          </cell>
          <cell r="AA141">
            <v>37764</v>
          </cell>
          <cell r="AB141" t="str">
            <v>KANE, ROXANNE R</v>
          </cell>
        </row>
        <row r="142">
          <cell r="A142">
            <v>22765</v>
          </cell>
          <cell r="B142" t="str">
            <v>BEL SR0148 12.13</v>
          </cell>
          <cell r="C142" t="str">
            <v>Bridge Preservation</v>
          </cell>
          <cell r="D142">
            <v>40305</v>
          </cell>
          <cell r="E142">
            <v>40305</v>
          </cell>
          <cell r="F142">
            <v>40555</v>
          </cell>
          <cell r="G142">
            <v>40555</v>
          </cell>
          <cell r="H142">
            <v>40760</v>
          </cell>
          <cell r="I142">
            <v>40760</v>
          </cell>
          <cell r="J142">
            <v>40834</v>
          </cell>
          <cell r="K142">
            <v>40834</v>
          </cell>
          <cell r="L142">
            <v>40850</v>
          </cell>
          <cell r="M142">
            <v>40850</v>
          </cell>
          <cell r="N142">
            <v>40948</v>
          </cell>
          <cell r="O142">
            <v>40948</v>
          </cell>
          <cell r="P142">
            <v>40955</v>
          </cell>
          <cell r="Q142">
            <v>40955</v>
          </cell>
          <cell r="R142">
            <v>2012</v>
          </cell>
          <cell r="T142" t="str">
            <v>Sold</v>
          </cell>
          <cell r="U142">
            <v>1399686.3</v>
          </cell>
          <cell r="V142">
            <v>40938</v>
          </cell>
          <cell r="W142">
            <v>1</v>
          </cell>
          <cell r="X142">
            <v>2012</v>
          </cell>
          <cell r="Y142">
            <v>0</v>
          </cell>
          <cell r="Z142">
            <v>41025</v>
          </cell>
          <cell r="AA142">
            <v>41032</v>
          </cell>
          <cell r="AB142" t="str">
            <v>BARNHOUSE, JOHN P</v>
          </cell>
          <cell r="AC142">
            <v>40262</v>
          </cell>
          <cell r="AD142">
            <v>40262</v>
          </cell>
        </row>
        <row r="143">
          <cell r="A143">
            <v>22766</v>
          </cell>
          <cell r="B143" t="str">
            <v>COL SR0011 24.17</v>
          </cell>
          <cell r="C143" t="str">
            <v>Bridge Preservation</v>
          </cell>
          <cell r="D143">
            <v>39293</v>
          </cell>
          <cell r="E143">
            <v>39293</v>
          </cell>
          <cell r="F143">
            <v>39457</v>
          </cell>
          <cell r="G143">
            <v>39457</v>
          </cell>
          <cell r="H143">
            <v>39563</v>
          </cell>
          <cell r="I143">
            <v>39563</v>
          </cell>
          <cell r="J143">
            <v>39616</v>
          </cell>
          <cell r="K143">
            <v>39616</v>
          </cell>
          <cell r="L143">
            <v>39626</v>
          </cell>
          <cell r="M143">
            <v>39626</v>
          </cell>
          <cell r="N143">
            <v>39715</v>
          </cell>
          <cell r="O143">
            <v>39715</v>
          </cell>
          <cell r="P143">
            <v>39724</v>
          </cell>
          <cell r="Q143">
            <v>39724</v>
          </cell>
          <cell r="R143">
            <v>2009</v>
          </cell>
          <cell r="T143" t="str">
            <v>Sold</v>
          </cell>
          <cell r="U143">
            <v>4403131.01</v>
          </cell>
          <cell r="V143">
            <v>39503</v>
          </cell>
          <cell r="W143">
            <v>1</v>
          </cell>
          <cell r="X143">
            <v>2008</v>
          </cell>
          <cell r="Y143">
            <v>0</v>
          </cell>
          <cell r="Z143">
            <v>39589</v>
          </cell>
          <cell r="AA143">
            <v>39597</v>
          </cell>
          <cell r="AB143" t="str">
            <v>MARKER, JAMES N</v>
          </cell>
          <cell r="AC143">
            <v>39262</v>
          </cell>
          <cell r="AD143">
            <v>39262</v>
          </cell>
        </row>
        <row r="144">
          <cell r="A144">
            <v>22766</v>
          </cell>
          <cell r="B144" t="str">
            <v>COL SR0011 24.17</v>
          </cell>
          <cell r="C144" t="str">
            <v>Bridge Preservation</v>
          </cell>
          <cell r="D144">
            <v>39293</v>
          </cell>
          <cell r="E144">
            <v>39293</v>
          </cell>
          <cell r="F144">
            <v>39457</v>
          </cell>
          <cell r="G144">
            <v>39457</v>
          </cell>
          <cell r="H144">
            <v>39563</v>
          </cell>
          <cell r="I144">
            <v>39563</v>
          </cell>
          <cell r="J144">
            <v>39616</v>
          </cell>
          <cell r="K144">
            <v>39616</v>
          </cell>
          <cell r="L144">
            <v>39626</v>
          </cell>
          <cell r="M144">
            <v>39626</v>
          </cell>
          <cell r="N144">
            <v>39715</v>
          </cell>
          <cell r="O144">
            <v>39715</v>
          </cell>
          <cell r="P144">
            <v>39724</v>
          </cell>
          <cell r="Q144">
            <v>39724</v>
          </cell>
          <cell r="R144">
            <v>2009</v>
          </cell>
          <cell r="T144" t="str">
            <v>Sold</v>
          </cell>
          <cell r="U144">
            <v>4403131.01</v>
          </cell>
          <cell r="V144">
            <v>39629</v>
          </cell>
          <cell r="W144">
            <v>1</v>
          </cell>
          <cell r="X144">
            <v>2009</v>
          </cell>
          <cell r="Y144">
            <v>0</v>
          </cell>
          <cell r="Z144">
            <v>39715</v>
          </cell>
          <cell r="AA144">
            <v>39723</v>
          </cell>
          <cell r="AB144" t="str">
            <v>MARKER, JAMES N</v>
          </cell>
          <cell r="AC144">
            <v>39262</v>
          </cell>
          <cell r="AD144">
            <v>39262</v>
          </cell>
        </row>
        <row r="145">
          <cell r="A145">
            <v>22772</v>
          </cell>
          <cell r="B145" t="str">
            <v>TUS US0250 05.030</v>
          </cell>
          <cell r="C145" t="str">
            <v>Roadway Major Rehab</v>
          </cell>
          <cell r="J145">
            <v>43711</v>
          </cell>
          <cell r="L145">
            <v>43748</v>
          </cell>
          <cell r="N145">
            <v>43833</v>
          </cell>
          <cell r="P145">
            <v>43840</v>
          </cell>
          <cell r="R145">
            <v>2020</v>
          </cell>
          <cell r="T145" t="str">
            <v>Cancelled</v>
          </cell>
          <cell r="U145">
            <v>21600000</v>
          </cell>
          <cell r="AB145" t="str">
            <v>VARCOLLA, CHRISTOPHER</v>
          </cell>
        </row>
        <row r="146">
          <cell r="A146">
            <v>22776</v>
          </cell>
          <cell r="B146" t="str">
            <v>HOL US0062 27.420</v>
          </cell>
          <cell r="C146" t="str">
            <v>Intersection Improvement (Safety)</v>
          </cell>
          <cell r="D146">
            <v>38120</v>
          </cell>
          <cell r="E146">
            <v>38120</v>
          </cell>
          <cell r="F146">
            <v>38778</v>
          </cell>
          <cell r="G146">
            <v>38778</v>
          </cell>
          <cell r="H146">
            <v>39324</v>
          </cell>
          <cell r="I146">
            <v>39324</v>
          </cell>
          <cell r="J146">
            <v>40234</v>
          </cell>
          <cell r="K146">
            <v>40234</v>
          </cell>
          <cell r="L146">
            <v>39772</v>
          </cell>
          <cell r="M146">
            <v>39772</v>
          </cell>
          <cell r="N146">
            <v>40318</v>
          </cell>
          <cell r="O146">
            <v>40318</v>
          </cell>
          <cell r="P146">
            <v>40325</v>
          </cell>
          <cell r="Q146">
            <v>40325</v>
          </cell>
          <cell r="R146">
            <v>2010</v>
          </cell>
          <cell r="T146" t="str">
            <v>Sold</v>
          </cell>
          <cell r="U146">
            <v>2991868.49</v>
          </cell>
          <cell r="V146">
            <v>39783</v>
          </cell>
          <cell r="W146">
            <v>1</v>
          </cell>
          <cell r="X146">
            <v>2009</v>
          </cell>
          <cell r="Y146">
            <v>0</v>
          </cell>
          <cell r="Z146">
            <v>39869</v>
          </cell>
          <cell r="AA146">
            <v>39877</v>
          </cell>
          <cell r="AB146" t="str">
            <v>LOCKE, SHANE A</v>
          </cell>
        </row>
        <row r="147">
          <cell r="A147">
            <v>22778</v>
          </cell>
          <cell r="B147" t="str">
            <v>BEL IR0470 06.540</v>
          </cell>
          <cell r="C147" t="str">
            <v>Bridge Preservation</v>
          </cell>
          <cell r="F147">
            <v>42432</v>
          </cell>
          <cell r="G147">
            <v>42432</v>
          </cell>
          <cell r="H147">
            <v>42576</v>
          </cell>
          <cell r="I147">
            <v>42576</v>
          </cell>
          <cell r="J147">
            <v>42894</v>
          </cell>
          <cell r="K147">
            <v>42894</v>
          </cell>
          <cell r="L147">
            <v>42894</v>
          </cell>
          <cell r="M147">
            <v>42894</v>
          </cell>
          <cell r="N147">
            <v>42985</v>
          </cell>
          <cell r="O147">
            <v>42985</v>
          </cell>
          <cell r="P147">
            <v>42992</v>
          </cell>
          <cell r="Q147">
            <v>42992</v>
          </cell>
          <cell r="R147">
            <v>2018</v>
          </cell>
          <cell r="T147" t="str">
            <v>Sold</v>
          </cell>
          <cell r="U147">
            <v>3219805.07</v>
          </cell>
          <cell r="V147">
            <v>42898</v>
          </cell>
          <cell r="W147">
            <v>1</v>
          </cell>
          <cell r="X147">
            <v>2018</v>
          </cell>
          <cell r="Y147">
            <v>0</v>
          </cell>
          <cell r="Z147">
            <v>42985</v>
          </cell>
          <cell r="AA147">
            <v>42996</v>
          </cell>
          <cell r="AB147" t="str">
            <v>STILLION, TIMOTHY E</v>
          </cell>
        </row>
        <row r="148">
          <cell r="A148">
            <v>22784</v>
          </cell>
          <cell r="B148" t="str">
            <v>TUS US0036 18.000</v>
          </cell>
          <cell r="C148" t="str">
            <v>Bridge / Culvert Maintenance</v>
          </cell>
          <cell r="H148">
            <v>39220</v>
          </cell>
          <cell r="I148">
            <v>39220</v>
          </cell>
          <cell r="J148">
            <v>39255</v>
          </cell>
          <cell r="K148">
            <v>39255</v>
          </cell>
          <cell r="L148">
            <v>39274</v>
          </cell>
          <cell r="M148">
            <v>39274</v>
          </cell>
          <cell r="N148">
            <v>39617</v>
          </cell>
          <cell r="O148">
            <v>39617</v>
          </cell>
          <cell r="P148">
            <v>39625</v>
          </cell>
          <cell r="Q148">
            <v>39625</v>
          </cell>
          <cell r="R148">
            <v>2008</v>
          </cell>
          <cell r="S148">
            <v>2008</v>
          </cell>
          <cell r="T148" t="str">
            <v>Sold</v>
          </cell>
          <cell r="U148">
            <v>510501.5</v>
          </cell>
          <cell r="V148">
            <v>39279</v>
          </cell>
          <cell r="W148">
            <v>1</v>
          </cell>
          <cell r="X148">
            <v>2008</v>
          </cell>
          <cell r="Y148">
            <v>0</v>
          </cell>
          <cell r="Z148">
            <v>39367</v>
          </cell>
          <cell r="AA148">
            <v>39374</v>
          </cell>
          <cell r="AB148" t="str">
            <v>BARNHOUSE, JOHN P</v>
          </cell>
        </row>
        <row r="149">
          <cell r="A149">
            <v>22784</v>
          </cell>
          <cell r="B149" t="str">
            <v>TUS US0036 18.000</v>
          </cell>
          <cell r="C149" t="str">
            <v>Bridge / Culvert Maintenance</v>
          </cell>
          <cell r="H149">
            <v>39220</v>
          </cell>
          <cell r="I149">
            <v>39220</v>
          </cell>
          <cell r="J149">
            <v>39255</v>
          </cell>
          <cell r="K149">
            <v>39255</v>
          </cell>
          <cell r="L149">
            <v>39274</v>
          </cell>
          <cell r="M149">
            <v>39274</v>
          </cell>
          <cell r="N149">
            <v>39617</v>
          </cell>
          <cell r="O149">
            <v>39617</v>
          </cell>
          <cell r="P149">
            <v>39625</v>
          </cell>
          <cell r="Q149">
            <v>39625</v>
          </cell>
          <cell r="R149">
            <v>2008</v>
          </cell>
          <cell r="S149">
            <v>2008</v>
          </cell>
          <cell r="T149" t="str">
            <v>Sold</v>
          </cell>
          <cell r="U149">
            <v>510501.5</v>
          </cell>
          <cell r="V149">
            <v>38376</v>
          </cell>
          <cell r="W149">
            <v>1</v>
          </cell>
          <cell r="X149">
            <v>2005</v>
          </cell>
          <cell r="Y149">
            <v>2005</v>
          </cell>
          <cell r="Z149">
            <v>38630</v>
          </cell>
          <cell r="AA149">
            <v>38656</v>
          </cell>
          <cell r="AB149" t="str">
            <v>BARNHOUSE, JOHN P</v>
          </cell>
        </row>
        <row r="150">
          <cell r="A150">
            <v>22784</v>
          </cell>
          <cell r="B150" t="str">
            <v>TUS US0036 18.000</v>
          </cell>
          <cell r="C150" t="str">
            <v>Bridge / Culvert Maintenance</v>
          </cell>
          <cell r="H150">
            <v>39220</v>
          </cell>
          <cell r="I150">
            <v>39220</v>
          </cell>
          <cell r="J150">
            <v>39255</v>
          </cell>
          <cell r="K150">
            <v>39255</v>
          </cell>
          <cell r="L150">
            <v>39274</v>
          </cell>
          <cell r="M150">
            <v>39274</v>
          </cell>
          <cell r="N150">
            <v>39617</v>
          </cell>
          <cell r="O150">
            <v>39617</v>
          </cell>
          <cell r="P150">
            <v>39625</v>
          </cell>
          <cell r="Q150">
            <v>39625</v>
          </cell>
          <cell r="R150">
            <v>2008</v>
          </cell>
          <cell r="S150">
            <v>2008</v>
          </cell>
          <cell r="T150" t="str">
            <v>Sold</v>
          </cell>
          <cell r="U150">
            <v>510501.5</v>
          </cell>
          <cell r="V150">
            <v>39274</v>
          </cell>
          <cell r="W150">
            <v>39274</v>
          </cell>
          <cell r="X150">
            <v>2009</v>
          </cell>
          <cell r="Y150">
            <v>2008</v>
          </cell>
          <cell r="Z150">
            <v>39617</v>
          </cell>
          <cell r="AA150">
            <v>39625</v>
          </cell>
          <cell r="AB150" t="str">
            <v>BARNHOUSE, JOHN P</v>
          </cell>
        </row>
        <row r="151">
          <cell r="A151">
            <v>22797</v>
          </cell>
          <cell r="B151" t="str">
            <v>TUS ZOARVILLE STA BRIDGE, PH 2</v>
          </cell>
          <cell r="C151" t="str">
            <v>Bike Facility</v>
          </cell>
          <cell r="H151">
            <v>38411</v>
          </cell>
          <cell r="I151">
            <v>38411</v>
          </cell>
          <cell r="J151">
            <v>38422</v>
          </cell>
          <cell r="K151">
            <v>38422</v>
          </cell>
          <cell r="L151">
            <v>38425</v>
          </cell>
          <cell r="M151">
            <v>38425</v>
          </cell>
          <cell r="N151">
            <v>38863</v>
          </cell>
          <cell r="O151">
            <v>38863</v>
          </cell>
          <cell r="P151">
            <v>38870</v>
          </cell>
          <cell r="Q151">
            <v>38870</v>
          </cell>
          <cell r="R151">
            <v>2006</v>
          </cell>
          <cell r="T151" t="str">
            <v>Sold</v>
          </cell>
          <cell r="U151">
            <v>705631.1</v>
          </cell>
          <cell r="V151">
            <v>37690</v>
          </cell>
          <cell r="W151">
            <v>1</v>
          </cell>
          <cell r="X151">
            <v>2003</v>
          </cell>
          <cell r="Y151">
            <v>0</v>
          </cell>
          <cell r="Z151">
            <v>37776</v>
          </cell>
          <cell r="AA151">
            <v>37784</v>
          </cell>
          <cell r="AB151" t="str">
            <v>KANE, ROXANNE R</v>
          </cell>
        </row>
        <row r="152">
          <cell r="A152">
            <v>22797</v>
          </cell>
          <cell r="B152" t="str">
            <v>TUS ZOARVILLE STA BRIDGE, PH 2</v>
          </cell>
          <cell r="C152" t="str">
            <v>Bike Facility</v>
          </cell>
          <cell r="H152">
            <v>38411</v>
          </cell>
          <cell r="I152">
            <v>38411</v>
          </cell>
          <cell r="J152">
            <v>38422</v>
          </cell>
          <cell r="K152">
            <v>38422</v>
          </cell>
          <cell r="L152">
            <v>38425</v>
          </cell>
          <cell r="M152">
            <v>38425</v>
          </cell>
          <cell r="N152">
            <v>38863</v>
          </cell>
          <cell r="O152">
            <v>38863</v>
          </cell>
          <cell r="P152">
            <v>38870</v>
          </cell>
          <cell r="Q152">
            <v>38870</v>
          </cell>
          <cell r="R152">
            <v>2006</v>
          </cell>
          <cell r="T152" t="str">
            <v>Sold</v>
          </cell>
          <cell r="U152">
            <v>705631.1</v>
          </cell>
          <cell r="V152">
            <v>38054</v>
          </cell>
          <cell r="W152">
            <v>1</v>
          </cell>
          <cell r="X152">
            <v>2004</v>
          </cell>
          <cell r="Y152">
            <v>0</v>
          </cell>
          <cell r="Z152">
            <v>38140</v>
          </cell>
          <cell r="AA152">
            <v>38148</v>
          </cell>
          <cell r="AB152" t="str">
            <v>KANE, ROXANNE R</v>
          </cell>
        </row>
        <row r="153">
          <cell r="A153">
            <v>22815</v>
          </cell>
          <cell r="B153" t="str">
            <v>BEL US0040 23.380</v>
          </cell>
          <cell r="C153" t="str">
            <v>Bridge Preservation</v>
          </cell>
          <cell r="D153">
            <v>39926</v>
          </cell>
          <cell r="E153">
            <v>39926</v>
          </cell>
          <cell r="F153">
            <v>40080</v>
          </cell>
          <cell r="G153">
            <v>40080</v>
          </cell>
          <cell r="H153">
            <v>40158</v>
          </cell>
          <cell r="I153">
            <v>40158</v>
          </cell>
          <cell r="J153">
            <v>40221</v>
          </cell>
          <cell r="K153">
            <v>40221</v>
          </cell>
          <cell r="L153">
            <v>40226</v>
          </cell>
          <cell r="M153">
            <v>40226</v>
          </cell>
          <cell r="N153">
            <v>40304</v>
          </cell>
          <cell r="O153">
            <v>40304</v>
          </cell>
          <cell r="P153">
            <v>40311</v>
          </cell>
          <cell r="Q153">
            <v>40311</v>
          </cell>
          <cell r="R153">
            <v>2010</v>
          </cell>
          <cell r="T153" t="str">
            <v>Sold</v>
          </cell>
          <cell r="U153">
            <v>2117318.5</v>
          </cell>
          <cell r="V153">
            <v>40231</v>
          </cell>
          <cell r="W153">
            <v>1</v>
          </cell>
          <cell r="X153">
            <v>2010</v>
          </cell>
          <cell r="Y153">
            <v>0</v>
          </cell>
          <cell r="Z153">
            <v>40317</v>
          </cell>
          <cell r="AA153">
            <v>40325</v>
          </cell>
          <cell r="AB153" t="str">
            <v>MARKER, JAMES N</v>
          </cell>
          <cell r="AC153">
            <v>39888</v>
          </cell>
          <cell r="AD153">
            <v>39888</v>
          </cell>
        </row>
        <row r="154">
          <cell r="A154">
            <v>22851</v>
          </cell>
          <cell r="B154" t="str">
            <v>COL SR0154 02.850</v>
          </cell>
          <cell r="C154" t="str">
            <v>Bridge Preservation</v>
          </cell>
          <cell r="D154">
            <v>37886</v>
          </cell>
          <cell r="E154">
            <v>37886</v>
          </cell>
          <cell r="F154">
            <v>37971</v>
          </cell>
          <cell r="G154">
            <v>37971</v>
          </cell>
          <cell r="H154">
            <v>38077</v>
          </cell>
          <cell r="I154">
            <v>38077</v>
          </cell>
          <cell r="J154">
            <v>38135</v>
          </cell>
          <cell r="K154">
            <v>38135</v>
          </cell>
          <cell r="L154">
            <v>39071</v>
          </cell>
          <cell r="M154">
            <v>39071</v>
          </cell>
          <cell r="N154">
            <v>39295</v>
          </cell>
          <cell r="O154">
            <v>39295</v>
          </cell>
          <cell r="P154">
            <v>39303</v>
          </cell>
          <cell r="Q154">
            <v>39303</v>
          </cell>
          <cell r="R154">
            <v>2008</v>
          </cell>
          <cell r="S154">
            <v>2007</v>
          </cell>
          <cell r="T154" t="str">
            <v>Sold</v>
          </cell>
          <cell r="U154">
            <v>1280000</v>
          </cell>
          <cell r="V154">
            <v>39071</v>
          </cell>
          <cell r="W154">
            <v>39071</v>
          </cell>
          <cell r="X154">
            <v>2008</v>
          </cell>
          <cell r="Y154">
            <v>2007</v>
          </cell>
          <cell r="Z154">
            <v>39281</v>
          </cell>
          <cell r="AA154">
            <v>39289</v>
          </cell>
          <cell r="AB154" t="str">
            <v>MARKER, JAMES N</v>
          </cell>
          <cell r="AC154">
            <v>37848</v>
          </cell>
          <cell r="AD154">
            <v>37848</v>
          </cell>
        </row>
        <row r="155">
          <cell r="A155">
            <v>22852</v>
          </cell>
          <cell r="B155" t="str">
            <v>COL SR0014 01.970</v>
          </cell>
          <cell r="C155" t="str">
            <v>Bridge Preservation</v>
          </cell>
          <cell r="H155">
            <v>38364</v>
          </cell>
          <cell r="I155">
            <v>38364</v>
          </cell>
          <cell r="J155">
            <v>38372</v>
          </cell>
          <cell r="K155">
            <v>38372</v>
          </cell>
          <cell r="L155">
            <v>38539</v>
          </cell>
          <cell r="M155">
            <v>38539</v>
          </cell>
          <cell r="N155">
            <v>38644</v>
          </cell>
          <cell r="O155">
            <v>38644</v>
          </cell>
          <cell r="P155">
            <v>38652</v>
          </cell>
          <cell r="Q155">
            <v>38652</v>
          </cell>
          <cell r="R155">
            <v>2006</v>
          </cell>
          <cell r="S155">
            <v>2005</v>
          </cell>
          <cell r="T155" t="str">
            <v>Sold</v>
          </cell>
          <cell r="U155">
            <v>547774.55000000005</v>
          </cell>
          <cell r="V155">
            <v>38376</v>
          </cell>
          <cell r="W155">
            <v>1</v>
          </cell>
          <cell r="X155">
            <v>2006</v>
          </cell>
          <cell r="Y155">
            <v>2005</v>
          </cell>
          <cell r="Z155">
            <v>38644</v>
          </cell>
          <cell r="AA155">
            <v>38652</v>
          </cell>
          <cell r="AB155" t="str">
            <v>BARNHOUSE, JOHN P</v>
          </cell>
        </row>
        <row r="156">
          <cell r="A156">
            <v>22852</v>
          </cell>
          <cell r="B156" t="str">
            <v>COL SR0014 01.970</v>
          </cell>
          <cell r="C156" t="str">
            <v>Bridge Preservation</v>
          </cell>
          <cell r="H156">
            <v>38364</v>
          </cell>
          <cell r="I156">
            <v>38364</v>
          </cell>
          <cell r="J156">
            <v>38372</v>
          </cell>
          <cell r="K156">
            <v>38372</v>
          </cell>
          <cell r="L156">
            <v>38539</v>
          </cell>
          <cell r="M156">
            <v>38539</v>
          </cell>
          <cell r="N156">
            <v>38644</v>
          </cell>
          <cell r="O156">
            <v>38644</v>
          </cell>
          <cell r="P156">
            <v>38652</v>
          </cell>
          <cell r="Q156">
            <v>38652</v>
          </cell>
          <cell r="R156">
            <v>2006</v>
          </cell>
          <cell r="S156">
            <v>2005</v>
          </cell>
          <cell r="T156" t="str">
            <v>Sold</v>
          </cell>
          <cell r="U156">
            <v>547774.55000000005</v>
          </cell>
          <cell r="V156">
            <v>38376</v>
          </cell>
          <cell r="W156">
            <v>1</v>
          </cell>
          <cell r="X156">
            <v>2005</v>
          </cell>
          <cell r="Y156">
            <v>2005</v>
          </cell>
          <cell r="Z156">
            <v>38630</v>
          </cell>
          <cell r="AA156">
            <v>38656</v>
          </cell>
          <cell r="AB156" t="str">
            <v>BARNHOUSE, JOHN P</v>
          </cell>
        </row>
        <row r="157">
          <cell r="A157">
            <v>22854</v>
          </cell>
          <cell r="B157" t="str">
            <v>COL SR0014 07.580</v>
          </cell>
          <cell r="C157" t="str">
            <v>Bridge Preservation</v>
          </cell>
          <cell r="F157">
            <v>42521</v>
          </cell>
          <cell r="G157">
            <v>42521</v>
          </cell>
          <cell r="H157">
            <v>42607</v>
          </cell>
          <cell r="I157">
            <v>42607</v>
          </cell>
          <cell r="J157">
            <v>42709</v>
          </cell>
          <cell r="K157">
            <v>42709</v>
          </cell>
          <cell r="L157">
            <v>42709</v>
          </cell>
          <cell r="M157">
            <v>42709</v>
          </cell>
          <cell r="N157">
            <v>42824</v>
          </cell>
          <cell r="O157">
            <v>42824</v>
          </cell>
          <cell r="P157">
            <v>42832</v>
          </cell>
          <cell r="Q157">
            <v>42832</v>
          </cell>
          <cell r="R157">
            <v>2017</v>
          </cell>
          <cell r="T157" t="str">
            <v>Sold</v>
          </cell>
          <cell r="U157">
            <v>1572817.66</v>
          </cell>
          <cell r="V157">
            <v>42723</v>
          </cell>
          <cell r="W157">
            <v>1</v>
          </cell>
          <cell r="X157">
            <v>2017</v>
          </cell>
          <cell r="Y157">
            <v>0</v>
          </cell>
          <cell r="Z157">
            <v>42810</v>
          </cell>
          <cell r="AA157">
            <v>42821</v>
          </cell>
          <cell r="AB157" t="str">
            <v>STILLION, TIMOTHY E</v>
          </cell>
        </row>
        <row r="158">
          <cell r="A158">
            <v>22858</v>
          </cell>
          <cell r="B158" t="str">
            <v>HAS US0022 09.240</v>
          </cell>
          <cell r="C158" t="str">
            <v>Bridge Preservation</v>
          </cell>
          <cell r="D158">
            <v>39062</v>
          </cell>
          <cell r="E158">
            <v>39062</v>
          </cell>
          <cell r="H158">
            <v>39128</v>
          </cell>
          <cell r="I158">
            <v>39128</v>
          </cell>
          <cell r="J158">
            <v>39141</v>
          </cell>
          <cell r="K158">
            <v>39141</v>
          </cell>
          <cell r="L158">
            <v>39143</v>
          </cell>
          <cell r="M158">
            <v>39143</v>
          </cell>
          <cell r="S158">
            <v>2007</v>
          </cell>
          <cell r="T158" t="str">
            <v>Active</v>
          </cell>
          <cell r="V158">
            <v>39335</v>
          </cell>
          <cell r="W158">
            <v>1</v>
          </cell>
          <cell r="X158">
            <v>2008</v>
          </cell>
          <cell r="Y158">
            <v>2007</v>
          </cell>
          <cell r="Z158">
            <v>39428</v>
          </cell>
          <cell r="AA158">
            <v>39436</v>
          </cell>
          <cell r="AB158" t="str">
            <v>TRIVOLI, RAYMOND P</v>
          </cell>
        </row>
        <row r="159">
          <cell r="A159">
            <v>22885</v>
          </cell>
          <cell r="B159" t="str">
            <v>CAR SR0043 23.470</v>
          </cell>
          <cell r="C159" t="str">
            <v>Bridge Preservation</v>
          </cell>
          <cell r="H159">
            <v>38208</v>
          </cell>
          <cell r="I159">
            <v>38208</v>
          </cell>
          <cell r="J159">
            <v>38216</v>
          </cell>
          <cell r="K159">
            <v>38216</v>
          </cell>
          <cell r="L159">
            <v>38219</v>
          </cell>
          <cell r="M159">
            <v>38219</v>
          </cell>
          <cell r="N159">
            <v>38308</v>
          </cell>
          <cell r="O159">
            <v>38308</v>
          </cell>
          <cell r="P159">
            <v>38315</v>
          </cell>
          <cell r="Q159">
            <v>38315</v>
          </cell>
          <cell r="R159">
            <v>2005</v>
          </cell>
          <cell r="T159" t="str">
            <v>Sold</v>
          </cell>
          <cell r="U159">
            <v>188874</v>
          </cell>
          <cell r="V159">
            <v>38222</v>
          </cell>
          <cell r="W159">
            <v>1</v>
          </cell>
          <cell r="X159">
            <v>2005</v>
          </cell>
          <cell r="Y159">
            <v>0</v>
          </cell>
          <cell r="Z159">
            <v>38308</v>
          </cell>
          <cell r="AA159">
            <v>38315</v>
          </cell>
          <cell r="AB159" t="str">
            <v>BARNHOUSE, JOHN P</v>
          </cell>
        </row>
        <row r="160">
          <cell r="A160">
            <v>23029</v>
          </cell>
          <cell r="B160" t="str">
            <v>JEF SR0043 2.80</v>
          </cell>
          <cell r="C160" t="str">
            <v>Intersection Improvement (Safety)</v>
          </cell>
          <cell r="F160">
            <v>37816</v>
          </cell>
          <cell r="G160">
            <v>37816</v>
          </cell>
          <cell r="J160">
            <v>38131</v>
          </cell>
          <cell r="K160">
            <v>38131</v>
          </cell>
          <cell r="L160">
            <v>38142</v>
          </cell>
          <cell r="M160">
            <v>38142</v>
          </cell>
          <cell r="N160">
            <v>38187</v>
          </cell>
          <cell r="O160">
            <v>38187</v>
          </cell>
          <cell r="P160">
            <v>38188</v>
          </cell>
          <cell r="Q160">
            <v>38188</v>
          </cell>
          <cell r="R160">
            <v>2005</v>
          </cell>
          <cell r="T160" t="str">
            <v>Sold</v>
          </cell>
          <cell r="U160">
            <v>709806.75</v>
          </cell>
          <cell r="V160">
            <v>38002</v>
          </cell>
          <cell r="W160">
            <v>1</v>
          </cell>
          <cell r="X160">
            <v>2004</v>
          </cell>
          <cell r="Y160">
            <v>0</v>
          </cell>
          <cell r="Z160">
            <v>38051</v>
          </cell>
          <cell r="AA160">
            <v>38065</v>
          </cell>
          <cell r="AB160" t="str">
            <v>KANE, ROXANNE R</v>
          </cell>
        </row>
        <row r="161">
          <cell r="A161">
            <v>23029</v>
          </cell>
          <cell r="B161" t="str">
            <v>JEF SR0043 2.80</v>
          </cell>
          <cell r="C161" t="str">
            <v>Intersection Improvement (Safety)</v>
          </cell>
          <cell r="F161">
            <v>37816</v>
          </cell>
          <cell r="G161">
            <v>37816</v>
          </cell>
          <cell r="J161">
            <v>38131</v>
          </cell>
          <cell r="K161">
            <v>38131</v>
          </cell>
          <cell r="L161">
            <v>38142</v>
          </cell>
          <cell r="M161">
            <v>38142</v>
          </cell>
          <cell r="N161">
            <v>38187</v>
          </cell>
          <cell r="O161">
            <v>38187</v>
          </cell>
          <cell r="P161">
            <v>38188</v>
          </cell>
          <cell r="Q161">
            <v>38188</v>
          </cell>
          <cell r="R161">
            <v>2005</v>
          </cell>
          <cell r="T161" t="str">
            <v>Sold</v>
          </cell>
          <cell r="U161">
            <v>709806.75</v>
          </cell>
          <cell r="V161">
            <v>38146</v>
          </cell>
          <cell r="W161">
            <v>1</v>
          </cell>
          <cell r="X161">
            <v>2005</v>
          </cell>
          <cell r="Y161">
            <v>0</v>
          </cell>
          <cell r="Z161">
            <v>38183</v>
          </cell>
          <cell r="AA161">
            <v>38198</v>
          </cell>
          <cell r="AB161" t="str">
            <v>KANE, ROXANNE R</v>
          </cell>
        </row>
        <row r="162">
          <cell r="A162">
            <v>23186</v>
          </cell>
          <cell r="B162" t="str">
            <v>TUS IR 77 32.73, (Ped Bridge)</v>
          </cell>
          <cell r="C162" t="str">
            <v>Bridge Expansion</v>
          </cell>
          <cell r="D162">
            <v>38075</v>
          </cell>
          <cell r="E162">
            <v>38075</v>
          </cell>
          <cell r="F162">
            <v>38169</v>
          </cell>
          <cell r="G162">
            <v>38169</v>
          </cell>
          <cell r="H162">
            <v>38421</v>
          </cell>
          <cell r="I162">
            <v>38421</v>
          </cell>
          <cell r="J162">
            <v>38471</v>
          </cell>
          <cell r="K162">
            <v>38471</v>
          </cell>
          <cell r="L162">
            <v>38474</v>
          </cell>
          <cell r="M162">
            <v>38474</v>
          </cell>
          <cell r="N162">
            <v>38763</v>
          </cell>
          <cell r="O162">
            <v>38763</v>
          </cell>
          <cell r="P162">
            <v>38775</v>
          </cell>
          <cell r="Q162">
            <v>38775</v>
          </cell>
          <cell r="R162">
            <v>2006</v>
          </cell>
          <cell r="T162" t="str">
            <v>Sold</v>
          </cell>
          <cell r="U162">
            <v>1971921.71</v>
          </cell>
          <cell r="V162">
            <v>38397</v>
          </cell>
          <cell r="W162">
            <v>1</v>
          </cell>
          <cell r="X162">
            <v>2005</v>
          </cell>
          <cell r="Y162">
            <v>0</v>
          </cell>
          <cell r="Z162">
            <v>38483</v>
          </cell>
          <cell r="AA162">
            <v>38491</v>
          </cell>
          <cell r="AB162" t="str">
            <v>MARKER, JAMES N</v>
          </cell>
          <cell r="AC162">
            <v>37874</v>
          </cell>
          <cell r="AD162">
            <v>37874</v>
          </cell>
        </row>
        <row r="163">
          <cell r="A163">
            <v>23186</v>
          </cell>
          <cell r="B163" t="str">
            <v>TUS IR 77 32.73, (Ped Bridge)</v>
          </cell>
          <cell r="C163" t="str">
            <v>Bridge Expansion</v>
          </cell>
          <cell r="D163">
            <v>38075</v>
          </cell>
          <cell r="E163">
            <v>38075</v>
          </cell>
          <cell r="F163">
            <v>38169</v>
          </cell>
          <cell r="G163">
            <v>38169</v>
          </cell>
          <cell r="H163">
            <v>38421</v>
          </cell>
          <cell r="I163">
            <v>38421</v>
          </cell>
          <cell r="J163">
            <v>38471</v>
          </cell>
          <cell r="K163">
            <v>38471</v>
          </cell>
          <cell r="L163">
            <v>38474</v>
          </cell>
          <cell r="M163">
            <v>38474</v>
          </cell>
          <cell r="N163">
            <v>38763</v>
          </cell>
          <cell r="O163">
            <v>38763</v>
          </cell>
          <cell r="P163">
            <v>38775</v>
          </cell>
          <cell r="Q163">
            <v>38775</v>
          </cell>
          <cell r="R163">
            <v>2006</v>
          </cell>
          <cell r="T163" t="str">
            <v>Sold</v>
          </cell>
          <cell r="U163">
            <v>1971921.71</v>
          </cell>
          <cell r="V163">
            <v>38026</v>
          </cell>
          <cell r="W163">
            <v>1</v>
          </cell>
          <cell r="X163">
            <v>2004</v>
          </cell>
          <cell r="Y163">
            <v>0</v>
          </cell>
          <cell r="Z163">
            <v>38112</v>
          </cell>
          <cell r="AA163">
            <v>38120</v>
          </cell>
          <cell r="AB163" t="str">
            <v>MARKER, JAMES N</v>
          </cell>
          <cell r="AC163">
            <v>37874</v>
          </cell>
          <cell r="AD163">
            <v>37874</v>
          </cell>
        </row>
        <row r="164">
          <cell r="A164">
            <v>23262</v>
          </cell>
          <cell r="B164" t="str">
            <v>STA/TUS-AQUEDUCT</v>
          </cell>
          <cell r="C164" t="str">
            <v>Bike Facility</v>
          </cell>
          <cell r="F164">
            <v>41051</v>
          </cell>
          <cell r="G164">
            <v>41051</v>
          </cell>
          <cell r="H164">
            <v>41090</v>
          </cell>
          <cell r="I164">
            <v>41090</v>
          </cell>
          <cell r="J164">
            <v>41105</v>
          </cell>
          <cell r="K164">
            <v>41105</v>
          </cell>
          <cell r="L164">
            <v>41159</v>
          </cell>
          <cell r="M164">
            <v>41159</v>
          </cell>
          <cell r="N164">
            <v>41376</v>
          </cell>
          <cell r="O164">
            <v>41376</v>
          </cell>
          <cell r="P164">
            <v>41395</v>
          </cell>
          <cell r="Q164">
            <v>41395</v>
          </cell>
          <cell r="R164">
            <v>2013</v>
          </cell>
          <cell r="T164" t="str">
            <v>Sold</v>
          </cell>
          <cell r="U164">
            <v>991130.14</v>
          </cell>
          <cell r="V164">
            <v>41260</v>
          </cell>
          <cell r="W164">
            <v>1</v>
          </cell>
          <cell r="X164">
            <v>2013</v>
          </cell>
          <cell r="Y164">
            <v>0</v>
          </cell>
          <cell r="Z164">
            <v>41347</v>
          </cell>
          <cell r="AA164">
            <v>41358</v>
          </cell>
          <cell r="AB164" t="str">
            <v>GURNEY, GREGORY A</v>
          </cell>
        </row>
        <row r="165">
          <cell r="A165">
            <v>23293</v>
          </cell>
          <cell r="B165" t="str">
            <v>CUOH CORRIDOR</v>
          </cell>
          <cell r="C165" t="str">
            <v>Railroad Crossing Protection</v>
          </cell>
          <cell r="T165" t="str">
            <v>Active</v>
          </cell>
          <cell r="AB165" t="str">
            <v>FORTE, MICHAEL D</v>
          </cell>
        </row>
        <row r="166">
          <cell r="A166">
            <v>23297</v>
          </cell>
          <cell r="B166" t="str">
            <v>TUS OHCR CORRIDOR</v>
          </cell>
          <cell r="C166" t="str">
            <v>Railroad Crossing Protection</v>
          </cell>
          <cell r="T166" t="str">
            <v>Active</v>
          </cell>
          <cell r="AB166" t="str">
            <v>FORTE, MICHAEL D</v>
          </cell>
        </row>
        <row r="167">
          <cell r="A167">
            <v>23385</v>
          </cell>
          <cell r="B167" t="str">
            <v>D11 BHJRS FY2002</v>
          </cell>
          <cell r="C167" t="str">
            <v>Miscellaneous</v>
          </cell>
          <cell r="T167" t="str">
            <v>Active</v>
          </cell>
          <cell r="AB167" t="str">
            <v>SPEER, DAVID L</v>
          </cell>
        </row>
        <row r="168">
          <cell r="A168">
            <v>23532</v>
          </cell>
          <cell r="B168" t="str">
            <v>STW PO FY2002</v>
          </cell>
          <cell r="C168" t="str">
            <v>Maintenance Contracts (Non-Let.)</v>
          </cell>
          <cell r="T168" t="str">
            <v>Active</v>
          </cell>
          <cell r="AB168" t="str">
            <v>ROACH, LESLIE A</v>
          </cell>
        </row>
        <row r="169">
          <cell r="A169">
            <v>23665</v>
          </cell>
          <cell r="B169" t="str">
            <v>D11 BLK FY2003</v>
          </cell>
          <cell r="C169" t="str">
            <v>Preliminary Development Tasks</v>
          </cell>
          <cell r="T169" t="str">
            <v>Cancelled</v>
          </cell>
          <cell r="AB169" t="str">
            <v>SPEER, DAVID L</v>
          </cell>
        </row>
        <row r="170">
          <cell r="A170">
            <v>23669</v>
          </cell>
          <cell r="B170" t="str">
            <v>D11 BLK FY2004</v>
          </cell>
          <cell r="C170" t="str">
            <v>Preliminary Development Tasks</v>
          </cell>
          <cell r="T170" t="str">
            <v>Cancelled</v>
          </cell>
          <cell r="U170">
            <v>0</v>
          </cell>
          <cell r="AB170" t="str">
            <v>SPEER, DAVID L</v>
          </cell>
        </row>
        <row r="171">
          <cell r="A171">
            <v>23670</v>
          </cell>
          <cell r="B171" t="str">
            <v>D11 BLK FY2005</v>
          </cell>
          <cell r="C171" t="str">
            <v>Preliminary Development Tasks</v>
          </cell>
          <cell r="T171" t="str">
            <v>Cancelled</v>
          </cell>
          <cell r="AB171" t="str">
            <v>SPEER, DAVID L</v>
          </cell>
        </row>
        <row r="172">
          <cell r="A172">
            <v>23716</v>
          </cell>
          <cell r="B172" t="str">
            <v>COL SR 11 22.69</v>
          </cell>
          <cell r="C172" t="str">
            <v>Roadway Minor Rehab</v>
          </cell>
          <cell r="H172">
            <v>38274</v>
          </cell>
          <cell r="I172">
            <v>38274</v>
          </cell>
          <cell r="J172">
            <v>38293</v>
          </cell>
          <cell r="K172">
            <v>38293</v>
          </cell>
          <cell r="L172">
            <v>38294</v>
          </cell>
          <cell r="M172">
            <v>38294</v>
          </cell>
          <cell r="N172">
            <v>38385</v>
          </cell>
          <cell r="O172">
            <v>38385</v>
          </cell>
          <cell r="P172">
            <v>38393</v>
          </cell>
          <cell r="Q172">
            <v>38393</v>
          </cell>
          <cell r="R172">
            <v>2005</v>
          </cell>
          <cell r="T172" t="str">
            <v>Sold</v>
          </cell>
          <cell r="U172">
            <v>1496648.08</v>
          </cell>
          <cell r="V172">
            <v>38299</v>
          </cell>
          <cell r="W172">
            <v>1</v>
          </cell>
          <cell r="X172">
            <v>2005</v>
          </cell>
          <cell r="Y172">
            <v>0</v>
          </cell>
          <cell r="Z172">
            <v>38385</v>
          </cell>
          <cell r="AA172">
            <v>38393</v>
          </cell>
          <cell r="AB172" t="str">
            <v>BARNHOUSE, JOHN P</v>
          </cell>
        </row>
        <row r="173">
          <cell r="A173">
            <v>23717</v>
          </cell>
          <cell r="B173" t="str">
            <v>JEF SR 7 31.13</v>
          </cell>
          <cell r="C173" t="str">
            <v>Roadway Minor Rehab</v>
          </cell>
          <cell r="H173">
            <v>38334</v>
          </cell>
          <cell r="I173">
            <v>38334</v>
          </cell>
          <cell r="J173">
            <v>38335</v>
          </cell>
          <cell r="K173">
            <v>38335</v>
          </cell>
          <cell r="L173">
            <v>38338</v>
          </cell>
          <cell r="M173">
            <v>38338</v>
          </cell>
          <cell r="N173">
            <v>38434</v>
          </cell>
          <cell r="O173">
            <v>38434</v>
          </cell>
          <cell r="P173">
            <v>38441</v>
          </cell>
          <cell r="Q173">
            <v>38441</v>
          </cell>
          <cell r="R173">
            <v>2005</v>
          </cell>
          <cell r="T173" t="str">
            <v>Sold</v>
          </cell>
          <cell r="U173">
            <v>1153989.68</v>
          </cell>
          <cell r="V173">
            <v>38348</v>
          </cell>
          <cell r="W173">
            <v>1</v>
          </cell>
          <cell r="X173">
            <v>2005</v>
          </cell>
          <cell r="Y173">
            <v>0</v>
          </cell>
          <cell r="Z173">
            <v>38434</v>
          </cell>
          <cell r="AA173">
            <v>38442</v>
          </cell>
          <cell r="AB173" t="str">
            <v>STILLION, TIMOTHY E</v>
          </cell>
        </row>
        <row r="174">
          <cell r="A174">
            <v>23734</v>
          </cell>
          <cell r="B174" t="str">
            <v>COL SR 7 0.37</v>
          </cell>
          <cell r="C174" t="str">
            <v>Roadway Minor Rehab</v>
          </cell>
          <cell r="H174">
            <v>39399</v>
          </cell>
          <cell r="I174">
            <v>39399</v>
          </cell>
          <cell r="J174">
            <v>39422</v>
          </cell>
          <cell r="K174">
            <v>39422</v>
          </cell>
          <cell r="L174">
            <v>39423</v>
          </cell>
          <cell r="M174">
            <v>39423</v>
          </cell>
          <cell r="N174">
            <v>39512</v>
          </cell>
          <cell r="O174">
            <v>39512</v>
          </cell>
          <cell r="P174">
            <v>39521</v>
          </cell>
          <cell r="Q174">
            <v>39521</v>
          </cell>
          <cell r="R174">
            <v>2008</v>
          </cell>
          <cell r="T174" t="str">
            <v>Sold</v>
          </cell>
          <cell r="U174">
            <v>3314098.69</v>
          </cell>
          <cell r="V174">
            <v>39426</v>
          </cell>
          <cell r="W174">
            <v>1</v>
          </cell>
          <cell r="X174">
            <v>2008</v>
          </cell>
          <cell r="Y174">
            <v>0</v>
          </cell>
          <cell r="Z174">
            <v>39512</v>
          </cell>
          <cell r="AA174">
            <v>39520</v>
          </cell>
          <cell r="AB174" t="str">
            <v>WARNER, SCOTT K</v>
          </cell>
        </row>
        <row r="175">
          <cell r="A175">
            <v>23735</v>
          </cell>
          <cell r="B175" t="str">
            <v>TUS US 250 17.31</v>
          </cell>
          <cell r="C175" t="str">
            <v>Roadway Minor Rehab</v>
          </cell>
          <cell r="H175">
            <v>38699</v>
          </cell>
          <cell r="I175">
            <v>38699</v>
          </cell>
          <cell r="J175">
            <v>38702</v>
          </cell>
          <cell r="K175">
            <v>38702</v>
          </cell>
          <cell r="L175">
            <v>38705</v>
          </cell>
          <cell r="M175">
            <v>38705</v>
          </cell>
          <cell r="N175">
            <v>38798</v>
          </cell>
          <cell r="O175">
            <v>38798</v>
          </cell>
          <cell r="P175">
            <v>38806</v>
          </cell>
          <cell r="Q175">
            <v>38806</v>
          </cell>
          <cell r="R175">
            <v>2006</v>
          </cell>
          <cell r="T175" t="str">
            <v>Sold</v>
          </cell>
          <cell r="U175">
            <v>2033582.12</v>
          </cell>
          <cell r="V175">
            <v>38709</v>
          </cell>
          <cell r="W175">
            <v>1</v>
          </cell>
          <cell r="X175">
            <v>2006</v>
          </cell>
          <cell r="Y175">
            <v>0</v>
          </cell>
          <cell r="Z175">
            <v>38798</v>
          </cell>
          <cell r="AA175">
            <v>38806</v>
          </cell>
          <cell r="AB175" t="str">
            <v>STILLION, TIMOTHY E</v>
          </cell>
        </row>
        <row r="176">
          <cell r="A176">
            <v>23736</v>
          </cell>
          <cell r="B176" t="str">
            <v>JEF SR 7 19.21</v>
          </cell>
          <cell r="C176" t="str">
            <v>Roadway Minor Rehab</v>
          </cell>
          <cell r="D176">
            <v>40780</v>
          </cell>
          <cell r="E176">
            <v>40780</v>
          </cell>
          <cell r="H176">
            <v>40884</v>
          </cell>
          <cell r="I176">
            <v>40884</v>
          </cell>
          <cell r="J176">
            <v>40891</v>
          </cell>
          <cell r="K176">
            <v>40891</v>
          </cell>
          <cell r="L176">
            <v>40892</v>
          </cell>
          <cell r="M176">
            <v>40892</v>
          </cell>
          <cell r="N176">
            <v>40990</v>
          </cell>
          <cell r="O176">
            <v>40990</v>
          </cell>
          <cell r="P176">
            <v>40997</v>
          </cell>
          <cell r="Q176">
            <v>40997</v>
          </cell>
          <cell r="R176">
            <v>2012</v>
          </cell>
          <cell r="T176" t="str">
            <v>Sold</v>
          </cell>
          <cell r="U176">
            <v>5293408.13</v>
          </cell>
          <cell r="V176">
            <v>40900</v>
          </cell>
          <cell r="W176">
            <v>1</v>
          </cell>
          <cell r="X176">
            <v>2012</v>
          </cell>
          <cell r="Y176">
            <v>0</v>
          </cell>
          <cell r="Z176">
            <v>40990</v>
          </cell>
          <cell r="AA176">
            <v>40997</v>
          </cell>
          <cell r="AB176" t="str">
            <v>BERANEK, JASON P</v>
          </cell>
        </row>
        <row r="177">
          <cell r="A177">
            <v>23737</v>
          </cell>
          <cell r="B177" t="str">
            <v>JEF SR 7 0.20</v>
          </cell>
          <cell r="C177" t="str">
            <v>Roadway Minor Rehab</v>
          </cell>
          <cell r="H177">
            <v>38973</v>
          </cell>
          <cell r="I177">
            <v>38973</v>
          </cell>
          <cell r="J177">
            <v>38975</v>
          </cell>
          <cell r="K177">
            <v>38975</v>
          </cell>
          <cell r="L177">
            <v>38978</v>
          </cell>
          <cell r="M177">
            <v>38978</v>
          </cell>
          <cell r="N177">
            <v>39064</v>
          </cell>
          <cell r="O177">
            <v>39064</v>
          </cell>
          <cell r="P177">
            <v>39071</v>
          </cell>
          <cell r="Q177">
            <v>39071</v>
          </cell>
          <cell r="R177">
            <v>2007</v>
          </cell>
          <cell r="T177" t="str">
            <v>Sold</v>
          </cell>
          <cell r="U177">
            <v>5495474</v>
          </cell>
          <cell r="V177">
            <v>38978</v>
          </cell>
          <cell r="W177">
            <v>1</v>
          </cell>
          <cell r="X177">
            <v>2007</v>
          </cell>
          <cell r="Y177">
            <v>0</v>
          </cell>
          <cell r="Z177">
            <v>39064</v>
          </cell>
          <cell r="AA177">
            <v>39072</v>
          </cell>
          <cell r="AB177" t="str">
            <v>STILLION, TIMOTHY E</v>
          </cell>
        </row>
        <row r="178">
          <cell r="A178">
            <v>23738</v>
          </cell>
          <cell r="B178" t="str">
            <v>COL SR 11 16.010</v>
          </cell>
          <cell r="C178" t="str">
            <v>Roadway Minor Rehab</v>
          </cell>
          <cell r="D178">
            <v>39848</v>
          </cell>
          <cell r="E178">
            <v>39848</v>
          </cell>
          <cell r="H178">
            <v>39925</v>
          </cell>
          <cell r="I178">
            <v>39925</v>
          </cell>
          <cell r="J178">
            <v>39990</v>
          </cell>
          <cell r="K178">
            <v>39990</v>
          </cell>
          <cell r="L178">
            <v>39996</v>
          </cell>
          <cell r="M178">
            <v>39996</v>
          </cell>
          <cell r="N178">
            <v>40086</v>
          </cell>
          <cell r="O178">
            <v>40086</v>
          </cell>
          <cell r="P178">
            <v>40094</v>
          </cell>
          <cell r="Q178">
            <v>40094</v>
          </cell>
          <cell r="R178">
            <v>2010</v>
          </cell>
          <cell r="T178" t="str">
            <v>Sold</v>
          </cell>
          <cell r="U178">
            <v>4009503.34</v>
          </cell>
          <cell r="V178">
            <v>40000</v>
          </cell>
          <cell r="W178">
            <v>1</v>
          </cell>
          <cell r="X178">
            <v>2010</v>
          </cell>
          <cell r="Y178">
            <v>0</v>
          </cell>
          <cell r="Z178">
            <v>40086</v>
          </cell>
          <cell r="AA178">
            <v>40094</v>
          </cell>
          <cell r="AB178" t="str">
            <v>STILLION, TIMOTHY E</v>
          </cell>
          <cell r="AC178">
            <v>39835</v>
          </cell>
          <cell r="AD178">
            <v>39835</v>
          </cell>
        </row>
        <row r="179">
          <cell r="A179">
            <v>23913</v>
          </cell>
          <cell r="B179" t="str">
            <v>HOL SR0039 11.44</v>
          </cell>
          <cell r="C179" t="str">
            <v>Intersection Improvement (Safety)</v>
          </cell>
          <cell r="D179">
            <v>38817</v>
          </cell>
          <cell r="E179">
            <v>38817</v>
          </cell>
          <cell r="F179">
            <v>39388</v>
          </cell>
          <cell r="G179">
            <v>39388</v>
          </cell>
          <cell r="H179">
            <v>39490</v>
          </cell>
          <cell r="I179">
            <v>39490</v>
          </cell>
          <cell r="J179">
            <v>39498</v>
          </cell>
          <cell r="K179">
            <v>39498</v>
          </cell>
          <cell r="L179">
            <v>39499</v>
          </cell>
          <cell r="M179">
            <v>39499</v>
          </cell>
          <cell r="N179">
            <v>39589</v>
          </cell>
          <cell r="O179">
            <v>39589</v>
          </cell>
          <cell r="P179">
            <v>39597</v>
          </cell>
          <cell r="Q179">
            <v>39597</v>
          </cell>
          <cell r="R179">
            <v>2008</v>
          </cell>
          <cell r="T179" t="str">
            <v>Sold</v>
          </cell>
          <cell r="U179">
            <v>2500094.36</v>
          </cell>
          <cell r="V179">
            <v>39503</v>
          </cell>
          <cell r="W179">
            <v>1</v>
          </cell>
          <cell r="X179">
            <v>2008</v>
          </cell>
          <cell r="Y179">
            <v>0</v>
          </cell>
          <cell r="Z179">
            <v>39589</v>
          </cell>
          <cell r="AA179">
            <v>39597</v>
          </cell>
          <cell r="AB179" t="str">
            <v>STILLION, TIMOTHY E</v>
          </cell>
        </row>
        <row r="180">
          <cell r="A180">
            <v>23917</v>
          </cell>
          <cell r="B180" t="str">
            <v>CAR SR0183 00.000</v>
          </cell>
          <cell r="C180" t="str">
            <v>Railroad Crossing Protection</v>
          </cell>
          <cell r="T180" t="str">
            <v>Sold</v>
          </cell>
          <cell r="AB180" t="str">
            <v>KIRKLAND, SUSAN J</v>
          </cell>
        </row>
        <row r="181">
          <cell r="A181">
            <v>24049</v>
          </cell>
          <cell r="B181" t="str">
            <v>HAS CR0051 00.000</v>
          </cell>
          <cell r="C181" t="str">
            <v>Railroad Crossing Protection</v>
          </cell>
          <cell r="T181" t="str">
            <v>Active</v>
          </cell>
          <cell r="AB181" t="str">
            <v>KIRKLAND, SUSAN J</v>
          </cell>
        </row>
        <row r="182">
          <cell r="A182">
            <v>24050</v>
          </cell>
          <cell r="B182" t="str">
            <v>HAS CR0013 00.000</v>
          </cell>
          <cell r="C182" t="str">
            <v>Railroad Crossing Protection</v>
          </cell>
          <cell r="T182" t="str">
            <v>Sold</v>
          </cell>
          <cell r="AB182" t="str">
            <v>KIRKLAND, SUSAN J</v>
          </cell>
        </row>
        <row r="183">
          <cell r="A183">
            <v>24151</v>
          </cell>
          <cell r="B183" t="str">
            <v>COL COLUMBIA CQPA</v>
          </cell>
          <cell r="C183" t="str">
            <v>Railroad Crossing Protection</v>
          </cell>
          <cell r="T183" t="str">
            <v>Active</v>
          </cell>
          <cell r="AB183" t="str">
            <v>FORTE, MICHAEL D</v>
          </cell>
        </row>
        <row r="184">
          <cell r="A184">
            <v>24262</v>
          </cell>
          <cell r="B184" t="str">
            <v>JEF CR0001 00.000</v>
          </cell>
          <cell r="C184" t="str">
            <v>Roadside / Median Improvement (Safety)</v>
          </cell>
          <cell r="H184">
            <v>38260</v>
          </cell>
          <cell r="I184">
            <v>38260</v>
          </cell>
          <cell r="J184">
            <v>38322</v>
          </cell>
          <cell r="K184">
            <v>38322</v>
          </cell>
          <cell r="L184">
            <v>38324</v>
          </cell>
          <cell r="M184">
            <v>38324</v>
          </cell>
          <cell r="N184">
            <v>38406</v>
          </cell>
          <cell r="O184">
            <v>38406</v>
          </cell>
          <cell r="P184">
            <v>38414</v>
          </cell>
          <cell r="Q184">
            <v>38414</v>
          </cell>
          <cell r="R184">
            <v>2005</v>
          </cell>
          <cell r="T184" t="str">
            <v>Sold</v>
          </cell>
          <cell r="U184">
            <v>310000</v>
          </cell>
          <cell r="V184">
            <v>38320</v>
          </cell>
          <cell r="W184">
            <v>1</v>
          </cell>
          <cell r="X184">
            <v>2005</v>
          </cell>
          <cell r="Y184">
            <v>0</v>
          </cell>
          <cell r="Z184">
            <v>38406</v>
          </cell>
          <cell r="AA184">
            <v>38414</v>
          </cell>
          <cell r="AB184" t="str">
            <v>MARKER, JAMES N</v>
          </cell>
        </row>
        <row r="185">
          <cell r="A185">
            <v>24263</v>
          </cell>
          <cell r="B185" t="str">
            <v>JEF CR0007 00.030</v>
          </cell>
          <cell r="C185" t="str">
            <v>Bridge Preservation</v>
          </cell>
          <cell r="D185">
            <v>37882</v>
          </cell>
          <cell r="E185">
            <v>37882</v>
          </cell>
          <cell r="F185">
            <v>37910</v>
          </cell>
          <cell r="G185">
            <v>37910</v>
          </cell>
          <cell r="H185">
            <v>38006</v>
          </cell>
          <cell r="I185">
            <v>38006</v>
          </cell>
          <cell r="J185">
            <v>38359</v>
          </cell>
          <cell r="K185">
            <v>38359</v>
          </cell>
          <cell r="L185">
            <v>38364</v>
          </cell>
          <cell r="M185">
            <v>38364</v>
          </cell>
          <cell r="N185">
            <v>38462</v>
          </cell>
          <cell r="O185">
            <v>38462</v>
          </cell>
          <cell r="P185">
            <v>38470</v>
          </cell>
          <cell r="Q185">
            <v>38470</v>
          </cell>
          <cell r="R185">
            <v>2005</v>
          </cell>
          <cell r="T185" t="str">
            <v>Sold</v>
          </cell>
          <cell r="U185">
            <v>795259.9</v>
          </cell>
          <cell r="V185">
            <v>38376</v>
          </cell>
          <cell r="W185">
            <v>1</v>
          </cell>
          <cell r="X185">
            <v>2005</v>
          </cell>
          <cell r="Y185">
            <v>0</v>
          </cell>
          <cell r="Z185">
            <v>38462</v>
          </cell>
          <cell r="AA185">
            <v>38470</v>
          </cell>
          <cell r="AB185" t="str">
            <v>MARKER, JAMES N</v>
          </cell>
          <cell r="AC185">
            <v>37788</v>
          </cell>
          <cell r="AD185">
            <v>37788</v>
          </cell>
        </row>
        <row r="186">
          <cell r="A186">
            <v>24279</v>
          </cell>
          <cell r="B186" t="str">
            <v>JEF CR0017 03.350</v>
          </cell>
          <cell r="C186" t="str">
            <v>Bridge Preservation</v>
          </cell>
          <cell r="D186">
            <v>38385</v>
          </cell>
          <cell r="E186">
            <v>38385</v>
          </cell>
          <cell r="F186">
            <v>38576</v>
          </cell>
          <cell r="G186">
            <v>38576</v>
          </cell>
          <cell r="H186">
            <v>38576</v>
          </cell>
          <cell r="I186">
            <v>38576</v>
          </cell>
          <cell r="J186">
            <v>38728</v>
          </cell>
          <cell r="K186">
            <v>38728</v>
          </cell>
          <cell r="L186">
            <v>38891</v>
          </cell>
          <cell r="M186">
            <v>38891</v>
          </cell>
          <cell r="N186">
            <v>38980</v>
          </cell>
          <cell r="O186">
            <v>38980</v>
          </cell>
          <cell r="P186">
            <v>38989</v>
          </cell>
          <cell r="Q186">
            <v>38989</v>
          </cell>
          <cell r="R186">
            <v>2007</v>
          </cell>
          <cell r="T186" t="str">
            <v>Sold</v>
          </cell>
          <cell r="U186">
            <v>333723</v>
          </cell>
          <cell r="V186">
            <v>38754</v>
          </cell>
          <cell r="W186">
            <v>1</v>
          </cell>
          <cell r="X186">
            <v>2006</v>
          </cell>
          <cell r="Y186">
            <v>0</v>
          </cell>
          <cell r="Z186">
            <v>38840</v>
          </cell>
          <cell r="AA186">
            <v>38848</v>
          </cell>
          <cell r="AB186" t="str">
            <v>MARKER, JAMES N</v>
          </cell>
          <cell r="AC186">
            <v>38364</v>
          </cell>
          <cell r="AD186">
            <v>38364</v>
          </cell>
        </row>
        <row r="187">
          <cell r="A187">
            <v>24279</v>
          </cell>
          <cell r="B187" t="str">
            <v>JEF CR0017 03.350</v>
          </cell>
          <cell r="C187" t="str">
            <v>Bridge Preservation</v>
          </cell>
          <cell r="D187">
            <v>38385</v>
          </cell>
          <cell r="E187">
            <v>38385</v>
          </cell>
          <cell r="F187">
            <v>38576</v>
          </cell>
          <cell r="G187">
            <v>38576</v>
          </cell>
          <cell r="H187">
            <v>38576</v>
          </cell>
          <cell r="I187">
            <v>38576</v>
          </cell>
          <cell r="J187">
            <v>38728</v>
          </cell>
          <cell r="K187">
            <v>38728</v>
          </cell>
          <cell r="L187">
            <v>38891</v>
          </cell>
          <cell r="M187">
            <v>38891</v>
          </cell>
          <cell r="N187">
            <v>38980</v>
          </cell>
          <cell r="O187">
            <v>38980</v>
          </cell>
          <cell r="P187">
            <v>38989</v>
          </cell>
          <cell r="Q187">
            <v>38989</v>
          </cell>
          <cell r="R187">
            <v>2007</v>
          </cell>
          <cell r="T187" t="str">
            <v>Sold</v>
          </cell>
          <cell r="U187">
            <v>333723</v>
          </cell>
          <cell r="V187">
            <v>38891</v>
          </cell>
          <cell r="W187">
            <v>38891</v>
          </cell>
          <cell r="X187">
            <v>2007</v>
          </cell>
          <cell r="Y187">
            <v>0</v>
          </cell>
          <cell r="Z187">
            <v>38952</v>
          </cell>
          <cell r="AA187">
            <v>38960</v>
          </cell>
          <cell r="AB187" t="str">
            <v>MARKER, JAMES N</v>
          </cell>
          <cell r="AC187">
            <v>38364</v>
          </cell>
          <cell r="AD187">
            <v>38364</v>
          </cell>
        </row>
        <row r="188">
          <cell r="A188">
            <v>24280</v>
          </cell>
          <cell r="B188" t="str">
            <v>JEF TR0243 02.100</v>
          </cell>
          <cell r="C188" t="str">
            <v>Bridge Preservation</v>
          </cell>
          <cell r="D188">
            <v>38800</v>
          </cell>
          <cell r="E188">
            <v>38800</v>
          </cell>
          <cell r="F188">
            <v>38889</v>
          </cell>
          <cell r="G188">
            <v>38889</v>
          </cell>
          <cell r="H188">
            <v>39020</v>
          </cell>
          <cell r="I188">
            <v>39020</v>
          </cell>
          <cell r="J188">
            <v>39085</v>
          </cell>
          <cell r="K188">
            <v>39085</v>
          </cell>
          <cell r="L188">
            <v>39129</v>
          </cell>
          <cell r="M188">
            <v>39129</v>
          </cell>
          <cell r="N188">
            <v>39234</v>
          </cell>
          <cell r="O188">
            <v>39234</v>
          </cell>
          <cell r="P188">
            <v>39241</v>
          </cell>
          <cell r="Q188">
            <v>39241</v>
          </cell>
          <cell r="R188">
            <v>2007</v>
          </cell>
          <cell r="T188" t="str">
            <v>Sold</v>
          </cell>
          <cell r="U188">
            <v>238625.18</v>
          </cell>
          <cell r="V188">
            <v>39146</v>
          </cell>
          <cell r="W188">
            <v>1</v>
          </cell>
          <cell r="X188">
            <v>2007</v>
          </cell>
          <cell r="Y188">
            <v>0</v>
          </cell>
          <cell r="Z188">
            <v>39234</v>
          </cell>
          <cell r="AA188">
            <v>39241</v>
          </cell>
          <cell r="AB188" t="str">
            <v>MARKER, JAMES N</v>
          </cell>
          <cell r="AC188">
            <v>38770</v>
          </cell>
          <cell r="AD188">
            <v>38770</v>
          </cell>
        </row>
        <row r="189">
          <cell r="A189">
            <v>24281</v>
          </cell>
          <cell r="B189" t="str">
            <v>JEF CR0006 04.150</v>
          </cell>
          <cell r="C189" t="str">
            <v>Bridge Preservation</v>
          </cell>
          <cell r="D189">
            <v>37802</v>
          </cell>
          <cell r="E189">
            <v>37802</v>
          </cell>
          <cell r="F189">
            <v>37840</v>
          </cell>
          <cell r="G189">
            <v>37840</v>
          </cell>
          <cell r="H189">
            <v>37971</v>
          </cell>
          <cell r="I189">
            <v>37971</v>
          </cell>
          <cell r="J189">
            <v>38056</v>
          </cell>
          <cell r="K189">
            <v>38056</v>
          </cell>
          <cell r="L189">
            <v>38058</v>
          </cell>
          <cell r="M189">
            <v>38058</v>
          </cell>
          <cell r="N189">
            <v>38154</v>
          </cell>
          <cell r="O189">
            <v>38154</v>
          </cell>
          <cell r="P189">
            <v>38162</v>
          </cell>
          <cell r="Q189">
            <v>38162</v>
          </cell>
          <cell r="R189">
            <v>2004</v>
          </cell>
          <cell r="T189" t="str">
            <v>Sold</v>
          </cell>
          <cell r="U189">
            <v>281762.95</v>
          </cell>
          <cell r="V189">
            <v>38362</v>
          </cell>
          <cell r="W189">
            <v>1</v>
          </cell>
          <cell r="X189">
            <v>2005</v>
          </cell>
          <cell r="Y189">
            <v>0</v>
          </cell>
          <cell r="Z189">
            <v>38448</v>
          </cell>
          <cell r="AA189">
            <v>38456</v>
          </cell>
          <cell r="AB189" t="str">
            <v>MARKER, JAMES N</v>
          </cell>
          <cell r="AC189">
            <v>37778</v>
          </cell>
          <cell r="AD189">
            <v>37778</v>
          </cell>
        </row>
        <row r="190">
          <cell r="A190">
            <v>24407</v>
          </cell>
          <cell r="B190" t="str">
            <v>BEL IR0070 11.810 BUILDING</v>
          </cell>
          <cell r="C190" t="str">
            <v>Rest Area</v>
          </cell>
          <cell r="N190">
            <v>39993</v>
          </cell>
          <cell r="P190">
            <v>40014</v>
          </cell>
          <cell r="R190">
            <v>2010</v>
          </cell>
          <cell r="T190" t="str">
            <v>Cancelled</v>
          </cell>
          <cell r="U190">
            <v>500000</v>
          </cell>
          <cell r="AB190" t="str">
            <v>SNOKE, JEFFERY L</v>
          </cell>
        </row>
        <row r="191">
          <cell r="A191">
            <v>24423</v>
          </cell>
          <cell r="B191" t="str">
            <v>TUS IR0077 25.410</v>
          </cell>
          <cell r="C191" t="str">
            <v>Rest Area</v>
          </cell>
          <cell r="N191">
            <v>45827</v>
          </cell>
          <cell r="P191">
            <v>45839</v>
          </cell>
          <cell r="R191">
            <v>2026</v>
          </cell>
          <cell r="T191" t="str">
            <v>Cancelled</v>
          </cell>
          <cell r="U191">
            <v>2600000</v>
          </cell>
          <cell r="AB191" t="str">
            <v>SPEER, DAVID L</v>
          </cell>
        </row>
        <row r="192">
          <cell r="A192">
            <v>24430</v>
          </cell>
          <cell r="B192" t="str">
            <v>HOL NASHVILLE OUTPOST</v>
          </cell>
          <cell r="C192" t="str">
            <v>Building / Facility Improvement</v>
          </cell>
          <cell r="D192">
            <v>37526</v>
          </cell>
          <cell r="E192">
            <v>37526</v>
          </cell>
          <cell r="F192">
            <v>37559</v>
          </cell>
          <cell r="H192">
            <v>37586</v>
          </cell>
          <cell r="J192">
            <v>37610</v>
          </cell>
          <cell r="L192">
            <v>37620</v>
          </cell>
          <cell r="N192">
            <v>37706</v>
          </cell>
          <cell r="P192">
            <v>37714</v>
          </cell>
          <cell r="R192">
            <v>2003</v>
          </cell>
          <cell r="T192" t="str">
            <v>Cancelled</v>
          </cell>
          <cell r="U192">
            <v>50000</v>
          </cell>
          <cell r="V192">
            <v>37620</v>
          </cell>
          <cell r="W192">
            <v>1</v>
          </cell>
          <cell r="X192">
            <v>2003</v>
          </cell>
          <cell r="Y192">
            <v>0</v>
          </cell>
          <cell r="Z192">
            <v>37706</v>
          </cell>
          <cell r="AA192">
            <v>37714</v>
          </cell>
          <cell r="AB192" t="str">
            <v>BENNETT, SHARON J</v>
          </cell>
          <cell r="AC192">
            <v>37510</v>
          </cell>
          <cell r="AD192">
            <v>37510</v>
          </cell>
        </row>
        <row r="193">
          <cell r="A193">
            <v>24432</v>
          </cell>
          <cell r="B193" t="str">
            <v>COL US0030 16.300</v>
          </cell>
          <cell r="C193" t="str">
            <v>Building / Facility Improvement</v>
          </cell>
          <cell r="D193">
            <v>37573</v>
          </cell>
          <cell r="E193">
            <v>37573</v>
          </cell>
          <cell r="F193">
            <v>37565</v>
          </cell>
          <cell r="H193">
            <v>37592</v>
          </cell>
          <cell r="J193">
            <v>37610</v>
          </cell>
          <cell r="L193">
            <v>37620</v>
          </cell>
          <cell r="N193">
            <v>37706</v>
          </cell>
          <cell r="P193">
            <v>37714</v>
          </cell>
          <cell r="R193">
            <v>2003</v>
          </cell>
          <cell r="T193" t="str">
            <v>Cancelled</v>
          </cell>
          <cell r="U193">
            <v>75000</v>
          </cell>
          <cell r="V193">
            <v>37620</v>
          </cell>
          <cell r="W193">
            <v>1</v>
          </cell>
          <cell r="X193">
            <v>2003</v>
          </cell>
          <cell r="Y193">
            <v>0</v>
          </cell>
          <cell r="Z193">
            <v>37706</v>
          </cell>
          <cell r="AA193">
            <v>37714</v>
          </cell>
          <cell r="AB193" t="str">
            <v>BENNETT, SHARON J</v>
          </cell>
          <cell r="AC193">
            <v>37565</v>
          </cell>
          <cell r="AD193">
            <v>37565</v>
          </cell>
        </row>
        <row r="194">
          <cell r="A194">
            <v>24433</v>
          </cell>
          <cell r="B194" t="str">
            <v>COL APPLES CORNERS OUTPOST</v>
          </cell>
          <cell r="C194" t="str">
            <v>Building / Facility Improvement</v>
          </cell>
          <cell r="D194">
            <v>37526</v>
          </cell>
          <cell r="E194">
            <v>37526</v>
          </cell>
          <cell r="F194">
            <v>37613</v>
          </cell>
          <cell r="G194">
            <v>37613</v>
          </cell>
          <cell r="H194">
            <v>37648</v>
          </cell>
          <cell r="I194">
            <v>37648</v>
          </cell>
          <cell r="J194">
            <v>37687</v>
          </cell>
          <cell r="K194">
            <v>37687</v>
          </cell>
          <cell r="L194">
            <v>37692</v>
          </cell>
          <cell r="M194">
            <v>37692</v>
          </cell>
          <cell r="N194">
            <v>37888</v>
          </cell>
          <cell r="O194">
            <v>37888</v>
          </cell>
          <cell r="P194">
            <v>37897</v>
          </cell>
          <cell r="Q194">
            <v>37897</v>
          </cell>
          <cell r="R194">
            <v>2004</v>
          </cell>
          <cell r="T194" t="str">
            <v>Sold</v>
          </cell>
          <cell r="U194">
            <v>245700</v>
          </cell>
          <cell r="V194">
            <v>37620</v>
          </cell>
          <cell r="W194">
            <v>1</v>
          </cell>
          <cell r="X194">
            <v>2003</v>
          </cell>
          <cell r="Y194">
            <v>0</v>
          </cell>
          <cell r="Z194">
            <v>37706</v>
          </cell>
          <cell r="AA194">
            <v>37714</v>
          </cell>
          <cell r="AB194" t="str">
            <v>BENNETT, SHARON J</v>
          </cell>
          <cell r="AC194">
            <v>37510</v>
          </cell>
          <cell r="AD194">
            <v>37510</v>
          </cell>
        </row>
        <row r="195">
          <cell r="A195">
            <v>24449</v>
          </cell>
          <cell r="B195" t="str">
            <v>COL CR 410 7.06</v>
          </cell>
          <cell r="C195" t="str">
            <v>Intersection Improvement (Safety)</v>
          </cell>
          <cell r="F195">
            <v>37964</v>
          </cell>
          <cell r="G195">
            <v>37964</v>
          </cell>
          <cell r="J195">
            <v>39136</v>
          </cell>
          <cell r="K195">
            <v>39136</v>
          </cell>
          <cell r="L195">
            <v>39206</v>
          </cell>
          <cell r="M195">
            <v>39206</v>
          </cell>
          <cell r="N195">
            <v>39491</v>
          </cell>
          <cell r="O195">
            <v>39491</v>
          </cell>
          <cell r="P195">
            <v>39498</v>
          </cell>
          <cell r="Q195">
            <v>39498</v>
          </cell>
          <cell r="R195">
            <v>2008</v>
          </cell>
          <cell r="T195" t="str">
            <v>Sold</v>
          </cell>
          <cell r="U195">
            <v>712676.9</v>
          </cell>
          <cell r="V195">
            <v>38380</v>
          </cell>
          <cell r="W195">
            <v>1</v>
          </cell>
          <cell r="X195">
            <v>2005</v>
          </cell>
          <cell r="Y195">
            <v>0</v>
          </cell>
          <cell r="Z195">
            <v>38429</v>
          </cell>
          <cell r="AA195">
            <v>38442</v>
          </cell>
          <cell r="AB195" t="str">
            <v>KANE, ROXANNE R</v>
          </cell>
        </row>
        <row r="196">
          <cell r="A196">
            <v>24449</v>
          </cell>
          <cell r="B196" t="str">
            <v>COL CR 410 7.06</v>
          </cell>
          <cell r="C196" t="str">
            <v>Intersection Improvement (Safety)</v>
          </cell>
          <cell r="F196">
            <v>37964</v>
          </cell>
          <cell r="G196">
            <v>37964</v>
          </cell>
          <cell r="J196">
            <v>39136</v>
          </cell>
          <cell r="K196">
            <v>39136</v>
          </cell>
          <cell r="L196">
            <v>39206</v>
          </cell>
          <cell r="M196">
            <v>39206</v>
          </cell>
          <cell r="N196">
            <v>39491</v>
          </cell>
          <cell r="O196">
            <v>39491</v>
          </cell>
          <cell r="P196">
            <v>39498</v>
          </cell>
          <cell r="Q196">
            <v>39498</v>
          </cell>
          <cell r="R196">
            <v>2008</v>
          </cell>
          <cell r="T196" t="str">
            <v>Sold</v>
          </cell>
          <cell r="U196">
            <v>712676.9</v>
          </cell>
          <cell r="V196">
            <v>38015</v>
          </cell>
          <cell r="W196">
            <v>1</v>
          </cell>
          <cell r="X196">
            <v>2004</v>
          </cell>
          <cell r="Y196">
            <v>0</v>
          </cell>
          <cell r="Z196">
            <v>38064</v>
          </cell>
          <cell r="AA196">
            <v>38078</v>
          </cell>
          <cell r="AB196" t="str">
            <v>KANE, ROXANNE R</v>
          </cell>
        </row>
        <row r="197">
          <cell r="A197">
            <v>24449</v>
          </cell>
          <cell r="B197" t="str">
            <v>COL CR 410 7.06</v>
          </cell>
          <cell r="C197" t="str">
            <v>Intersection Improvement (Safety)</v>
          </cell>
          <cell r="F197">
            <v>37964</v>
          </cell>
          <cell r="G197">
            <v>37964</v>
          </cell>
          <cell r="J197">
            <v>39136</v>
          </cell>
          <cell r="K197">
            <v>39136</v>
          </cell>
          <cell r="L197">
            <v>39206</v>
          </cell>
          <cell r="M197">
            <v>39206</v>
          </cell>
          <cell r="N197">
            <v>39491</v>
          </cell>
          <cell r="O197">
            <v>39491</v>
          </cell>
          <cell r="P197">
            <v>39498</v>
          </cell>
          <cell r="Q197">
            <v>39498</v>
          </cell>
          <cell r="R197">
            <v>2008</v>
          </cell>
          <cell r="T197" t="str">
            <v>Sold</v>
          </cell>
          <cell r="U197">
            <v>712676.9</v>
          </cell>
          <cell r="V197">
            <v>38783</v>
          </cell>
          <cell r="W197">
            <v>1</v>
          </cell>
          <cell r="X197">
            <v>2006</v>
          </cell>
          <cell r="Y197">
            <v>0</v>
          </cell>
          <cell r="Z197">
            <v>38845</v>
          </cell>
          <cell r="AA197">
            <v>38873</v>
          </cell>
          <cell r="AB197" t="str">
            <v>KANE, ROXANNE R</v>
          </cell>
        </row>
        <row r="198">
          <cell r="A198">
            <v>24449</v>
          </cell>
          <cell r="B198" t="str">
            <v>COL CR 410 7.06</v>
          </cell>
          <cell r="C198" t="str">
            <v>Intersection Improvement (Safety)</v>
          </cell>
          <cell r="F198">
            <v>37964</v>
          </cell>
          <cell r="G198">
            <v>37964</v>
          </cell>
          <cell r="J198">
            <v>39136</v>
          </cell>
          <cell r="K198">
            <v>39136</v>
          </cell>
          <cell r="L198">
            <v>39206</v>
          </cell>
          <cell r="M198">
            <v>39206</v>
          </cell>
          <cell r="N198">
            <v>39491</v>
          </cell>
          <cell r="O198">
            <v>39491</v>
          </cell>
          <cell r="P198">
            <v>39498</v>
          </cell>
          <cell r="Q198">
            <v>39498</v>
          </cell>
          <cell r="R198">
            <v>2008</v>
          </cell>
          <cell r="T198" t="str">
            <v>Sold</v>
          </cell>
          <cell r="U198">
            <v>712676.9</v>
          </cell>
          <cell r="V198">
            <v>39185</v>
          </cell>
          <cell r="W198">
            <v>1</v>
          </cell>
          <cell r="X198">
            <v>2007</v>
          </cell>
          <cell r="Y198">
            <v>0</v>
          </cell>
          <cell r="Z198">
            <v>39220</v>
          </cell>
          <cell r="AA198">
            <v>39234</v>
          </cell>
          <cell r="AB198" t="str">
            <v>KANE, ROXANNE R</v>
          </cell>
        </row>
        <row r="199">
          <cell r="A199">
            <v>24450</v>
          </cell>
          <cell r="B199" t="str">
            <v>COL CR 413 4.69 (STEUB-PIKE RD)</v>
          </cell>
          <cell r="C199" t="str">
            <v>Bridge Preservation</v>
          </cell>
          <cell r="F199">
            <v>38037</v>
          </cell>
          <cell r="G199">
            <v>38037</v>
          </cell>
          <cell r="J199">
            <v>38671</v>
          </cell>
          <cell r="K199">
            <v>38671</v>
          </cell>
          <cell r="L199">
            <v>38701</v>
          </cell>
          <cell r="M199">
            <v>38701</v>
          </cell>
          <cell r="N199">
            <v>38854</v>
          </cell>
          <cell r="O199">
            <v>38854</v>
          </cell>
          <cell r="P199">
            <v>38868</v>
          </cell>
          <cell r="Q199">
            <v>38868</v>
          </cell>
          <cell r="R199">
            <v>2006</v>
          </cell>
          <cell r="T199" t="str">
            <v>Sold</v>
          </cell>
          <cell r="U199">
            <v>937840.75</v>
          </cell>
          <cell r="V199">
            <v>38701</v>
          </cell>
          <cell r="W199">
            <v>1</v>
          </cell>
          <cell r="X199">
            <v>2006</v>
          </cell>
          <cell r="Y199">
            <v>0</v>
          </cell>
          <cell r="Z199">
            <v>38776</v>
          </cell>
          <cell r="AA199">
            <v>38807</v>
          </cell>
          <cell r="AB199" t="str">
            <v>GURNEY, GREGORY A</v>
          </cell>
        </row>
        <row r="200">
          <cell r="A200">
            <v>24450</v>
          </cell>
          <cell r="B200" t="str">
            <v>COL CR 413 4.69 (STEUB-PIKE RD)</v>
          </cell>
          <cell r="C200" t="str">
            <v>Bridge Preservation</v>
          </cell>
          <cell r="F200">
            <v>38037</v>
          </cell>
          <cell r="G200">
            <v>38037</v>
          </cell>
          <cell r="J200">
            <v>38671</v>
          </cell>
          <cell r="K200">
            <v>38671</v>
          </cell>
          <cell r="L200">
            <v>38701</v>
          </cell>
          <cell r="M200">
            <v>38701</v>
          </cell>
          <cell r="N200">
            <v>38854</v>
          </cell>
          <cell r="O200">
            <v>38854</v>
          </cell>
          <cell r="P200">
            <v>38868</v>
          </cell>
          <cell r="Q200">
            <v>38868</v>
          </cell>
          <cell r="R200">
            <v>2006</v>
          </cell>
          <cell r="T200" t="str">
            <v>Sold</v>
          </cell>
          <cell r="U200">
            <v>937840.75</v>
          </cell>
          <cell r="V200">
            <v>38343</v>
          </cell>
          <cell r="W200">
            <v>1</v>
          </cell>
          <cell r="X200">
            <v>2005</v>
          </cell>
          <cell r="Y200">
            <v>0</v>
          </cell>
          <cell r="Z200">
            <v>38385</v>
          </cell>
          <cell r="AA200">
            <v>38420</v>
          </cell>
          <cell r="AB200" t="str">
            <v>GURNEY, GREGORY A</v>
          </cell>
        </row>
        <row r="201">
          <cell r="A201">
            <v>24451</v>
          </cell>
          <cell r="B201" t="str">
            <v>COL CR 419 4.29</v>
          </cell>
          <cell r="C201" t="str">
            <v>Bridge Preservation</v>
          </cell>
          <cell r="F201">
            <v>37873</v>
          </cell>
          <cell r="G201">
            <v>37873</v>
          </cell>
          <cell r="J201">
            <v>38334</v>
          </cell>
          <cell r="K201">
            <v>38334</v>
          </cell>
          <cell r="L201">
            <v>38348</v>
          </cell>
          <cell r="M201">
            <v>38348</v>
          </cell>
          <cell r="N201">
            <v>38420</v>
          </cell>
          <cell r="O201">
            <v>38420</v>
          </cell>
          <cell r="P201">
            <v>38427</v>
          </cell>
          <cell r="Q201">
            <v>38427</v>
          </cell>
          <cell r="R201">
            <v>2005</v>
          </cell>
          <cell r="T201" t="str">
            <v>Sold</v>
          </cell>
          <cell r="U201">
            <v>645500</v>
          </cell>
          <cell r="V201">
            <v>38350</v>
          </cell>
          <cell r="W201">
            <v>1</v>
          </cell>
          <cell r="X201">
            <v>2005</v>
          </cell>
          <cell r="Y201">
            <v>0</v>
          </cell>
          <cell r="Z201">
            <v>38392</v>
          </cell>
          <cell r="AA201">
            <v>38427</v>
          </cell>
          <cell r="AB201" t="str">
            <v>GURNEY, GREGORY A</v>
          </cell>
        </row>
        <row r="202">
          <cell r="A202">
            <v>24452</v>
          </cell>
          <cell r="B202" t="str">
            <v>COL CR 428 6.65</v>
          </cell>
          <cell r="C202" t="str">
            <v>Bridge Preservation</v>
          </cell>
          <cell r="F202">
            <v>42104</v>
          </cell>
          <cell r="G202">
            <v>42104</v>
          </cell>
          <cell r="H202">
            <v>42991</v>
          </cell>
          <cell r="I202">
            <v>42991</v>
          </cell>
          <cell r="J202">
            <v>43241</v>
          </cell>
          <cell r="K202">
            <v>43241</v>
          </cell>
          <cell r="L202">
            <v>43325</v>
          </cell>
          <cell r="M202">
            <v>43325</v>
          </cell>
          <cell r="N202">
            <v>43376</v>
          </cell>
          <cell r="O202">
            <v>43376</v>
          </cell>
          <cell r="P202">
            <v>43383</v>
          </cell>
          <cell r="Q202">
            <v>43383</v>
          </cell>
          <cell r="R202">
            <v>2019</v>
          </cell>
          <cell r="T202" t="str">
            <v>Sold</v>
          </cell>
          <cell r="U202">
            <v>2515759.96</v>
          </cell>
          <cell r="V202">
            <v>43327</v>
          </cell>
          <cell r="W202">
            <v>1</v>
          </cell>
          <cell r="X202">
            <v>2019</v>
          </cell>
          <cell r="Y202">
            <v>0</v>
          </cell>
          <cell r="Z202">
            <v>43390</v>
          </cell>
          <cell r="AA202">
            <v>43446</v>
          </cell>
          <cell r="AB202" t="str">
            <v>GURNEY, GREGORY A</v>
          </cell>
        </row>
        <row r="203">
          <cell r="A203">
            <v>24453</v>
          </cell>
          <cell r="B203" t="str">
            <v>COL CR 428 5.62</v>
          </cell>
          <cell r="C203" t="str">
            <v>Bridge Preservation</v>
          </cell>
          <cell r="D203">
            <v>39183</v>
          </cell>
          <cell r="E203">
            <v>39183</v>
          </cell>
          <cell r="F203">
            <v>38057</v>
          </cell>
          <cell r="G203">
            <v>38057</v>
          </cell>
          <cell r="J203">
            <v>39916</v>
          </cell>
          <cell r="K203">
            <v>39916</v>
          </cell>
          <cell r="L203">
            <v>39918</v>
          </cell>
          <cell r="M203">
            <v>39918</v>
          </cell>
          <cell r="N203">
            <v>39995</v>
          </cell>
          <cell r="O203">
            <v>39995</v>
          </cell>
          <cell r="P203">
            <v>40002</v>
          </cell>
          <cell r="Q203">
            <v>40002</v>
          </cell>
          <cell r="R203">
            <v>2010</v>
          </cell>
          <cell r="T203" t="str">
            <v>Sold</v>
          </cell>
          <cell r="U203">
            <v>1022925.08</v>
          </cell>
          <cell r="V203">
            <v>39918</v>
          </cell>
          <cell r="W203">
            <v>1</v>
          </cell>
          <cell r="X203">
            <v>2009</v>
          </cell>
          <cell r="Y203">
            <v>0</v>
          </cell>
          <cell r="Z203">
            <v>39934</v>
          </cell>
          <cell r="AA203">
            <v>39965</v>
          </cell>
          <cell r="AB203" t="str">
            <v>KANE, ROXANNE R</v>
          </cell>
          <cell r="AC203">
            <v>39155</v>
          </cell>
          <cell r="AD203">
            <v>39155</v>
          </cell>
        </row>
        <row r="204">
          <cell r="A204">
            <v>24500</v>
          </cell>
          <cell r="B204" t="str">
            <v>BEL - Blaine Hill Bridge</v>
          </cell>
          <cell r="C204" t="str">
            <v>Landscaping / Aesthetics</v>
          </cell>
          <cell r="D204">
            <v>37946</v>
          </cell>
          <cell r="E204">
            <v>37946</v>
          </cell>
          <cell r="H204">
            <v>38100</v>
          </cell>
          <cell r="I204">
            <v>38100</v>
          </cell>
          <cell r="J204">
            <v>38113</v>
          </cell>
          <cell r="K204">
            <v>38113</v>
          </cell>
          <cell r="L204">
            <v>38119</v>
          </cell>
          <cell r="M204">
            <v>38119</v>
          </cell>
          <cell r="N204">
            <v>38168</v>
          </cell>
          <cell r="O204">
            <v>38168</v>
          </cell>
          <cell r="P204">
            <v>38170</v>
          </cell>
          <cell r="Q204">
            <v>38170</v>
          </cell>
          <cell r="R204">
            <v>2005</v>
          </cell>
          <cell r="T204" t="str">
            <v>Sold</v>
          </cell>
          <cell r="U204">
            <v>1314249</v>
          </cell>
          <cell r="AB204" t="str">
            <v>KANE, ROXANNE R</v>
          </cell>
          <cell r="AC204">
            <v>37743</v>
          </cell>
          <cell r="AD204">
            <v>37743</v>
          </cell>
        </row>
        <row r="205">
          <cell r="A205">
            <v>24524</v>
          </cell>
          <cell r="B205" t="str">
            <v>BEL US 40 27.54</v>
          </cell>
          <cell r="C205" t="str">
            <v>Roadway Minor Rehab</v>
          </cell>
          <cell r="H205">
            <v>37728</v>
          </cell>
          <cell r="I205">
            <v>37728</v>
          </cell>
          <cell r="J205">
            <v>37729</v>
          </cell>
          <cell r="K205">
            <v>37729</v>
          </cell>
          <cell r="L205">
            <v>37732</v>
          </cell>
          <cell r="M205">
            <v>37732</v>
          </cell>
          <cell r="N205">
            <v>38056</v>
          </cell>
          <cell r="O205">
            <v>38056</v>
          </cell>
          <cell r="P205">
            <v>38069</v>
          </cell>
          <cell r="Q205">
            <v>38069</v>
          </cell>
          <cell r="R205">
            <v>2004</v>
          </cell>
          <cell r="T205" t="str">
            <v>Sold</v>
          </cell>
          <cell r="U205">
            <v>308883.87</v>
          </cell>
          <cell r="V205">
            <v>38012</v>
          </cell>
          <cell r="W205">
            <v>1</v>
          </cell>
          <cell r="X205">
            <v>2004</v>
          </cell>
          <cell r="Y205">
            <v>0</v>
          </cell>
          <cell r="Z205">
            <v>38098</v>
          </cell>
          <cell r="AA205">
            <v>38106</v>
          </cell>
          <cell r="AB205" t="str">
            <v>STILLION, TIMOTHY E</v>
          </cell>
        </row>
        <row r="206">
          <cell r="A206">
            <v>24583</v>
          </cell>
          <cell r="B206" t="str">
            <v>HOL SR0039 26.040 MODULAR</v>
          </cell>
          <cell r="C206" t="str">
            <v>Rest Area</v>
          </cell>
          <cell r="N206">
            <v>45837</v>
          </cell>
          <cell r="P206">
            <v>45858</v>
          </cell>
          <cell r="R206">
            <v>2026</v>
          </cell>
          <cell r="T206" t="str">
            <v>Cancelled</v>
          </cell>
          <cell r="U206">
            <v>110000</v>
          </cell>
          <cell r="AB206" t="str">
            <v>SNOKE, JEFFERY L</v>
          </cell>
        </row>
        <row r="207">
          <cell r="A207">
            <v>24641</v>
          </cell>
          <cell r="B207" t="str">
            <v>BEL SR0148 11.300</v>
          </cell>
          <cell r="C207" t="str">
            <v>Railroad Crossing Protection</v>
          </cell>
          <cell r="T207" t="str">
            <v>Active</v>
          </cell>
          <cell r="AB207" t="str">
            <v>KIRKLAND, SUSAN J</v>
          </cell>
        </row>
        <row r="208">
          <cell r="A208">
            <v>24713</v>
          </cell>
          <cell r="B208" t="str">
            <v>D11 BHJRS FY2003</v>
          </cell>
          <cell r="C208" t="str">
            <v>Miscellaneous</v>
          </cell>
          <cell r="T208" t="str">
            <v>Active</v>
          </cell>
          <cell r="AB208" t="str">
            <v>SPEER, DAVID L</v>
          </cell>
        </row>
        <row r="209">
          <cell r="A209">
            <v>24721</v>
          </cell>
          <cell r="B209" t="str">
            <v>JEF SR 43 20.98</v>
          </cell>
          <cell r="C209" t="str">
            <v>Roadway Minor Rehab</v>
          </cell>
          <cell r="H209">
            <v>37894</v>
          </cell>
          <cell r="I209">
            <v>37894</v>
          </cell>
          <cell r="J209">
            <v>37963</v>
          </cell>
          <cell r="K209">
            <v>37963</v>
          </cell>
          <cell r="L209">
            <v>37964</v>
          </cell>
          <cell r="M209">
            <v>37964</v>
          </cell>
          <cell r="N209">
            <v>38056</v>
          </cell>
          <cell r="O209">
            <v>38056</v>
          </cell>
          <cell r="P209">
            <v>38070</v>
          </cell>
          <cell r="Q209">
            <v>38070</v>
          </cell>
          <cell r="R209">
            <v>2004</v>
          </cell>
          <cell r="T209" t="str">
            <v>Sold</v>
          </cell>
          <cell r="U209">
            <v>584529.31000000006</v>
          </cell>
          <cell r="V209">
            <v>37970</v>
          </cell>
          <cell r="W209">
            <v>1</v>
          </cell>
          <cell r="X209">
            <v>2004</v>
          </cell>
          <cell r="Y209">
            <v>0</v>
          </cell>
          <cell r="Z209">
            <v>38056</v>
          </cell>
          <cell r="AA209">
            <v>38064</v>
          </cell>
          <cell r="AB209" t="str">
            <v>BARNHOUSE, JOHN P</v>
          </cell>
        </row>
        <row r="210">
          <cell r="A210">
            <v>24730</v>
          </cell>
          <cell r="B210" t="str">
            <v>HAS US 250 19.92</v>
          </cell>
          <cell r="C210" t="str">
            <v>Roadway Minor Rehab</v>
          </cell>
          <cell r="H210">
            <v>37869</v>
          </cell>
          <cell r="I210">
            <v>37869</v>
          </cell>
          <cell r="J210">
            <v>37889</v>
          </cell>
          <cell r="K210">
            <v>37889</v>
          </cell>
          <cell r="L210">
            <v>37893</v>
          </cell>
          <cell r="M210">
            <v>37893</v>
          </cell>
          <cell r="N210">
            <v>38210</v>
          </cell>
          <cell r="O210">
            <v>38210</v>
          </cell>
          <cell r="P210">
            <v>38219</v>
          </cell>
          <cell r="Q210">
            <v>38219</v>
          </cell>
          <cell r="R210">
            <v>2005</v>
          </cell>
          <cell r="S210">
            <v>2004</v>
          </cell>
          <cell r="T210" t="str">
            <v>Sold</v>
          </cell>
          <cell r="U210">
            <v>1922572.47</v>
          </cell>
          <cell r="V210">
            <v>37908</v>
          </cell>
          <cell r="W210">
            <v>1</v>
          </cell>
          <cell r="X210">
            <v>2004</v>
          </cell>
          <cell r="Y210">
            <v>0</v>
          </cell>
          <cell r="Z210">
            <v>37993</v>
          </cell>
          <cell r="AA210">
            <v>38001</v>
          </cell>
          <cell r="AB210" t="str">
            <v>STILLION, TIMOTHY E</v>
          </cell>
        </row>
        <row r="211">
          <cell r="A211">
            <v>24730</v>
          </cell>
          <cell r="B211" t="str">
            <v>HAS US 250 19.92</v>
          </cell>
          <cell r="C211" t="str">
            <v>Roadway Minor Rehab</v>
          </cell>
          <cell r="H211">
            <v>37869</v>
          </cell>
          <cell r="I211">
            <v>37869</v>
          </cell>
          <cell r="J211">
            <v>37889</v>
          </cell>
          <cell r="K211">
            <v>37889</v>
          </cell>
          <cell r="L211">
            <v>37893</v>
          </cell>
          <cell r="M211">
            <v>37893</v>
          </cell>
          <cell r="N211">
            <v>38210</v>
          </cell>
          <cell r="O211">
            <v>38210</v>
          </cell>
          <cell r="P211">
            <v>38219</v>
          </cell>
          <cell r="Q211">
            <v>38219</v>
          </cell>
          <cell r="R211">
            <v>2005</v>
          </cell>
          <cell r="S211">
            <v>2004</v>
          </cell>
          <cell r="T211" t="str">
            <v>Sold</v>
          </cell>
          <cell r="U211">
            <v>1922572.47</v>
          </cell>
          <cell r="V211">
            <v>37893</v>
          </cell>
          <cell r="W211">
            <v>37893</v>
          </cell>
          <cell r="X211">
            <v>2005</v>
          </cell>
          <cell r="Y211">
            <v>2004</v>
          </cell>
          <cell r="Z211">
            <v>38210</v>
          </cell>
          <cell r="AA211">
            <v>38218</v>
          </cell>
          <cell r="AB211" t="str">
            <v>STILLION, TIMOTHY E</v>
          </cell>
        </row>
        <row r="212">
          <cell r="A212">
            <v>24731</v>
          </cell>
          <cell r="B212" t="str">
            <v>TUS SR 93 8.660</v>
          </cell>
          <cell r="C212" t="str">
            <v>Roadway Minor Rehab</v>
          </cell>
          <cell r="H212">
            <v>37902</v>
          </cell>
          <cell r="I212">
            <v>37902</v>
          </cell>
          <cell r="J212">
            <v>37945</v>
          </cell>
          <cell r="K212">
            <v>37945</v>
          </cell>
          <cell r="L212">
            <v>37949</v>
          </cell>
          <cell r="M212">
            <v>37949</v>
          </cell>
          <cell r="N212">
            <v>38042</v>
          </cell>
          <cell r="O212">
            <v>38042</v>
          </cell>
          <cell r="P212">
            <v>38054</v>
          </cell>
          <cell r="Q212">
            <v>38054</v>
          </cell>
          <cell r="R212">
            <v>2004</v>
          </cell>
          <cell r="T212" t="str">
            <v>Sold</v>
          </cell>
          <cell r="U212">
            <v>959594.55</v>
          </cell>
          <cell r="V212">
            <v>37956</v>
          </cell>
          <cell r="W212">
            <v>1</v>
          </cell>
          <cell r="X212">
            <v>2004</v>
          </cell>
          <cell r="Y212">
            <v>0</v>
          </cell>
          <cell r="Z212">
            <v>38042</v>
          </cell>
          <cell r="AA212">
            <v>38050</v>
          </cell>
          <cell r="AB212" t="str">
            <v>STILLION, TIMOTHY E</v>
          </cell>
        </row>
        <row r="213">
          <cell r="A213">
            <v>24732</v>
          </cell>
          <cell r="B213" t="str">
            <v>CAR SR 39 6.53</v>
          </cell>
          <cell r="C213" t="str">
            <v>Roadway Minor Rehab</v>
          </cell>
          <cell r="H213">
            <v>37883</v>
          </cell>
          <cell r="I213">
            <v>37883</v>
          </cell>
          <cell r="J213">
            <v>37897</v>
          </cell>
          <cell r="K213">
            <v>37897</v>
          </cell>
          <cell r="L213">
            <v>37897</v>
          </cell>
          <cell r="M213">
            <v>37897</v>
          </cell>
          <cell r="N213">
            <v>37993</v>
          </cell>
          <cell r="O213">
            <v>37993</v>
          </cell>
          <cell r="P213">
            <v>38001</v>
          </cell>
          <cell r="Q213">
            <v>38001</v>
          </cell>
          <cell r="R213">
            <v>2004</v>
          </cell>
          <cell r="T213" t="str">
            <v>Sold</v>
          </cell>
          <cell r="U213">
            <v>988755.55</v>
          </cell>
          <cell r="V213">
            <v>37908</v>
          </cell>
          <cell r="W213">
            <v>1</v>
          </cell>
          <cell r="X213">
            <v>2004</v>
          </cell>
          <cell r="Y213">
            <v>0</v>
          </cell>
          <cell r="Z213">
            <v>37993</v>
          </cell>
          <cell r="AA213">
            <v>38001</v>
          </cell>
          <cell r="AB213" t="str">
            <v>TRIVOLI, RAYMOND P</v>
          </cell>
        </row>
        <row r="214">
          <cell r="A214">
            <v>24733</v>
          </cell>
          <cell r="B214" t="str">
            <v>BEL SR0800 14.03</v>
          </cell>
          <cell r="C214" t="str">
            <v>Roadway Minor Rehab</v>
          </cell>
          <cell r="H214">
            <v>37938</v>
          </cell>
          <cell r="I214">
            <v>37938</v>
          </cell>
          <cell r="J214">
            <v>37945</v>
          </cell>
          <cell r="K214">
            <v>37945</v>
          </cell>
          <cell r="L214">
            <v>37949</v>
          </cell>
          <cell r="M214">
            <v>37949</v>
          </cell>
          <cell r="N214">
            <v>38336</v>
          </cell>
          <cell r="O214">
            <v>38336</v>
          </cell>
          <cell r="P214">
            <v>38343</v>
          </cell>
          <cell r="Q214">
            <v>38343</v>
          </cell>
          <cell r="R214">
            <v>2005</v>
          </cell>
          <cell r="S214">
            <v>2004</v>
          </cell>
          <cell r="T214" t="str">
            <v>Sold</v>
          </cell>
          <cell r="U214">
            <v>1349822.69</v>
          </cell>
          <cell r="V214">
            <v>37949</v>
          </cell>
          <cell r="W214">
            <v>37949</v>
          </cell>
          <cell r="X214">
            <v>2005</v>
          </cell>
          <cell r="Y214">
            <v>2004</v>
          </cell>
          <cell r="Z214">
            <v>38336</v>
          </cell>
          <cell r="AA214">
            <v>38344</v>
          </cell>
          <cell r="AB214" t="str">
            <v>STILLION, TIMOTHY E</v>
          </cell>
        </row>
        <row r="215">
          <cell r="A215">
            <v>24733</v>
          </cell>
          <cell r="B215" t="str">
            <v>BEL SR0800 14.03</v>
          </cell>
          <cell r="C215" t="str">
            <v>Roadway Minor Rehab</v>
          </cell>
          <cell r="H215">
            <v>37938</v>
          </cell>
          <cell r="I215">
            <v>37938</v>
          </cell>
          <cell r="J215">
            <v>37945</v>
          </cell>
          <cell r="K215">
            <v>37945</v>
          </cell>
          <cell r="L215">
            <v>37949</v>
          </cell>
          <cell r="M215">
            <v>37949</v>
          </cell>
          <cell r="N215">
            <v>38336</v>
          </cell>
          <cell r="O215">
            <v>38336</v>
          </cell>
          <cell r="P215">
            <v>38343</v>
          </cell>
          <cell r="Q215">
            <v>38343</v>
          </cell>
          <cell r="R215">
            <v>2005</v>
          </cell>
          <cell r="S215">
            <v>2004</v>
          </cell>
          <cell r="T215" t="str">
            <v>Sold</v>
          </cell>
          <cell r="U215">
            <v>1349822.69</v>
          </cell>
          <cell r="V215">
            <v>37956</v>
          </cell>
          <cell r="W215">
            <v>1</v>
          </cell>
          <cell r="X215">
            <v>2004</v>
          </cell>
          <cell r="Y215">
            <v>0</v>
          </cell>
          <cell r="Z215">
            <v>38042</v>
          </cell>
          <cell r="AA215">
            <v>38050</v>
          </cell>
          <cell r="AB215" t="str">
            <v>STILLION, TIMOTHY E</v>
          </cell>
        </row>
        <row r="216">
          <cell r="A216">
            <v>24738</v>
          </cell>
          <cell r="B216" t="str">
            <v>HOL SR 60 4.24</v>
          </cell>
          <cell r="C216" t="str">
            <v>Roadway Minor Rehab</v>
          </cell>
          <cell r="H216">
            <v>37900</v>
          </cell>
          <cell r="I216">
            <v>37900</v>
          </cell>
          <cell r="J216">
            <v>37931</v>
          </cell>
          <cell r="K216">
            <v>37931</v>
          </cell>
          <cell r="L216">
            <v>37931</v>
          </cell>
          <cell r="M216">
            <v>37931</v>
          </cell>
          <cell r="N216">
            <v>38021</v>
          </cell>
          <cell r="O216">
            <v>38021</v>
          </cell>
          <cell r="P216">
            <v>38029</v>
          </cell>
          <cell r="Q216">
            <v>38029</v>
          </cell>
          <cell r="R216">
            <v>2004</v>
          </cell>
          <cell r="T216" t="str">
            <v>Sold</v>
          </cell>
          <cell r="U216">
            <v>696215.25</v>
          </cell>
          <cell r="V216">
            <v>37935</v>
          </cell>
          <cell r="W216">
            <v>1</v>
          </cell>
          <cell r="X216">
            <v>2004</v>
          </cell>
          <cell r="Y216">
            <v>0</v>
          </cell>
          <cell r="Z216">
            <v>38021</v>
          </cell>
          <cell r="AA216">
            <v>38029</v>
          </cell>
          <cell r="AB216" t="str">
            <v>TRIVOLI, RAYMOND P</v>
          </cell>
        </row>
        <row r="217">
          <cell r="A217">
            <v>24740</v>
          </cell>
          <cell r="B217" t="str">
            <v>COL SR 164 22.35</v>
          </cell>
          <cell r="C217" t="str">
            <v>Roadway Minor Rehab</v>
          </cell>
          <cell r="H217">
            <v>37879</v>
          </cell>
          <cell r="I217">
            <v>37879</v>
          </cell>
          <cell r="J217">
            <v>37881</v>
          </cell>
          <cell r="K217">
            <v>37881</v>
          </cell>
          <cell r="L217">
            <v>37886</v>
          </cell>
          <cell r="M217">
            <v>37886</v>
          </cell>
          <cell r="N217">
            <v>38007</v>
          </cell>
          <cell r="O217">
            <v>38007</v>
          </cell>
          <cell r="P217">
            <v>38015</v>
          </cell>
          <cell r="Q217">
            <v>38015</v>
          </cell>
          <cell r="R217">
            <v>2004</v>
          </cell>
          <cell r="T217" t="str">
            <v>Sold</v>
          </cell>
          <cell r="U217">
            <v>389514</v>
          </cell>
          <cell r="V217">
            <v>37921</v>
          </cell>
          <cell r="W217">
            <v>1</v>
          </cell>
          <cell r="X217">
            <v>2004</v>
          </cell>
          <cell r="Y217">
            <v>0</v>
          </cell>
          <cell r="Z217">
            <v>38007</v>
          </cell>
          <cell r="AA217">
            <v>38015</v>
          </cell>
          <cell r="AB217" t="str">
            <v>BARNHOUSE, JOHN P</v>
          </cell>
        </row>
        <row r="218">
          <cell r="A218">
            <v>24741</v>
          </cell>
          <cell r="B218" t="str">
            <v>COL SR 45 0.20</v>
          </cell>
          <cell r="C218" t="str">
            <v>Roadway Minor Rehab</v>
          </cell>
          <cell r="H218">
            <v>37938</v>
          </cell>
          <cell r="I218">
            <v>37938</v>
          </cell>
          <cell r="J218">
            <v>37946</v>
          </cell>
          <cell r="K218">
            <v>37946</v>
          </cell>
          <cell r="L218">
            <v>37950</v>
          </cell>
          <cell r="M218">
            <v>37950</v>
          </cell>
          <cell r="N218">
            <v>38056</v>
          </cell>
          <cell r="O218">
            <v>38056</v>
          </cell>
          <cell r="P218">
            <v>38069</v>
          </cell>
          <cell r="Q218">
            <v>38069</v>
          </cell>
          <cell r="R218">
            <v>2004</v>
          </cell>
          <cell r="T218" t="str">
            <v>Sold</v>
          </cell>
          <cell r="U218">
            <v>717276.49</v>
          </cell>
          <cell r="V218">
            <v>37970</v>
          </cell>
          <cell r="W218">
            <v>1</v>
          </cell>
          <cell r="X218">
            <v>2004</v>
          </cell>
          <cell r="Y218">
            <v>0</v>
          </cell>
          <cell r="Z218">
            <v>38056</v>
          </cell>
          <cell r="AA218">
            <v>38064</v>
          </cell>
          <cell r="AB218" t="str">
            <v>STILLION, TIMOTHY E</v>
          </cell>
        </row>
        <row r="219">
          <cell r="A219">
            <v>24743</v>
          </cell>
          <cell r="B219" t="str">
            <v>BEL SR 9 0.000</v>
          </cell>
          <cell r="C219" t="str">
            <v>Roadway Minor Rehab</v>
          </cell>
          <cell r="H219">
            <v>37937</v>
          </cell>
          <cell r="I219">
            <v>37937</v>
          </cell>
          <cell r="J219">
            <v>37971</v>
          </cell>
          <cell r="K219">
            <v>37971</v>
          </cell>
          <cell r="L219">
            <v>37972</v>
          </cell>
          <cell r="M219">
            <v>37972</v>
          </cell>
          <cell r="N219">
            <v>38126</v>
          </cell>
          <cell r="O219">
            <v>38126</v>
          </cell>
          <cell r="P219">
            <v>38134</v>
          </cell>
          <cell r="Q219">
            <v>38134</v>
          </cell>
          <cell r="R219">
            <v>2004</v>
          </cell>
          <cell r="T219" t="str">
            <v>Sold</v>
          </cell>
          <cell r="U219">
            <v>456942</v>
          </cell>
          <cell r="AB219" t="str">
            <v>STILLION, TIMOTHY E</v>
          </cell>
        </row>
        <row r="220">
          <cell r="A220">
            <v>24744</v>
          </cell>
          <cell r="B220" t="str">
            <v>COL SR 11 9.540</v>
          </cell>
          <cell r="C220" t="str">
            <v>Roadway Minor Rehab</v>
          </cell>
          <cell r="H220">
            <v>38029</v>
          </cell>
          <cell r="I220">
            <v>38029</v>
          </cell>
          <cell r="J220">
            <v>38036</v>
          </cell>
          <cell r="K220">
            <v>38036</v>
          </cell>
          <cell r="L220">
            <v>38037</v>
          </cell>
          <cell r="M220">
            <v>38037</v>
          </cell>
          <cell r="N220">
            <v>38140</v>
          </cell>
          <cell r="O220">
            <v>38140</v>
          </cell>
          <cell r="P220">
            <v>38152</v>
          </cell>
          <cell r="Q220">
            <v>38152</v>
          </cell>
          <cell r="R220">
            <v>2004</v>
          </cell>
          <cell r="T220" t="str">
            <v>Sold</v>
          </cell>
          <cell r="U220">
            <v>740001</v>
          </cell>
          <cell r="AB220" t="str">
            <v>TRIVOLI, RAYMOND P</v>
          </cell>
        </row>
        <row r="221">
          <cell r="A221">
            <v>24766</v>
          </cell>
          <cell r="B221" t="str">
            <v>BEL SR0148 24.340</v>
          </cell>
          <cell r="C221" t="str">
            <v>Bridge Preservation</v>
          </cell>
          <cell r="H221">
            <v>37683</v>
          </cell>
          <cell r="I221">
            <v>37683</v>
          </cell>
          <cell r="J221">
            <v>37685</v>
          </cell>
          <cell r="K221">
            <v>37685</v>
          </cell>
          <cell r="L221">
            <v>37687</v>
          </cell>
          <cell r="M221">
            <v>37687</v>
          </cell>
          <cell r="N221">
            <v>37832</v>
          </cell>
          <cell r="O221">
            <v>37832</v>
          </cell>
          <cell r="P221">
            <v>37840</v>
          </cell>
          <cell r="Q221">
            <v>37840</v>
          </cell>
          <cell r="R221">
            <v>2004</v>
          </cell>
          <cell r="T221" t="str">
            <v>Sold</v>
          </cell>
          <cell r="U221">
            <v>155333</v>
          </cell>
          <cell r="AB221" t="str">
            <v>BARNHOUSE, JOHN P</v>
          </cell>
        </row>
        <row r="222">
          <cell r="A222">
            <v>24770</v>
          </cell>
          <cell r="B222" t="str">
            <v>BEL US 40 17.72</v>
          </cell>
          <cell r="C222" t="str">
            <v>Roadway Minor Rehab</v>
          </cell>
          <cell r="J222">
            <v>37831</v>
          </cell>
          <cell r="K222">
            <v>37831</v>
          </cell>
          <cell r="L222">
            <v>37834</v>
          </cell>
          <cell r="M222">
            <v>37834</v>
          </cell>
          <cell r="N222">
            <v>38092</v>
          </cell>
          <cell r="O222">
            <v>38092</v>
          </cell>
          <cell r="P222">
            <v>38096</v>
          </cell>
          <cell r="Q222">
            <v>38096</v>
          </cell>
          <cell r="R222">
            <v>2004</v>
          </cell>
          <cell r="T222" t="str">
            <v>Sold</v>
          </cell>
          <cell r="U222">
            <v>1503581.05</v>
          </cell>
          <cell r="V222">
            <v>37805</v>
          </cell>
          <cell r="W222">
            <v>1</v>
          </cell>
          <cell r="X222">
            <v>2004</v>
          </cell>
          <cell r="Y222">
            <v>0</v>
          </cell>
          <cell r="Z222">
            <v>37867</v>
          </cell>
          <cell r="AA222">
            <v>37881</v>
          </cell>
          <cell r="AB222" t="str">
            <v>KANE, ROXANNE R</v>
          </cell>
        </row>
        <row r="223">
          <cell r="A223">
            <v>24771</v>
          </cell>
          <cell r="B223" t="str">
            <v>JEF-43-1.06</v>
          </cell>
          <cell r="C223" t="str">
            <v>Roadway Major Rehab</v>
          </cell>
          <cell r="F223">
            <v>38099</v>
          </cell>
          <cell r="G223">
            <v>38099</v>
          </cell>
          <cell r="J223">
            <v>38184</v>
          </cell>
          <cell r="K223">
            <v>38184</v>
          </cell>
          <cell r="L223">
            <v>38187</v>
          </cell>
          <cell r="M223">
            <v>38187</v>
          </cell>
          <cell r="N223">
            <v>38322</v>
          </cell>
          <cell r="O223">
            <v>38322</v>
          </cell>
          <cell r="P223">
            <v>38336</v>
          </cell>
          <cell r="Q223">
            <v>38336</v>
          </cell>
          <cell r="R223">
            <v>2005</v>
          </cell>
          <cell r="T223" t="str">
            <v>Sold</v>
          </cell>
          <cell r="U223">
            <v>989765.05</v>
          </cell>
          <cell r="V223">
            <v>38188</v>
          </cell>
          <cell r="W223">
            <v>1</v>
          </cell>
          <cell r="X223">
            <v>2005</v>
          </cell>
          <cell r="Y223">
            <v>0</v>
          </cell>
          <cell r="Z223">
            <v>38230</v>
          </cell>
          <cell r="AA223">
            <v>38260</v>
          </cell>
          <cell r="AB223" t="str">
            <v>KANE, ROXANNE R</v>
          </cell>
        </row>
        <row r="224">
          <cell r="A224">
            <v>24810</v>
          </cell>
          <cell r="B224" t="str">
            <v>COL US0030 30.510</v>
          </cell>
          <cell r="C224" t="str">
            <v>Bridge Preservation</v>
          </cell>
          <cell r="D224">
            <v>38162</v>
          </cell>
          <cell r="E224">
            <v>38162</v>
          </cell>
          <cell r="F224">
            <v>38273</v>
          </cell>
          <cell r="G224">
            <v>38273</v>
          </cell>
          <cell r="H224">
            <v>38363</v>
          </cell>
          <cell r="I224">
            <v>38363</v>
          </cell>
          <cell r="J224">
            <v>38408</v>
          </cell>
          <cell r="K224">
            <v>38408</v>
          </cell>
          <cell r="L224">
            <v>38420</v>
          </cell>
          <cell r="M224">
            <v>38420</v>
          </cell>
          <cell r="N224">
            <v>38700</v>
          </cell>
          <cell r="O224">
            <v>38700</v>
          </cell>
          <cell r="P224">
            <v>38708</v>
          </cell>
          <cell r="Q224">
            <v>38708</v>
          </cell>
          <cell r="R224">
            <v>2006</v>
          </cell>
          <cell r="S224">
            <v>2005</v>
          </cell>
          <cell r="T224" t="str">
            <v>Sold</v>
          </cell>
          <cell r="U224">
            <v>2131318.65</v>
          </cell>
          <cell r="V224">
            <v>38425</v>
          </cell>
          <cell r="W224">
            <v>1</v>
          </cell>
          <cell r="X224">
            <v>2006</v>
          </cell>
          <cell r="Y224">
            <v>2005</v>
          </cell>
          <cell r="Z224">
            <v>38700</v>
          </cell>
          <cell r="AA224">
            <v>38708</v>
          </cell>
          <cell r="AB224" t="str">
            <v>MARKER, JAMES N</v>
          </cell>
          <cell r="AC224">
            <v>38118</v>
          </cell>
          <cell r="AD224">
            <v>38118</v>
          </cell>
        </row>
        <row r="225">
          <cell r="A225">
            <v>24810</v>
          </cell>
          <cell r="B225" t="str">
            <v>COL US0030 30.510</v>
          </cell>
          <cell r="C225" t="str">
            <v>Bridge Preservation</v>
          </cell>
          <cell r="D225">
            <v>38162</v>
          </cell>
          <cell r="E225">
            <v>38162</v>
          </cell>
          <cell r="F225">
            <v>38273</v>
          </cell>
          <cell r="G225">
            <v>38273</v>
          </cell>
          <cell r="H225">
            <v>38363</v>
          </cell>
          <cell r="I225">
            <v>38363</v>
          </cell>
          <cell r="J225">
            <v>38408</v>
          </cell>
          <cell r="K225">
            <v>38408</v>
          </cell>
          <cell r="L225">
            <v>38420</v>
          </cell>
          <cell r="M225">
            <v>38420</v>
          </cell>
          <cell r="N225">
            <v>38700</v>
          </cell>
          <cell r="O225">
            <v>38700</v>
          </cell>
          <cell r="P225">
            <v>38708</v>
          </cell>
          <cell r="Q225">
            <v>38708</v>
          </cell>
          <cell r="R225">
            <v>2006</v>
          </cell>
          <cell r="S225">
            <v>2005</v>
          </cell>
          <cell r="T225" t="str">
            <v>Sold</v>
          </cell>
          <cell r="U225">
            <v>2131318.65</v>
          </cell>
          <cell r="V225">
            <v>38425</v>
          </cell>
          <cell r="W225">
            <v>1</v>
          </cell>
          <cell r="X225">
            <v>2005</v>
          </cell>
          <cell r="Y225">
            <v>2005</v>
          </cell>
          <cell r="Z225">
            <v>38525</v>
          </cell>
          <cell r="AA225">
            <v>38534</v>
          </cell>
          <cell r="AB225" t="str">
            <v>MARKER, JAMES N</v>
          </cell>
          <cell r="AC225">
            <v>38118</v>
          </cell>
          <cell r="AD225">
            <v>38118</v>
          </cell>
        </row>
        <row r="226">
          <cell r="A226">
            <v>24816</v>
          </cell>
          <cell r="B226" t="str">
            <v>BEL SR0149 0.15</v>
          </cell>
          <cell r="C226" t="str">
            <v>Roadway Improvement (Safety)</v>
          </cell>
          <cell r="D226">
            <v>38008</v>
          </cell>
          <cell r="E226">
            <v>38008</v>
          </cell>
          <cell r="F226">
            <v>38399</v>
          </cell>
          <cell r="G226">
            <v>38399</v>
          </cell>
          <cell r="H226">
            <v>39154</v>
          </cell>
          <cell r="I226">
            <v>39154</v>
          </cell>
          <cell r="J226">
            <v>39377</v>
          </cell>
          <cell r="K226">
            <v>39377</v>
          </cell>
          <cell r="L226">
            <v>39379</v>
          </cell>
          <cell r="M226">
            <v>39379</v>
          </cell>
          <cell r="N226">
            <v>39589</v>
          </cell>
          <cell r="O226">
            <v>39589</v>
          </cell>
          <cell r="P226">
            <v>39597</v>
          </cell>
          <cell r="Q226">
            <v>39597</v>
          </cell>
          <cell r="R226">
            <v>2008</v>
          </cell>
          <cell r="T226" t="str">
            <v>Sold</v>
          </cell>
          <cell r="U226">
            <v>6094634.4800000004</v>
          </cell>
          <cell r="AB226" t="str">
            <v>STILLION, TIMOTHY E</v>
          </cell>
          <cell r="AC226">
            <v>37970</v>
          </cell>
          <cell r="AD226">
            <v>37970</v>
          </cell>
        </row>
        <row r="227">
          <cell r="A227">
            <v>24841</v>
          </cell>
          <cell r="B227" t="str">
            <v>BEL SR0149 27.430</v>
          </cell>
          <cell r="C227" t="str">
            <v>Asset Inventory / Inspection</v>
          </cell>
          <cell r="T227" t="str">
            <v>Active</v>
          </cell>
          <cell r="AB227" t="str">
            <v>KHALIFA, WASEEM U</v>
          </cell>
        </row>
        <row r="228">
          <cell r="A228">
            <v>24842</v>
          </cell>
          <cell r="B228" t="str">
            <v>BEL US0040 26.410</v>
          </cell>
          <cell r="C228" t="str">
            <v>Bridge Preservation</v>
          </cell>
          <cell r="F228">
            <v>40247</v>
          </cell>
          <cell r="G228">
            <v>40247</v>
          </cell>
          <cell r="H228">
            <v>40247</v>
          </cell>
          <cell r="I228">
            <v>40247</v>
          </cell>
          <cell r="J228">
            <v>40585</v>
          </cell>
          <cell r="K228">
            <v>40585</v>
          </cell>
          <cell r="L228">
            <v>40591</v>
          </cell>
          <cell r="M228">
            <v>40591</v>
          </cell>
          <cell r="N228">
            <v>40682</v>
          </cell>
          <cell r="O228">
            <v>40682</v>
          </cell>
          <cell r="P228">
            <v>40689</v>
          </cell>
          <cell r="Q228">
            <v>40689</v>
          </cell>
          <cell r="R228">
            <v>2011</v>
          </cell>
          <cell r="T228" t="str">
            <v>Sold</v>
          </cell>
          <cell r="U228">
            <v>177479.1</v>
          </cell>
          <cell r="V228">
            <v>40595</v>
          </cell>
          <cell r="W228">
            <v>1</v>
          </cell>
          <cell r="X228">
            <v>2011</v>
          </cell>
          <cell r="Y228">
            <v>0</v>
          </cell>
          <cell r="Z228">
            <v>40682</v>
          </cell>
          <cell r="AA228">
            <v>40689</v>
          </cell>
          <cell r="AB228" t="str">
            <v>STILLION, TIMOTHY E</v>
          </cell>
        </row>
        <row r="229">
          <cell r="A229">
            <v>24843</v>
          </cell>
          <cell r="B229" t="str">
            <v>CAR SR0171 09.530</v>
          </cell>
          <cell r="C229" t="str">
            <v>Culvert Preservation</v>
          </cell>
          <cell r="D229">
            <v>38868</v>
          </cell>
          <cell r="E229">
            <v>38868</v>
          </cell>
          <cell r="F229">
            <v>39153</v>
          </cell>
          <cell r="G229">
            <v>39153</v>
          </cell>
          <cell r="H229">
            <v>39216</v>
          </cell>
          <cell r="I229">
            <v>39216</v>
          </cell>
          <cell r="J229">
            <v>39289</v>
          </cell>
          <cell r="K229">
            <v>39289</v>
          </cell>
          <cell r="L229">
            <v>39290</v>
          </cell>
          <cell r="M229">
            <v>39290</v>
          </cell>
          <cell r="N229">
            <v>39379</v>
          </cell>
          <cell r="O229">
            <v>39379</v>
          </cell>
          <cell r="P229">
            <v>39387</v>
          </cell>
          <cell r="Q229">
            <v>39387</v>
          </cell>
          <cell r="R229">
            <v>2008</v>
          </cell>
          <cell r="T229" t="str">
            <v>Sold</v>
          </cell>
          <cell r="U229">
            <v>159975.4</v>
          </cell>
          <cell r="V229">
            <v>39293</v>
          </cell>
          <cell r="W229">
            <v>1</v>
          </cell>
          <cell r="X229">
            <v>2008</v>
          </cell>
          <cell r="Y229">
            <v>0</v>
          </cell>
          <cell r="Z229">
            <v>39379</v>
          </cell>
          <cell r="AA229">
            <v>39387</v>
          </cell>
          <cell r="AB229" t="str">
            <v>TRIVOLI, RAYMOND P</v>
          </cell>
        </row>
        <row r="230">
          <cell r="A230">
            <v>24846</v>
          </cell>
          <cell r="B230" t="str">
            <v>BEL SR0148 21.040</v>
          </cell>
          <cell r="C230" t="str">
            <v>Culvert Preservation</v>
          </cell>
          <cell r="D230">
            <v>38772</v>
          </cell>
          <cell r="E230">
            <v>38772</v>
          </cell>
          <cell r="H230">
            <v>38832</v>
          </cell>
          <cell r="I230">
            <v>38832</v>
          </cell>
          <cell r="J230">
            <v>39090</v>
          </cell>
          <cell r="K230">
            <v>39090</v>
          </cell>
          <cell r="L230">
            <v>39092</v>
          </cell>
          <cell r="M230">
            <v>39092</v>
          </cell>
          <cell r="N230">
            <v>39190</v>
          </cell>
          <cell r="O230">
            <v>39190</v>
          </cell>
          <cell r="P230">
            <v>39198</v>
          </cell>
          <cell r="Q230">
            <v>39198</v>
          </cell>
          <cell r="R230">
            <v>2007</v>
          </cell>
          <cell r="T230" t="str">
            <v>Sold</v>
          </cell>
          <cell r="U230">
            <v>41885</v>
          </cell>
          <cell r="V230">
            <v>39104</v>
          </cell>
          <cell r="W230">
            <v>1</v>
          </cell>
          <cell r="X230">
            <v>2007</v>
          </cell>
          <cell r="Y230">
            <v>0</v>
          </cell>
          <cell r="Z230">
            <v>39190</v>
          </cell>
          <cell r="AA230">
            <v>39198</v>
          </cell>
          <cell r="AB230" t="str">
            <v>TRIVOLI, RAYMOND P</v>
          </cell>
        </row>
        <row r="231">
          <cell r="A231">
            <v>24847</v>
          </cell>
          <cell r="B231" t="str">
            <v>JEF SR0007 02.36</v>
          </cell>
          <cell r="C231" t="str">
            <v>Bridge Preservation</v>
          </cell>
          <cell r="D231">
            <v>39983</v>
          </cell>
          <cell r="E231">
            <v>39983</v>
          </cell>
          <cell r="F231">
            <v>40046</v>
          </cell>
          <cell r="G231">
            <v>40046</v>
          </cell>
          <cell r="H231">
            <v>40087</v>
          </cell>
          <cell r="I231">
            <v>40087</v>
          </cell>
          <cell r="J231">
            <v>40102</v>
          </cell>
          <cell r="K231">
            <v>40102</v>
          </cell>
          <cell r="L231">
            <v>40102</v>
          </cell>
          <cell r="M231">
            <v>40102</v>
          </cell>
          <cell r="N231">
            <v>40192</v>
          </cell>
          <cell r="O231">
            <v>40192</v>
          </cell>
          <cell r="P231">
            <v>40199</v>
          </cell>
          <cell r="Q231">
            <v>40199</v>
          </cell>
          <cell r="R231">
            <v>2010</v>
          </cell>
          <cell r="T231" t="str">
            <v>Sold</v>
          </cell>
          <cell r="U231">
            <v>539368</v>
          </cell>
          <cell r="V231">
            <v>40105</v>
          </cell>
          <cell r="W231">
            <v>1</v>
          </cell>
          <cell r="X231">
            <v>2010</v>
          </cell>
          <cell r="Y231">
            <v>0</v>
          </cell>
          <cell r="Z231">
            <v>40191</v>
          </cell>
          <cell r="AA231">
            <v>40199</v>
          </cell>
          <cell r="AB231" t="str">
            <v>TRIVOLI, RAYMOND P</v>
          </cell>
        </row>
        <row r="232">
          <cell r="A232">
            <v>24864</v>
          </cell>
          <cell r="B232" t="str">
            <v>BEL SR0148 03.120</v>
          </cell>
          <cell r="C232" t="str">
            <v>Bridge Preservation</v>
          </cell>
          <cell r="D232">
            <v>40357</v>
          </cell>
          <cell r="E232">
            <v>40357</v>
          </cell>
          <cell r="F232">
            <v>40443</v>
          </cell>
          <cell r="G232">
            <v>40443</v>
          </cell>
          <cell r="H232">
            <v>40512</v>
          </cell>
          <cell r="I232">
            <v>40512</v>
          </cell>
          <cell r="J232">
            <v>40585</v>
          </cell>
          <cell r="K232">
            <v>40585</v>
          </cell>
          <cell r="L232">
            <v>40592</v>
          </cell>
          <cell r="M232">
            <v>40592</v>
          </cell>
          <cell r="N232">
            <v>40682</v>
          </cell>
          <cell r="O232">
            <v>40682</v>
          </cell>
          <cell r="P232">
            <v>40689</v>
          </cell>
          <cell r="Q232">
            <v>40689</v>
          </cell>
          <cell r="R232">
            <v>2011</v>
          </cell>
          <cell r="T232" t="str">
            <v>Sold</v>
          </cell>
          <cell r="U232">
            <v>746004.66</v>
          </cell>
          <cell r="V232">
            <v>40595</v>
          </cell>
          <cell r="W232">
            <v>1</v>
          </cell>
          <cell r="X232">
            <v>2011</v>
          </cell>
          <cell r="Y232">
            <v>0</v>
          </cell>
          <cell r="Z232">
            <v>40682</v>
          </cell>
          <cell r="AA232">
            <v>40689</v>
          </cell>
          <cell r="AB232" t="str">
            <v>STILLION, TIMOTHY E</v>
          </cell>
          <cell r="AC232">
            <v>40324</v>
          </cell>
          <cell r="AD232">
            <v>40324</v>
          </cell>
        </row>
        <row r="233">
          <cell r="A233">
            <v>24865</v>
          </cell>
          <cell r="B233" t="str">
            <v>CAR 183 0.94</v>
          </cell>
          <cell r="C233" t="str">
            <v>Bridge Preservation</v>
          </cell>
          <cell r="D233">
            <v>39225</v>
          </cell>
          <cell r="E233">
            <v>39225</v>
          </cell>
          <cell r="H233">
            <v>39279</v>
          </cell>
          <cell r="I233">
            <v>39279</v>
          </cell>
          <cell r="J233">
            <v>39301</v>
          </cell>
          <cell r="K233">
            <v>39301</v>
          </cell>
          <cell r="L233">
            <v>39302</v>
          </cell>
          <cell r="M233">
            <v>39302</v>
          </cell>
          <cell r="N233">
            <v>39589</v>
          </cell>
          <cell r="O233">
            <v>39589</v>
          </cell>
          <cell r="P233">
            <v>39597</v>
          </cell>
          <cell r="Q233">
            <v>39597</v>
          </cell>
          <cell r="R233">
            <v>2008</v>
          </cell>
          <cell r="T233" t="str">
            <v>Sold</v>
          </cell>
          <cell r="U233">
            <v>457677.77</v>
          </cell>
          <cell r="V233">
            <v>39307</v>
          </cell>
          <cell r="W233">
            <v>1</v>
          </cell>
          <cell r="X233">
            <v>2008</v>
          </cell>
          <cell r="Y233">
            <v>0</v>
          </cell>
          <cell r="Z233">
            <v>39393</v>
          </cell>
          <cell r="AA233">
            <v>39401</v>
          </cell>
          <cell r="AB233" t="str">
            <v>TRIVOLI, RAYMOND P</v>
          </cell>
        </row>
        <row r="234">
          <cell r="A234">
            <v>24866</v>
          </cell>
          <cell r="B234" t="str">
            <v>COL US0030 07.20</v>
          </cell>
          <cell r="C234" t="str">
            <v>Bridge Preservation</v>
          </cell>
          <cell r="F234">
            <v>40165</v>
          </cell>
          <cell r="G234">
            <v>40165</v>
          </cell>
          <cell r="H234">
            <v>40200</v>
          </cell>
          <cell r="I234">
            <v>40200</v>
          </cell>
          <cell r="J234">
            <v>40231</v>
          </cell>
          <cell r="K234">
            <v>40231</v>
          </cell>
          <cell r="L234">
            <v>40231</v>
          </cell>
          <cell r="M234">
            <v>40231</v>
          </cell>
          <cell r="N234">
            <v>40304</v>
          </cell>
          <cell r="O234">
            <v>40304</v>
          </cell>
          <cell r="P234">
            <v>40311</v>
          </cell>
          <cell r="Q234">
            <v>40311</v>
          </cell>
          <cell r="R234">
            <v>2010</v>
          </cell>
          <cell r="T234" t="str">
            <v>Sold</v>
          </cell>
          <cell r="U234">
            <v>299779.73</v>
          </cell>
          <cell r="V234">
            <v>40175</v>
          </cell>
          <cell r="W234">
            <v>1</v>
          </cell>
          <cell r="X234">
            <v>2010</v>
          </cell>
          <cell r="Y234">
            <v>0</v>
          </cell>
          <cell r="Z234">
            <v>40261</v>
          </cell>
          <cell r="AA234">
            <v>40269</v>
          </cell>
          <cell r="AB234" t="str">
            <v>BARNHOUSE, JOHN P</v>
          </cell>
          <cell r="AC234">
            <v>40000</v>
          </cell>
          <cell r="AD234">
            <v>40000</v>
          </cell>
        </row>
        <row r="235">
          <cell r="A235">
            <v>24867</v>
          </cell>
          <cell r="B235" t="str">
            <v>COL US0030 24.50</v>
          </cell>
          <cell r="C235" t="str">
            <v>Bridge Preservation</v>
          </cell>
          <cell r="D235">
            <v>40016</v>
          </cell>
          <cell r="E235">
            <v>40016</v>
          </cell>
          <cell r="F235">
            <v>40066</v>
          </cell>
          <cell r="G235">
            <v>40066</v>
          </cell>
          <cell r="H235">
            <v>40071</v>
          </cell>
          <cell r="I235">
            <v>40071</v>
          </cell>
          <cell r="J235">
            <v>40072</v>
          </cell>
          <cell r="K235">
            <v>40072</v>
          </cell>
          <cell r="L235">
            <v>40072</v>
          </cell>
          <cell r="M235">
            <v>40072</v>
          </cell>
          <cell r="N235">
            <v>40164</v>
          </cell>
          <cell r="O235">
            <v>40164</v>
          </cell>
          <cell r="P235">
            <v>40170</v>
          </cell>
          <cell r="Q235">
            <v>40170</v>
          </cell>
          <cell r="R235">
            <v>2010</v>
          </cell>
          <cell r="T235" t="str">
            <v>Sold</v>
          </cell>
          <cell r="U235">
            <v>629000</v>
          </cell>
          <cell r="V235">
            <v>40077</v>
          </cell>
          <cell r="W235">
            <v>1</v>
          </cell>
          <cell r="X235">
            <v>2010</v>
          </cell>
          <cell r="Y235">
            <v>0</v>
          </cell>
          <cell r="Z235">
            <v>40163</v>
          </cell>
          <cell r="AA235">
            <v>40170</v>
          </cell>
          <cell r="AB235" t="str">
            <v>TRIVOLI, RAYMOND P</v>
          </cell>
        </row>
        <row r="236">
          <cell r="A236">
            <v>24869</v>
          </cell>
          <cell r="B236" t="str">
            <v>D11-BH-FY2007</v>
          </cell>
          <cell r="C236" t="str">
            <v>Culvert Preservation</v>
          </cell>
          <cell r="D236">
            <v>38551</v>
          </cell>
          <cell r="E236">
            <v>38551</v>
          </cell>
          <cell r="F236">
            <v>38587</v>
          </cell>
          <cell r="G236">
            <v>38587</v>
          </cell>
          <cell r="H236">
            <v>38628</v>
          </cell>
          <cell r="I236">
            <v>38628</v>
          </cell>
          <cell r="J236">
            <v>38754</v>
          </cell>
          <cell r="K236">
            <v>38754</v>
          </cell>
          <cell r="L236">
            <v>38756</v>
          </cell>
          <cell r="M236">
            <v>38756</v>
          </cell>
          <cell r="N236">
            <v>39052</v>
          </cell>
          <cell r="O236">
            <v>39052</v>
          </cell>
          <cell r="P236">
            <v>39059</v>
          </cell>
          <cell r="Q236">
            <v>39059</v>
          </cell>
          <cell r="R236">
            <v>2007</v>
          </cell>
          <cell r="S236">
            <v>2006</v>
          </cell>
          <cell r="T236" t="str">
            <v>Sold</v>
          </cell>
          <cell r="U236">
            <v>169016</v>
          </cell>
          <cell r="V236">
            <v>38756</v>
          </cell>
          <cell r="W236">
            <v>38756</v>
          </cell>
          <cell r="X236">
            <v>2007</v>
          </cell>
          <cell r="Y236">
            <v>2006</v>
          </cell>
          <cell r="Z236">
            <v>39052</v>
          </cell>
          <cell r="AA236">
            <v>39059</v>
          </cell>
          <cell r="AB236" t="str">
            <v>WARNER, SCOTT K</v>
          </cell>
        </row>
        <row r="237">
          <cell r="A237">
            <v>24870</v>
          </cell>
          <cell r="B237" t="str">
            <v>HAS US0022 17.380</v>
          </cell>
          <cell r="C237" t="str">
            <v>Bridge Preservation</v>
          </cell>
          <cell r="D237">
            <v>39791</v>
          </cell>
          <cell r="E237">
            <v>39791</v>
          </cell>
          <cell r="F237">
            <v>39839</v>
          </cell>
          <cell r="G237">
            <v>39839</v>
          </cell>
          <cell r="H237">
            <v>39867</v>
          </cell>
          <cell r="I237">
            <v>39867</v>
          </cell>
          <cell r="J237">
            <v>39878</v>
          </cell>
          <cell r="K237">
            <v>39878</v>
          </cell>
          <cell r="L237">
            <v>39878</v>
          </cell>
          <cell r="M237">
            <v>39878</v>
          </cell>
          <cell r="N237">
            <v>39932</v>
          </cell>
          <cell r="O237">
            <v>39932</v>
          </cell>
          <cell r="P237">
            <v>39939</v>
          </cell>
          <cell r="Q237">
            <v>39939</v>
          </cell>
          <cell r="R237">
            <v>2009</v>
          </cell>
          <cell r="T237" t="str">
            <v>Sold</v>
          </cell>
          <cell r="U237">
            <v>952613.02</v>
          </cell>
          <cell r="AB237" t="str">
            <v>TRIVOLI, RAYMOND P</v>
          </cell>
        </row>
        <row r="238">
          <cell r="A238">
            <v>24941</v>
          </cell>
          <cell r="B238" t="str">
            <v>BEL IR0070 20.000</v>
          </cell>
          <cell r="C238" t="str">
            <v>Bridge Preservation</v>
          </cell>
          <cell r="N238">
            <v>42278</v>
          </cell>
          <cell r="P238">
            <v>42278</v>
          </cell>
          <cell r="R238">
            <v>2016</v>
          </cell>
          <cell r="T238" t="str">
            <v>Cancelled</v>
          </cell>
          <cell r="U238">
            <v>695922</v>
          </cell>
          <cell r="AB238" t="str">
            <v>KHALIFA, WASEEM U</v>
          </cell>
        </row>
        <row r="239">
          <cell r="A239">
            <v>24944</v>
          </cell>
          <cell r="B239" t="str">
            <v>HOL SR0179 00.670</v>
          </cell>
          <cell r="C239" t="str">
            <v>Culvert Preservation</v>
          </cell>
          <cell r="D239">
            <v>39595</v>
          </cell>
          <cell r="E239">
            <v>39595</v>
          </cell>
          <cell r="F239">
            <v>39637</v>
          </cell>
          <cell r="G239">
            <v>39637</v>
          </cell>
          <cell r="H239">
            <v>39875</v>
          </cell>
          <cell r="I239">
            <v>39875</v>
          </cell>
          <cell r="J239">
            <v>39882</v>
          </cell>
          <cell r="K239">
            <v>39882</v>
          </cell>
          <cell r="L239">
            <v>39882</v>
          </cell>
          <cell r="M239">
            <v>39882</v>
          </cell>
          <cell r="N239">
            <v>39967</v>
          </cell>
          <cell r="O239">
            <v>39967</v>
          </cell>
          <cell r="P239">
            <v>39975</v>
          </cell>
          <cell r="Q239">
            <v>39975</v>
          </cell>
          <cell r="R239">
            <v>2009</v>
          </cell>
          <cell r="T239" t="str">
            <v>Sold</v>
          </cell>
          <cell r="U239">
            <v>567989.56999999995</v>
          </cell>
          <cell r="V239">
            <v>39888</v>
          </cell>
          <cell r="W239">
            <v>1</v>
          </cell>
          <cell r="X239">
            <v>2009</v>
          </cell>
          <cell r="Y239">
            <v>0</v>
          </cell>
          <cell r="Z239">
            <v>39974</v>
          </cell>
          <cell r="AA239">
            <v>39982</v>
          </cell>
          <cell r="AB239" t="str">
            <v>WARNER, SCOTT K</v>
          </cell>
        </row>
        <row r="240">
          <cell r="A240">
            <v>24970</v>
          </cell>
          <cell r="B240" t="str">
            <v>BEL SR0148 12.160</v>
          </cell>
          <cell r="C240" t="str">
            <v>Bridge Preservation</v>
          </cell>
          <cell r="N240">
            <v>47392</v>
          </cell>
          <cell r="P240">
            <v>47392</v>
          </cell>
          <cell r="R240">
            <v>2030</v>
          </cell>
          <cell r="T240" t="str">
            <v>Cancelled</v>
          </cell>
          <cell r="U240">
            <v>0</v>
          </cell>
          <cell r="AB240" t="str">
            <v>TRIVOLI, RAYMOND P</v>
          </cell>
        </row>
        <row r="241">
          <cell r="A241">
            <v>24972</v>
          </cell>
          <cell r="B241" t="str">
            <v>BEL SR0149 21.550</v>
          </cell>
          <cell r="C241" t="str">
            <v>Culvert Preservation</v>
          </cell>
          <cell r="D241">
            <v>39920</v>
          </cell>
          <cell r="E241">
            <v>39920</v>
          </cell>
          <cell r="F241">
            <v>40051</v>
          </cell>
          <cell r="G241">
            <v>40051</v>
          </cell>
          <cell r="H241">
            <v>40133</v>
          </cell>
          <cell r="I241">
            <v>40133</v>
          </cell>
          <cell r="J241">
            <v>40151</v>
          </cell>
          <cell r="K241">
            <v>40151</v>
          </cell>
          <cell r="L241">
            <v>40157</v>
          </cell>
          <cell r="M241">
            <v>40157</v>
          </cell>
          <cell r="N241">
            <v>40248</v>
          </cell>
          <cell r="O241">
            <v>40248</v>
          </cell>
          <cell r="P241">
            <v>40255</v>
          </cell>
          <cell r="Q241">
            <v>40255</v>
          </cell>
          <cell r="R241">
            <v>2010</v>
          </cell>
          <cell r="T241" t="str">
            <v>Sold</v>
          </cell>
          <cell r="U241">
            <v>573534</v>
          </cell>
          <cell r="V241">
            <v>40161</v>
          </cell>
          <cell r="W241">
            <v>1</v>
          </cell>
          <cell r="X241">
            <v>2010</v>
          </cell>
          <cell r="Y241">
            <v>0</v>
          </cell>
          <cell r="Z241">
            <v>40247</v>
          </cell>
          <cell r="AA241">
            <v>40255</v>
          </cell>
          <cell r="AB241" t="str">
            <v>STILLION, TIMOTHY E</v>
          </cell>
          <cell r="AC241">
            <v>39898</v>
          </cell>
          <cell r="AD241">
            <v>39898</v>
          </cell>
        </row>
        <row r="242">
          <cell r="A242">
            <v>24974</v>
          </cell>
          <cell r="B242" t="str">
            <v>HAS SR0342 01.360</v>
          </cell>
          <cell r="C242" t="str">
            <v>Bridge Preservation</v>
          </cell>
          <cell r="D242">
            <v>39141</v>
          </cell>
          <cell r="E242">
            <v>39141</v>
          </cell>
          <cell r="F242">
            <v>39157</v>
          </cell>
          <cell r="G242">
            <v>39157</v>
          </cell>
          <cell r="H242">
            <v>39266</v>
          </cell>
          <cell r="I242">
            <v>39266</v>
          </cell>
          <cell r="J242">
            <v>39269</v>
          </cell>
          <cell r="K242">
            <v>39269</v>
          </cell>
          <cell r="L242">
            <v>39276</v>
          </cell>
          <cell r="M242">
            <v>39276</v>
          </cell>
          <cell r="N242">
            <v>39367</v>
          </cell>
          <cell r="O242">
            <v>39367</v>
          </cell>
          <cell r="P242">
            <v>39374</v>
          </cell>
          <cell r="Q242">
            <v>39374</v>
          </cell>
          <cell r="R242">
            <v>2008</v>
          </cell>
          <cell r="T242" t="str">
            <v>Sold</v>
          </cell>
          <cell r="U242">
            <v>338293.2</v>
          </cell>
          <cell r="V242">
            <v>39279</v>
          </cell>
          <cell r="W242">
            <v>1</v>
          </cell>
          <cell r="X242">
            <v>2008</v>
          </cell>
          <cell r="Y242">
            <v>0</v>
          </cell>
          <cell r="Z242">
            <v>39367</v>
          </cell>
          <cell r="AA242">
            <v>39374</v>
          </cell>
          <cell r="AB242" t="str">
            <v>TRIVOLI, RAYMOND P</v>
          </cell>
        </row>
        <row r="243">
          <cell r="A243">
            <v>24975</v>
          </cell>
          <cell r="B243" t="str">
            <v>TUS US0250 22.510</v>
          </cell>
          <cell r="C243" t="str">
            <v>Bridge Preservation</v>
          </cell>
          <cell r="D243">
            <v>42205</v>
          </cell>
          <cell r="E243">
            <v>42205</v>
          </cell>
          <cell r="F243">
            <v>42272</v>
          </cell>
          <cell r="G243">
            <v>42272</v>
          </cell>
          <cell r="H243">
            <v>42405</v>
          </cell>
          <cell r="I243">
            <v>42405</v>
          </cell>
          <cell r="J243">
            <v>42535</v>
          </cell>
          <cell r="K243">
            <v>42535</v>
          </cell>
          <cell r="L243">
            <v>42536</v>
          </cell>
          <cell r="M243">
            <v>42536</v>
          </cell>
          <cell r="N243">
            <v>42635</v>
          </cell>
          <cell r="O243">
            <v>42635</v>
          </cell>
          <cell r="P243">
            <v>42641</v>
          </cell>
          <cell r="Q243">
            <v>42641</v>
          </cell>
          <cell r="R243">
            <v>2017</v>
          </cell>
          <cell r="T243" t="str">
            <v>Sold</v>
          </cell>
          <cell r="U243">
            <v>2836805.42</v>
          </cell>
          <cell r="V243">
            <v>42548</v>
          </cell>
          <cell r="W243">
            <v>1</v>
          </cell>
          <cell r="X243">
            <v>2017</v>
          </cell>
          <cell r="Y243">
            <v>0</v>
          </cell>
          <cell r="Z243">
            <v>42635</v>
          </cell>
          <cell r="AA243">
            <v>42646</v>
          </cell>
          <cell r="AB243" t="str">
            <v>STILLION, TIMOTHY E</v>
          </cell>
          <cell r="AC243">
            <v>42164</v>
          </cell>
          <cell r="AD243">
            <v>42164</v>
          </cell>
        </row>
        <row r="244">
          <cell r="A244">
            <v>24976</v>
          </cell>
          <cell r="B244" t="str">
            <v>HAS SR0519 00.590</v>
          </cell>
          <cell r="C244" t="str">
            <v>Bridge Preservation</v>
          </cell>
          <cell r="D244">
            <v>40007</v>
          </cell>
          <cell r="E244">
            <v>40007</v>
          </cell>
          <cell r="F244">
            <v>40324</v>
          </cell>
          <cell r="G244">
            <v>40324</v>
          </cell>
          <cell r="H244">
            <v>40399</v>
          </cell>
          <cell r="I244">
            <v>40399</v>
          </cell>
          <cell r="J244">
            <v>40477</v>
          </cell>
          <cell r="K244">
            <v>40477</v>
          </cell>
          <cell r="L244">
            <v>40477</v>
          </cell>
          <cell r="M244">
            <v>40477</v>
          </cell>
          <cell r="N244">
            <v>40570</v>
          </cell>
          <cell r="O244">
            <v>40570</v>
          </cell>
          <cell r="P244">
            <v>40577</v>
          </cell>
          <cell r="Q244">
            <v>40577</v>
          </cell>
          <cell r="R244">
            <v>2011</v>
          </cell>
          <cell r="T244" t="str">
            <v>Sold</v>
          </cell>
          <cell r="U244">
            <v>159871.35</v>
          </cell>
          <cell r="V244">
            <v>40581</v>
          </cell>
          <cell r="W244">
            <v>1</v>
          </cell>
          <cell r="X244">
            <v>2011</v>
          </cell>
          <cell r="Y244">
            <v>0</v>
          </cell>
          <cell r="Z244">
            <v>40668</v>
          </cell>
          <cell r="AA244">
            <v>40675</v>
          </cell>
          <cell r="AB244" t="str">
            <v>BARNHOUSE, JOHN P</v>
          </cell>
        </row>
        <row r="245">
          <cell r="A245">
            <v>24977</v>
          </cell>
          <cell r="B245" t="str">
            <v>HOL SR0643 05.110</v>
          </cell>
          <cell r="C245" t="str">
            <v>Bridge Preservation</v>
          </cell>
          <cell r="D245">
            <v>39804</v>
          </cell>
          <cell r="E245">
            <v>39804</v>
          </cell>
          <cell r="F245">
            <v>39919</v>
          </cell>
          <cell r="G245">
            <v>39919</v>
          </cell>
          <cell r="H245">
            <v>39994</v>
          </cell>
          <cell r="I245">
            <v>39994</v>
          </cell>
          <cell r="J245">
            <v>40184</v>
          </cell>
          <cell r="K245">
            <v>40184</v>
          </cell>
          <cell r="L245">
            <v>40193</v>
          </cell>
          <cell r="M245">
            <v>40193</v>
          </cell>
          <cell r="N245">
            <v>40283</v>
          </cell>
          <cell r="O245">
            <v>40283</v>
          </cell>
          <cell r="P245">
            <v>40290</v>
          </cell>
          <cell r="Q245">
            <v>40290</v>
          </cell>
          <cell r="R245">
            <v>2010</v>
          </cell>
          <cell r="T245" t="str">
            <v>Sold</v>
          </cell>
          <cell r="U245">
            <v>272586.71000000002</v>
          </cell>
          <cell r="V245">
            <v>40203</v>
          </cell>
          <cell r="W245">
            <v>1</v>
          </cell>
          <cell r="X245">
            <v>2010</v>
          </cell>
          <cell r="Y245">
            <v>0</v>
          </cell>
          <cell r="Z245">
            <v>40289</v>
          </cell>
          <cell r="AA245">
            <v>40297</v>
          </cell>
          <cell r="AB245" t="str">
            <v>WARNER, SCOTT K</v>
          </cell>
        </row>
        <row r="246">
          <cell r="A246">
            <v>24979</v>
          </cell>
          <cell r="B246" t="str">
            <v>JEF SR0007 08.560</v>
          </cell>
          <cell r="C246" t="str">
            <v>Bridge Preservation</v>
          </cell>
          <cell r="D246">
            <v>40359</v>
          </cell>
          <cell r="E246">
            <v>40359</v>
          </cell>
          <cell r="F246">
            <v>40472</v>
          </cell>
          <cell r="G246">
            <v>40472</v>
          </cell>
          <cell r="H246">
            <v>40506</v>
          </cell>
          <cell r="I246">
            <v>40506</v>
          </cell>
          <cell r="J246">
            <v>40549</v>
          </cell>
          <cell r="K246">
            <v>40549</v>
          </cell>
          <cell r="L246">
            <v>40553</v>
          </cell>
          <cell r="M246">
            <v>40553</v>
          </cell>
          <cell r="N246">
            <v>40654</v>
          </cell>
          <cell r="O246">
            <v>40654</v>
          </cell>
          <cell r="P246">
            <v>40661</v>
          </cell>
          <cell r="Q246">
            <v>40661</v>
          </cell>
          <cell r="R246">
            <v>2011</v>
          </cell>
          <cell r="T246" t="str">
            <v>Sold</v>
          </cell>
          <cell r="U246">
            <v>2699980.53</v>
          </cell>
          <cell r="V246">
            <v>40553</v>
          </cell>
          <cell r="W246">
            <v>1</v>
          </cell>
          <cell r="X246">
            <v>2011</v>
          </cell>
          <cell r="Y246">
            <v>0</v>
          </cell>
          <cell r="Z246">
            <v>40640</v>
          </cell>
          <cell r="AA246">
            <v>40647</v>
          </cell>
          <cell r="AB246" t="str">
            <v>STILLION, TIMOTHY E</v>
          </cell>
          <cell r="AC246">
            <v>40249</v>
          </cell>
          <cell r="AD246">
            <v>40249</v>
          </cell>
        </row>
        <row r="247">
          <cell r="A247">
            <v>24980</v>
          </cell>
          <cell r="B247" t="str">
            <v>JEF SR0007 30.950</v>
          </cell>
          <cell r="C247" t="str">
            <v>Bridge Preservation</v>
          </cell>
          <cell r="T247" t="str">
            <v>Active</v>
          </cell>
          <cell r="U247">
            <v>0</v>
          </cell>
          <cell r="AB247" t="str">
            <v>KHALIFA, WASEEM U</v>
          </cell>
        </row>
        <row r="248">
          <cell r="A248">
            <v>24982</v>
          </cell>
          <cell r="B248" t="str">
            <v>HOL SR0083 15.04</v>
          </cell>
          <cell r="C248" t="str">
            <v>Bridge Preservation</v>
          </cell>
          <cell r="D248">
            <v>40197</v>
          </cell>
          <cell r="E248">
            <v>40197</v>
          </cell>
          <cell r="F248">
            <v>40343</v>
          </cell>
          <cell r="G248">
            <v>40343</v>
          </cell>
          <cell r="H248">
            <v>40456</v>
          </cell>
          <cell r="I248">
            <v>40456</v>
          </cell>
          <cell r="J248">
            <v>40857</v>
          </cell>
          <cell r="K248">
            <v>40857</v>
          </cell>
          <cell r="L248">
            <v>40861</v>
          </cell>
          <cell r="M248">
            <v>40861</v>
          </cell>
          <cell r="N248">
            <v>40962</v>
          </cell>
          <cell r="O248">
            <v>40962</v>
          </cell>
          <cell r="P248">
            <v>40973</v>
          </cell>
          <cell r="Q248">
            <v>40973</v>
          </cell>
          <cell r="R248">
            <v>2012</v>
          </cell>
          <cell r="T248" t="str">
            <v>Sold</v>
          </cell>
          <cell r="U248">
            <v>1329942.72</v>
          </cell>
          <cell r="V248">
            <v>40875</v>
          </cell>
          <cell r="W248">
            <v>1</v>
          </cell>
          <cell r="X248">
            <v>2012</v>
          </cell>
          <cell r="Y248">
            <v>0</v>
          </cell>
          <cell r="Z248">
            <v>40962</v>
          </cell>
          <cell r="AA248">
            <v>40969</v>
          </cell>
          <cell r="AB248" t="str">
            <v>STILLION, TIMOTHY E</v>
          </cell>
          <cell r="AC248">
            <v>39972</v>
          </cell>
          <cell r="AD248">
            <v>39972</v>
          </cell>
        </row>
        <row r="249">
          <cell r="A249">
            <v>24983</v>
          </cell>
          <cell r="B249" t="str">
            <v>TUS SR0416 14.890</v>
          </cell>
          <cell r="C249" t="str">
            <v>Bridge Preservation</v>
          </cell>
          <cell r="D249">
            <v>39007</v>
          </cell>
          <cell r="E249">
            <v>39007</v>
          </cell>
          <cell r="F249">
            <v>39013</v>
          </cell>
          <cell r="G249">
            <v>39013</v>
          </cell>
          <cell r="H249">
            <v>39216</v>
          </cell>
          <cell r="I249">
            <v>39216</v>
          </cell>
          <cell r="J249">
            <v>39419</v>
          </cell>
          <cell r="K249">
            <v>39419</v>
          </cell>
          <cell r="L249">
            <v>39423</v>
          </cell>
          <cell r="M249">
            <v>39423</v>
          </cell>
          <cell r="N249">
            <v>39512</v>
          </cell>
          <cell r="O249">
            <v>39512</v>
          </cell>
          <cell r="P249">
            <v>39521</v>
          </cell>
          <cell r="Q249">
            <v>39521</v>
          </cell>
          <cell r="R249">
            <v>2008</v>
          </cell>
          <cell r="T249" t="str">
            <v>Sold</v>
          </cell>
          <cell r="U249">
            <v>256385.34</v>
          </cell>
          <cell r="V249">
            <v>39426</v>
          </cell>
          <cell r="W249">
            <v>1</v>
          </cell>
          <cell r="X249">
            <v>2008</v>
          </cell>
          <cell r="Y249">
            <v>0</v>
          </cell>
          <cell r="Z249">
            <v>39512</v>
          </cell>
          <cell r="AA249">
            <v>39520</v>
          </cell>
          <cell r="AB249" t="str">
            <v>WARNER, SCOTT K</v>
          </cell>
        </row>
        <row r="250">
          <cell r="A250">
            <v>24986</v>
          </cell>
          <cell r="B250" t="str">
            <v>D11 GR FY 2004B</v>
          </cell>
          <cell r="C250" t="str">
            <v>Roadside / Median Improvement (Safety)</v>
          </cell>
          <cell r="H250">
            <v>37783</v>
          </cell>
          <cell r="I250">
            <v>37783</v>
          </cell>
          <cell r="J250">
            <v>37830</v>
          </cell>
          <cell r="K250">
            <v>37830</v>
          </cell>
          <cell r="L250">
            <v>37832</v>
          </cell>
          <cell r="M250">
            <v>37832</v>
          </cell>
          <cell r="N250">
            <v>37916</v>
          </cell>
          <cell r="O250">
            <v>37916</v>
          </cell>
          <cell r="P250">
            <v>37924</v>
          </cell>
          <cell r="Q250">
            <v>37924</v>
          </cell>
          <cell r="R250">
            <v>2004</v>
          </cell>
          <cell r="T250" t="str">
            <v>Sold</v>
          </cell>
          <cell r="U250">
            <v>484825</v>
          </cell>
          <cell r="V250">
            <v>37844</v>
          </cell>
          <cell r="W250">
            <v>1</v>
          </cell>
          <cell r="X250">
            <v>2004</v>
          </cell>
          <cell r="Y250">
            <v>0</v>
          </cell>
          <cell r="Z250">
            <v>37930</v>
          </cell>
          <cell r="AA250">
            <v>37938</v>
          </cell>
          <cell r="AB250" t="str">
            <v>WARNER, SCOTT K</v>
          </cell>
        </row>
        <row r="251">
          <cell r="A251">
            <v>25050</v>
          </cell>
          <cell r="B251" t="str">
            <v>TUS SR0651 00.420</v>
          </cell>
          <cell r="C251" t="str">
            <v>Railroad Crossing Reconstruction</v>
          </cell>
          <cell r="T251" t="str">
            <v>Active</v>
          </cell>
          <cell r="AB251" t="str">
            <v>KIRKLAND, SUSAN J</v>
          </cell>
        </row>
        <row r="252">
          <cell r="A252">
            <v>25051</v>
          </cell>
          <cell r="B252" t="str">
            <v>HOL 93-1.70/OHCR</v>
          </cell>
          <cell r="C252" t="str">
            <v>Railroad Crossing Reconstruction</v>
          </cell>
          <cell r="T252" t="str">
            <v>Active</v>
          </cell>
          <cell r="AB252" t="str">
            <v>FORTE, MICHAEL D</v>
          </cell>
        </row>
        <row r="253">
          <cell r="A253">
            <v>25054</v>
          </cell>
          <cell r="B253" t="str">
            <v>TUS SR 800 8.39 CUOH</v>
          </cell>
          <cell r="C253" t="str">
            <v>Railroad Crossing Reconstruction</v>
          </cell>
          <cell r="T253" t="str">
            <v>Active</v>
          </cell>
          <cell r="AB253" t="str">
            <v>FORTE, MICHAEL D</v>
          </cell>
        </row>
        <row r="254">
          <cell r="A254">
            <v>25057</v>
          </cell>
          <cell r="B254" t="str">
            <v>D11 GR FY2004C</v>
          </cell>
          <cell r="C254" t="str">
            <v>Roadside / Median Improvement (Safety)</v>
          </cell>
          <cell r="H254">
            <v>37791</v>
          </cell>
          <cell r="I254">
            <v>37791</v>
          </cell>
          <cell r="J254">
            <v>37817</v>
          </cell>
          <cell r="K254">
            <v>37817</v>
          </cell>
          <cell r="L254">
            <v>37820</v>
          </cell>
          <cell r="M254">
            <v>37820</v>
          </cell>
          <cell r="N254">
            <v>37916</v>
          </cell>
          <cell r="O254">
            <v>37916</v>
          </cell>
          <cell r="P254">
            <v>37924</v>
          </cell>
          <cell r="Q254">
            <v>37924</v>
          </cell>
          <cell r="R254">
            <v>2004</v>
          </cell>
          <cell r="S254">
            <v>2004</v>
          </cell>
          <cell r="T254" t="str">
            <v>Sold</v>
          </cell>
          <cell r="U254">
            <v>2777225</v>
          </cell>
          <cell r="V254">
            <v>38054</v>
          </cell>
          <cell r="W254">
            <v>1</v>
          </cell>
          <cell r="X254">
            <v>2004</v>
          </cell>
          <cell r="Y254">
            <v>2004</v>
          </cell>
          <cell r="Z254">
            <v>38154</v>
          </cell>
          <cell r="AA254">
            <v>38169</v>
          </cell>
          <cell r="AB254" t="str">
            <v>WARNER, SCOTT K</v>
          </cell>
        </row>
        <row r="255">
          <cell r="A255">
            <v>25282</v>
          </cell>
          <cell r="B255" t="str">
            <v>JEF SR 43 4.48</v>
          </cell>
          <cell r="C255" t="str">
            <v>Roadway Minor Rehab</v>
          </cell>
          <cell r="H255">
            <v>39049</v>
          </cell>
          <cell r="I255">
            <v>39049</v>
          </cell>
          <cell r="J255">
            <v>39057</v>
          </cell>
          <cell r="K255">
            <v>39057</v>
          </cell>
          <cell r="L255">
            <v>39059</v>
          </cell>
          <cell r="M255">
            <v>39059</v>
          </cell>
          <cell r="N255">
            <v>39158</v>
          </cell>
          <cell r="O255">
            <v>39158</v>
          </cell>
          <cell r="P255">
            <v>39164</v>
          </cell>
          <cell r="Q255">
            <v>39164</v>
          </cell>
          <cell r="R255">
            <v>2007</v>
          </cell>
          <cell r="T255" t="str">
            <v>Sold</v>
          </cell>
          <cell r="U255">
            <v>468797.15</v>
          </cell>
          <cell r="V255">
            <v>39062</v>
          </cell>
          <cell r="W255">
            <v>1</v>
          </cell>
          <cell r="X255">
            <v>2007</v>
          </cell>
          <cell r="Y255">
            <v>0</v>
          </cell>
          <cell r="Z255">
            <v>39148</v>
          </cell>
          <cell r="AA255">
            <v>39156</v>
          </cell>
          <cell r="AB255" t="str">
            <v>STILLION, TIMOTHY E</v>
          </cell>
        </row>
        <row r="256">
          <cell r="A256">
            <v>25284</v>
          </cell>
          <cell r="B256" t="str">
            <v>HAS SR 258 0.00</v>
          </cell>
          <cell r="C256" t="str">
            <v>Roadway Minor Rehab</v>
          </cell>
          <cell r="H256">
            <v>38259</v>
          </cell>
          <cell r="I256">
            <v>38259</v>
          </cell>
          <cell r="J256">
            <v>38314</v>
          </cell>
          <cell r="K256">
            <v>38314</v>
          </cell>
          <cell r="L256">
            <v>38315</v>
          </cell>
          <cell r="M256">
            <v>38315</v>
          </cell>
          <cell r="N256">
            <v>38420</v>
          </cell>
          <cell r="O256">
            <v>38420</v>
          </cell>
          <cell r="P256">
            <v>38428</v>
          </cell>
          <cell r="Q256">
            <v>38428</v>
          </cell>
          <cell r="R256">
            <v>2005</v>
          </cell>
          <cell r="T256" t="str">
            <v>Sold</v>
          </cell>
          <cell r="U256">
            <v>1658679.92</v>
          </cell>
          <cell r="V256">
            <v>38334</v>
          </cell>
          <cell r="W256">
            <v>1</v>
          </cell>
          <cell r="X256">
            <v>2005</v>
          </cell>
          <cell r="Y256">
            <v>0</v>
          </cell>
          <cell r="Z256">
            <v>38420</v>
          </cell>
          <cell r="AA256">
            <v>38428</v>
          </cell>
          <cell r="AB256" t="str">
            <v>STILLION, TIMOTHY E</v>
          </cell>
        </row>
        <row r="257">
          <cell r="A257">
            <v>25406</v>
          </cell>
          <cell r="B257" t="str">
            <v>BEL IR 70 0.000</v>
          </cell>
          <cell r="C257" t="str">
            <v>Roadway Minor Rehab</v>
          </cell>
          <cell r="H257">
            <v>38364</v>
          </cell>
          <cell r="I257">
            <v>38364</v>
          </cell>
          <cell r="J257">
            <v>38371</v>
          </cell>
          <cell r="K257">
            <v>38371</v>
          </cell>
          <cell r="L257">
            <v>38497</v>
          </cell>
          <cell r="M257">
            <v>38497</v>
          </cell>
          <cell r="N257">
            <v>38672</v>
          </cell>
          <cell r="O257">
            <v>38672</v>
          </cell>
          <cell r="P257">
            <v>38679</v>
          </cell>
          <cell r="Q257">
            <v>38679</v>
          </cell>
          <cell r="R257">
            <v>2006</v>
          </cell>
          <cell r="S257">
            <v>2005</v>
          </cell>
          <cell r="T257" t="str">
            <v>Sold</v>
          </cell>
          <cell r="U257">
            <v>1795002.44</v>
          </cell>
          <cell r="V257">
            <v>38376</v>
          </cell>
          <cell r="W257">
            <v>1</v>
          </cell>
          <cell r="X257">
            <v>2005</v>
          </cell>
          <cell r="Y257">
            <v>0</v>
          </cell>
          <cell r="Z257">
            <v>38462</v>
          </cell>
          <cell r="AA257">
            <v>38470</v>
          </cell>
          <cell r="AB257" t="str">
            <v>STILLION, TIMOTHY E</v>
          </cell>
        </row>
        <row r="258">
          <cell r="A258">
            <v>25406</v>
          </cell>
          <cell r="B258" t="str">
            <v>BEL IR 70 0.000</v>
          </cell>
          <cell r="C258" t="str">
            <v>Roadway Minor Rehab</v>
          </cell>
          <cell r="H258">
            <v>38364</v>
          </cell>
          <cell r="I258">
            <v>38364</v>
          </cell>
          <cell r="J258">
            <v>38371</v>
          </cell>
          <cell r="K258">
            <v>38371</v>
          </cell>
          <cell r="L258">
            <v>38497</v>
          </cell>
          <cell r="M258">
            <v>38497</v>
          </cell>
          <cell r="N258">
            <v>38672</v>
          </cell>
          <cell r="O258">
            <v>38672</v>
          </cell>
          <cell r="P258">
            <v>38679</v>
          </cell>
          <cell r="Q258">
            <v>38679</v>
          </cell>
          <cell r="R258">
            <v>2006</v>
          </cell>
          <cell r="S258">
            <v>2005</v>
          </cell>
          <cell r="T258" t="str">
            <v>Sold</v>
          </cell>
          <cell r="U258">
            <v>1795002.44</v>
          </cell>
          <cell r="V258">
            <v>38376</v>
          </cell>
          <cell r="W258">
            <v>1</v>
          </cell>
          <cell r="X258">
            <v>2006</v>
          </cell>
          <cell r="Y258">
            <v>2005</v>
          </cell>
          <cell r="Z258">
            <v>38672</v>
          </cell>
          <cell r="AA258">
            <v>38679</v>
          </cell>
          <cell r="AB258" t="str">
            <v>STILLION, TIMOTHY E</v>
          </cell>
        </row>
        <row r="259">
          <cell r="A259">
            <v>25409</v>
          </cell>
          <cell r="B259" t="str">
            <v>HAS SR 151 0.000</v>
          </cell>
          <cell r="C259" t="str">
            <v>Roadway Minor Rehab</v>
          </cell>
          <cell r="H259">
            <v>38366</v>
          </cell>
          <cell r="I259">
            <v>38366</v>
          </cell>
          <cell r="J259">
            <v>38370</v>
          </cell>
          <cell r="K259">
            <v>38370</v>
          </cell>
          <cell r="L259">
            <v>38373</v>
          </cell>
          <cell r="M259">
            <v>38373</v>
          </cell>
          <cell r="N259">
            <v>38462</v>
          </cell>
          <cell r="O259">
            <v>38462</v>
          </cell>
          <cell r="P259">
            <v>38470</v>
          </cell>
          <cell r="Q259">
            <v>38470</v>
          </cell>
          <cell r="R259">
            <v>2005</v>
          </cell>
          <cell r="T259" t="str">
            <v>Sold</v>
          </cell>
          <cell r="U259">
            <v>219511.3</v>
          </cell>
          <cell r="V259">
            <v>38376</v>
          </cell>
          <cell r="W259">
            <v>1</v>
          </cell>
          <cell r="X259">
            <v>2005</v>
          </cell>
          <cell r="Y259">
            <v>0</v>
          </cell>
          <cell r="Z259">
            <v>38462</v>
          </cell>
          <cell r="AA259">
            <v>38470</v>
          </cell>
          <cell r="AB259" t="str">
            <v>STILLION, TIMOTHY E</v>
          </cell>
        </row>
        <row r="260">
          <cell r="A260">
            <v>25410</v>
          </cell>
          <cell r="B260" t="str">
            <v>TUS SR 212 9.03</v>
          </cell>
          <cell r="C260" t="str">
            <v>Roadway Minor Rehab</v>
          </cell>
          <cell r="J260">
            <v>38092</v>
          </cell>
          <cell r="K260">
            <v>38092</v>
          </cell>
          <cell r="L260">
            <v>38096</v>
          </cell>
          <cell r="M260">
            <v>38096</v>
          </cell>
          <cell r="N260">
            <v>38182</v>
          </cell>
          <cell r="O260">
            <v>38182</v>
          </cell>
          <cell r="P260">
            <v>38190</v>
          </cell>
          <cell r="Q260">
            <v>38190</v>
          </cell>
          <cell r="R260">
            <v>2005</v>
          </cell>
          <cell r="T260" t="str">
            <v>Sold</v>
          </cell>
          <cell r="U260">
            <v>849461.69</v>
          </cell>
          <cell r="AB260" t="str">
            <v>STILLION, TIMOTHY E</v>
          </cell>
        </row>
        <row r="261">
          <cell r="A261">
            <v>25452</v>
          </cell>
          <cell r="B261" t="str">
            <v>D11 RPM FY2005</v>
          </cell>
          <cell r="C261" t="str">
            <v>Traffic Control Maintenance</v>
          </cell>
          <cell r="H261">
            <v>38280</v>
          </cell>
          <cell r="I261">
            <v>38280</v>
          </cell>
          <cell r="J261">
            <v>38299</v>
          </cell>
          <cell r="K261">
            <v>38299</v>
          </cell>
          <cell r="L261">
            <v>38301</v>
          </cell>
          <cell r="M261">
            <v>38301</v>
          </cell>
          <cell r="N261">
            <v>38420</v>
          </cell>
          <cell r="O261">
            <v>38420</v>
          </cell>
          <cell r="P261">
            <v>38428</v>
          </cell>
          <cell r="Q261">
            <v>38428</v>
          </cell>
          <cell r="R261">
            <v>2005</v>
          </cell>
          <cell r="T261" t="str">
            <v>Sold</v>
          </cell>
          <cell r="U261">
            <v>182243.67</v>
          </cell>
          <cell r="V261">
            <v>38334</v>
          </cell>
          <cell r="W261">
            <v>1</v>
          </cell>
          <cell r="X261">
            <v>2005</v>
          </cell>
          <cell r="Y261">
            <v>0</v>
          </cell>
          <cell r="Z261">
            <v>38420</v>
          </cell>
          <cell r="AA261">
            <v>38428</v>
          </cell>
          <cell r="AB261" t="str">
            <v>TRIVOLI, RAYMOND P</v>
          </cell>
        </row>
        <row r="262">
          <cell r="A262">
            <v>25454</v>
          </cell>
          <cell r="B262" t="str">
            <v>D11 PM FY2005C</v>
          </cell>
          <cell r="C262" t="str">
            <v>Traffic Control (Safety)</v>
          </cell>
          <cell r="H262">
            <v>38243</v>
          </cell>
          <cell r="I262">
            <v>38243</v>
          </cell>
          <cell r="J262">
            <v>38260</v>
          </cell>
          <cell r="K262">
            <v>38260</v>
          </cell>
          <cell r="L262">
            <v>38264</v>
          </cell>
          <cell r="M262">
            <v>38264</v>
          </cell>
          <cell r="N262">
            <v>38364</v>
          </cell>
          <cell r="O262">
            <v>38364</v>
          </cell>
          <cell r="P262">
            <v>38371</v>
          </cell>
          <cell r="Q262">
            <v>38371</v>
          </cell>
          <cell r="R262">
            <v>2005</v>
          </cell>
          <cell r="T262" t="str">
            <v>Sold</v>
          </cell>
          <cell r="U262">
            <v>685500</v>
          </cell>
          <cell r="V262">
            <v>38278</v>
          </cell>
          <cell r="W262">
            <v>1</v>
          </cell>
          <cell r="X262">
            <v>2005</v>
          </cell>
          <cell r="Y262">
            <v>0</v>
          </cell>
          <cell r="Z262">
            <v>38364</v>
          </cell>
          <cell r="AA262">
            <v>38372</v>
          </cell>
          <cell r="AB262" t="str">
            <v>TRIVOLI, RAYMOND P</v>
          </cell>
        </row>
        <row r="263">
          <cell r="A263">
            <v>25455</v>
          </cell>
          <cell r="B263" t="str">
            <v>D11 PM FY2005B</v>
          </cell>
          <cell r="C263" t="str">
            <v>Traffic Control (Safety)</v>
          </cell>
          <cell r="H263">
            <v>38252</v>
          </cell>
          <cell r="I263">
            <v>38252</v>
          </cell>
          <cell r="J263">
            <v>38258</v>
          </cell>
          <cell r="K263">
            <v>38258</v>
          </cell>
          <cell r="L263">
            <v>38264</v>
          </cell>
          <cell r="M263">
            <v>38264</v>
          </cell>
          <cell r="N263">
            <v>38364</v>
          </cell>
          <cell r="O263">
            <v>38364</v>
          </cell>
          <cell r="P263">
            <v>38371</v>
          </cell>
          <cell r="Q263">
            <v>38371</v>
          </cell>
          <cell r="R263">
            <v>2005</v>
          </cell>
          <cell r="T263" t="str">
            <v>Sold</v>
          </cell>
          <cell r="U263">
            <v>417729.04</v>
          </cell>
          <cell r="V263">
            <v>38278</v>
          </cell>
          <cell r="W263">
            <v>1</v>
          </cell>
          <cell r="X263">
            <v>2005</v>
          </cell>
          <cell r="Y263">
            <v>0</v>
          </cell>
          <cell r="Z263">
            <v>38364</v>
          </cell>
          <cell r="AA263">
            <v>38372</v>
          </cell>
          <cell r="AB263" t="str">
            <v>TRIVOLI, RAYMOND P</v>
          </cell>
        </row>
        <row r="264">
          <cell r="A264">
            <v>25456</v>
          </cell>
          <cell r="B264" t="str">
            <v>D11 PM FY2005A</v>
          </cell>
          <cell r="C264" t="str">
            <v>Traffic Control (Safety)</v>
          </cell>
          <cell r="H264">
            <v>38259</v>
          </cell>
          <cell r="I264">
            <v>38259</v>
          </cell>
          <cell r="J264">
            <v>38279</v>
          </cell>
          <cell r="K264">
            <v>38279</v>
          </cell>
          <cell r="L264">
            <v>38282</v>
          </cell>
          <cell r="M264">
            <v>38282</v>
          </cell>
          <cell r="N264">
            <v>38385</v>
          </cell>
          <cell r="O264">
            <v>38385</v>
          </cell>
          <cell r="P264">
            <v>38393</v>
          </cell>
          <cell r="Q264">
            <v>38393</v>
          </cell>
          <cell r="R264">
            <v>2005</v>
          </cell>
          <cell r="T264" t="str">
            <v>Sold</v>
          </cell>
          <cell r="U264">
            <v>137206.95000000001</v>
          </cell>
          <cell r="V264">
            <v>38299</v>
          </cell>
          <cell r="W264">
            <v>1</v>
          </cell>
          <cell r="X264">
            <v>2005</v>
          </cell>
          <cell r="Y264">
            <v>0</v>
          </cell>
          <cell r="Z264">
            <v>38385</v>
          </cell>
          <cell r="AA264">
            <v>38393</v>
          </cell>
          <cell r="AB264" t="str">
            <v>TRIVOLI, RAYMOND P</v>
          </cell>
        </row>
        <row r="265">
          <cell r="A265">
            <v>25457</v>
          </cell>
          <cell r="B265" t="str">
            <v>D11 CH FY2005</v>
          </cell>
          <cell r="C265" t="str">
            <v>Pavement Maintenance</v>
          </cell>
          <cell r="H265">
            <v>38275</v>
          </cell>
          <cell r="I265">
            <v>38275</v>
          </cell>
          <cell r="J265">
            <v>38307</v>
          </cell>
          <cell r="K265">
            <v>38307</v>
          </cell>
          <cell r="L265">
            <v>38310</v>
          </cell>
          <cell r="M265">
            <v>38310</v>
          </cell>
          <cell r="N265">
            <v>38546</v>
          </cell>
          <cell r="O265">
            <v>38546</v>
          </cell>
          <cell r="P265">
            <v>38554</v>
          </cell>
          <cell r="Q265">
            <v>38554</v>
          </cell>
          <cell r="R265">
            <v>2006</v>
          </cell>
          <cell r="S265">
            <v>2005</v>
          </cell>
          <cell r="T265" t="str">
            <v>Sold</v>
          </cell>
          <cell r="U265">
            <v>138900.4</v>
          </cell>
          <cell r="V265">
            <v>38310</v>
          </cell>
          <cell r="W265">
            <v>38310</v>
          </cell>
          <cell r="X265">
            <v>2006</v>
          </cell>
          <cell r="Y265">
            <v>2005</v>
          </cell>
          <cell r="Z265">
            <v>38546</v>
          </cell>
          <cell r="AA265">
            <v>38554</v>
          </cell>
          <cell r="AB265" t="str">
            <v>BARNHOUSE, JOHN P</v>
          </cell>
        </row>
        <row r="266">
          <cell r="A266">
            <v>25457</v>
          </cell>
          <cell r="B266" t="str">
            <v>D11 CH FY2005</v>
          </cell>
          <cell r="C266" t="str">
            <v>Pavement Maintenance</v>
          </cell>
          <cell r="H266">
            <v>38275</v>
          </cell>
          <cell r="I266">
            <v>38275</v>
          </cell>
          <cell r="J266">
            <v>38307</v>
          </cell>
          <cell r="K266">
            <v>38307</v>
          </cell>
          <cell r="L266">
            <v>38310</v>
          </cell>
          <cell r="M266">
            <v>38310</v>
          </cell>
          <cell r="N266">
            <v>38546</v>
          </cell>
          <cell r="O266">
            <v>38546</v>
          </cell>
          <cell r="P266">
            <v>38554</v>
          </cell>
          <cell r="Q266">
            <v>38554</v>
          </cell>
          <cell r="R266">
            <v>2006</v>
          </cell>
          <cell r="S266">
            <v>2005</v>
          </cell>
          <cell r="T266" t="str">
            <v>Sold</v>
          </cell>
          <cell r="U266">
            <v>138900.4</v>
          </cell>
          <cell r="V266">
            <v>38334</v>
          </cell>
          <cell r="W266">
            <v>1</v>
          </cell>
          <cell r="X266">
            <v>2005</v>
          </cell>
          <cell r="Y266">
            <v>0</v>
          </cell>
          <cell r="Z266">
            <v>38420</v>
          </cell>
          <cell r="AA266">
            <v>38428</v>
          </cell>
          <cell r="AB266" t="str">
            <v>BARNHOUSE, JOHN P</v>
          </cell>
        </row>
        <row r="267">
          <cell r="A267">
            <v>25458</v>
          </cell>
          <cell r="B267" t="str">
            <v>D11 HS FY2005A</v>
          </cell>
          <cell r="C267" t="str">
            <v>Vegetative Maintenance</v>
          </cell>
          <cell r="H267">
            <v>38301</v>
          </cell>
          <cell r="I267">
            <v>38301</v>
          </cell>
          <cell r="J267">
            <v>38328</v>
          </cell>
          <cell r="K267">
            <v>38328</v>
          </cell>
          <cell r="L267">
            <v>38331</v>
          </cell>
          <cell r="M267">
            <v>38331</v>
          </cell>
          <cell r="N267">
            <v>38420</v>
          </cell>
          <cell r="P267">
            <v>38428</v>
          </cell>
          <cell r="R267">
            <v>2005</v>
          </cell>
          <cell r="T267" t="str">
            <v>Cancelled</v>
          </cell>
          <cell r="U267">
            <v>139583</v>
          </cell>
          <cell r="V267">
            <v>38334</v>
          </cell>
          <cell r="W267">
            <v>1</v>
          </cell>
          <cell r="X267">
            <v>2005</v>
          </cell>
          <cell r="Y267">
            <v>0</v>
          </cell>
          <cell r="Z267">
            <v>38420</v>
          </cell>
          <cell r="AA267">
            <v>38428</v>
          </cell>
          <cell r="AB267" t="str">
            <v>TRIVOLI, RAYMOND P</v>
          </cell>
        </row>
        <row r="268">
          <cell r="A268">
            <v>25465</v>
          </cell>
          <cell r="B268" t="str">
            <v>D11 MOW FY 2005A</v>
          </cell>
          <cell r="C268" t="str">
            <v>Vegetative Maintenance</v>
          </cell>
          <cell r="H268">
            <v>38250</v>
          </cell>
          <cell r="I268">
            <v>38250</v>
          </cell>
          <cell r="J268">
            <v>38251</v>
          </cell>
          <cell r="K268">
            <v>38251</v>
          </cell>
          <cell r="L268">
            <v>38259</v>
          </cell>
          <cell r="M268">
            <v>38259</v>
          </cell>
          <cell r="N268">
            <v>38385</v>
          </cell>
          <cell r="O268">
            <v>38385</v>
          </cell>
          <cell r="P268">
            <v>38393</v>
          </cell>
          <cell r="Q268">
            <v>38393</v>
          </cell>
          <cell r="R268">
            <v>2005</v>
          </cell>
          <cell r="T268" t="str">
            <v>Sold</v>
          </cell>
          <cell r="U268">
            <v>221401</v>
          </cell>
          <cell r="V268">
            <v>38299</v>
          </cell>
          <cell r="W268">
            <v>1</v>
          </cell>
          <cell r="X268">
            <v>2005</v>
          </cell>
          <cell r="Y268">
            <v>0</v>
          </cell>
          <cell r="Z268">
            <v>38385</v>
          </cell>
          <cell r="AA268">
            <v>38393</v>
          </cell>
          <cell r="AB268" t="str">
            <v>TRIVOLI, RAYMOND P</v>
          </cell>
        </row>
        <row r="269">
          <cell r="A269">
            <v>25466</v>
          </cell>
          <cell r="B269" t="str">
            <v>D11 MOW FY2005B</v>
          </cell>
          <cell r="C269" t="str">
            <v>Vegetative Maintenance</v>
          </cell>
          <cell r="H269">
            <v>38250</v>
          </cell>
          <cell r="I269">
            <v>38250</v>
          </cell>
          <cell r="J269">
            <v>38251</v>
          </cell>
          <cell r="K269">
            <v>38251</v>
          </cell>
          <cell r="L269">
            <v>38259</v>
          </cell>
          <cell r="M269">
            <v>38259</v>
          </cell>
          <cell r="N269">
            <v>38420</v>
          </cell>
          <cell r="O269">
            <v>38420</v>
          </cell>
          <cell r="P269">
            <v>38428</v>
          </cell>
          <cell r="Q269">
            <v>38428</v>
          </cell>
          <cell r="R269">
            <v>2005</v>
          </cell>
          <cell r="T269" t="str">
            <v>Sold</v>
          </cell>
          <cell r="U269">
            <v>95000</v>
          </cell>
          <cell r="V269">
            <v>38334</v>
          </cell>
          <cell r="W269">
            <v>1</v>
          </cell>
          <cell r="X269">
            <v>2005</v>
          </cell>
          <cell r="Y269">
            <v>0</v>
          </cell>
          <cell r="Z269">
            <v>38420</v>
          </cell>
          <cell r="AA269">
            <v>38428</v>
          </cell>
          <cell r="AB269" t="str">
            <v>TRIVOLI, RAYMOND P</v>
          </cell>
        </row>
        <row r="270">
          <cell r="A270">
            <v>25467</v>
          </cell>
          <cell r="B270" t="str">
            <v>D11 CR FY2005</v>
          </cell>
          <cell r="C270" t="str">
            <v>Culvert Preservation</v>
          </cell>
          <cell r="D270">
            <v>38414</v>
          </cell>
          <cell r="E270">
            <v>38414</v>
          </cell>
          <cell r="F270">
            <v>38414</v>
          </cell>
          <cell r="G270">
            <v>38414</v>
          </cell>
          <cell r="H270">
            <v>38414</v>
          </cell>
          <cell r="I270">
            <v>38414</v>
          </cell>
          <cell r="J270">
            <v>38420</v>
          </cell>
          <cell r="K270">
            <v>38420</v>
          </cell>
          <cell r="L270">
            <v>38422</v>
          </cell>
          <cell r="M270">
            <v>38422</v>
          </cell>
          <cell r="N270">
            <v>38511</v>
          </cell>
          <cell r="O270">
            <v>38511</v>
          </cell>
          <cell r="P270">
            <v>38519</v>
          </cell>
          <cell r="Q270">
            <v>38519</v>
          </cell>
          <cell r="R270">
            <v>2005</v>
          </cell>
          <cell r="T270" t="str">
            <v>Sold</v>
          </cell>
          <cell r="U270">
            <v>584571.74</v>
          </cell>
          <cell r="V270">
            <v>38425</v>
          </cell>
          <cell r="W270">
            <v>1</v>
          </cell>
          <cell r="X270">
            <v>2005</v>
          </cell>
          <cell r="Y270">
            <v>0</v>
          </cell>
          <cell r="Z270">
            <v>38511</v>
          </cell>
          <cell r="AA270">
            <v>38519</v>
          </cell>
          <cell r="AB270" t="str">
            <v>STILLION, TIMOTHY E</v>
          </cell>
        </row>
        <row r="271">
          <cell r="A271">
            <v>25468</v>
          </cell>
          <cell r="B271" t="str">
            <v>BEL SR 647 0.00</v>
          </cell>
          <cell r="C271" t="str">
            <v>Roadway Minor Rehab</v>
          </cell>
          <cell r="L271">
            <v>37776</v>
          </cell>
          <cell r="M271">
            <v>37776</v>
          </cell>
          <cell r="N271">
            <v>37813</v>
          </cell>
          <cell r="O271">
            <v>37813</v>
          </cell>
          <cell r="P271">
            <v>37824</v>
          </cell>
          <cell r="Q271">
            <v>37824</v>
          </cell>
          <cell r="R271">
            <v>2004</v>
          </cell>
          <cell r="T271" t="str">
            <v>Sold</v>
          </cell>
          <cell r="U271">
            <v>168000</v>
          </cell>
          <cell r="AB271" t="str">
            <v>KANE, ROXANNE R</v>
          </cell>
        </row>
        <row r="272">
          <cell r="A272">
            <v>25469</v>
          </cell>
          <cell r="B272" t="str">
            <v>TUS SR 416 9.85</v>
          </cell>
          <cell r="C272" t="str">
            <v>Roadway Minor Rehab</v>
          </cell>
          <cell r="J272">
            <v>38261</v>
          </cell>
          <cell r="L272">
            <v>38271</v>
          </cell>
          <cell r="N272">
            <v>38357</v>
          </cell>
          <cell r="P272">
            <v>38383</v>
          </cell>
          <cell r="R272">
            <v>2005</v>
          </cell>
          <cell r="T272" t="str">
            <v>Cancelled</v>
          </cell>
          <cell r="U272">
            <v>85000</v>
          </cell>
          <cell r="AB272" t="str">
            <v>STILLION, TIMOTHY E</v>
          </cell>
        </row>
        <row r="273">
          <cell r="A273">
            <v>25495</v>
          </cell>
          <cell r="B273" t="str">
            <v>D11 BK FY2006 maint</v>
          </cell>
          <cell r="C273" t="str">
            <v>Traffic Control Maintenance</v>
          </cell>
          <cell r="T273" t="str">
            <v>Cancelled</v>
          </cell>
          <cell r="U273">
            <v>3160000</v>
          </cell>
          <cell r="AB273" t="str">
            <v>KUZMICH, ANNA M</v>
          </cell>
        </row>
        <row r="274">
          <cell r="A274">
            <v>25496</v>
          </cell>
          <cell r="B274" t="str">
            <v>TUS SR 39 13.910</v>
          </cell>
          <cell r="C274" t="str">
            <v>Roadway Minor Rehab</v>
          </cell>
          <cell r="H274">
            <v>41302</v>
          </cell>
          <cell r="I274">
            <v>41302</v>
          </cell>
          <cell r="J274">
            <v>41327</v>
          </cell>
          <cell r="K274">
            <v>41327</v>
          </cell>
          <cell r="L274">
            <v>41327</v>
          </cell>
          <cell r="M274">
            <v>41327</v>
          </cell>
          <cell r="N274">
            <v>41424</v>
          </cell>
          <cell r="O274">
            <v>41424</v>
          </cell>
          <cell r="P274">
            <v>41432</v>
          </cell>
          <cell r="Q274">
            <v>41432</v>
          </cell>
          <cell r="R274">
            <v>2013</v>
          </cell>
          <cell r="S274">
            <v>2013</v>
          </cell>
          <cell r="T274" t="str">
            <v>Sold</v>
          </cell>
          <cell r="U274">
            <v>1315494.3500000001</v>
          </cell>
          <cell r="V274">
            <v>41365</v>
          </cell>
          <cell r="W274">
            <v>1</v>
          </cell>
          <cell r="X274">
            <v>2014</v>
          </cell>
          <cell r="Y274">
            <v>2013</v>
          </cell>
          <cell r="Z274">
            <v>41452</v>
          </cell>
          <cell r="AA274">
            <v>41463</v>
          </cell>
          <cell r="AB274" t="str">
            <v>BERANEK, JASON P</v>
          </cell>
        </row>
        <row r="275">
          <cell r="A275">
            <v>25497</v>
          </cell>
          <cell r="B275" t="str">
            <v>JEF SR 43 0.000</v>
          </cell>
          <cell r="C275" t="str">
            <v>Roadway Minor Rehab</v>
          </cell>
          <cell r="F275">
            <v>41461</v>
          </cell>
          <cell r="L275">
            <v>41566</v>
          </cell>
          <cell r="N275">
            <v>41608</v>
          </cell>
          <cell r="P275">
            <v>41638</v>
          </cell>
          <cell r="R275">
            <v>2014</v>
          </cell>
          <cell r="T275" t="str">
            <v>Cancelled</v>
          </cell>
          <cell r="U275">
            <v>280320</v>
          </cell>
          <cell r="V275">
            <v>40105</v>
          </cell>
          <cell r="W275">
            <v>1</v>
          </cell>
          <cell r="X275">
            <v>2010</v>
          </cell>
          <cell r="Y275">
            <v>0</v>
          </cell>
          <cell r="Z275">
            <v>40147</v>
          </cell>
          <cell r="AA275">
            <v>40177</v>
          </cell>
          <cell r="AB275" t="str">
            <v>KANE, ROXANNE R</v>
          </cell>
        </row>
        <row r="276">
          <cell r="A276">
            <v>25498</v>
          </cell>
          <cell r="B276" t="str">
            <v>JEF US 22 7.13</v>
          </cell>
          <cell r="C276" t="str">
            <v>Roadway Minor Rehab</v>
          </cell>
          <cell r="D276">
            <v>40618</v>
          </cell>
          <cell r="E276">
            <v>40618</v>
          </cell>
          <cell r="H276">
            <v>40947</v>
          </cell>
          <cell r="I276">
            <v>40947</v>
          </cell>
          <cell r="J276">
            <v>40949</v>
          </cell>
          <cell r="K276">
            <v>40949</v>
          </cell>
          <cell r="L276">
            <v>40949</v>
          </cell>
          <cell r="M276">
            <v>40949</v>
          </cell>
          <cell r="N276">
            <v>41067</v>
          </cell>
          <cell r="O276">
            <v>41067</v>
          </cell>
          <cell r="P276">
            <v>41072</v>
          </cell>
          <cell r="Q276">
            <v>41072</v>
          </cell>
          <cell r="R276">
            <v>2012</v>
          </cell>
          <cell r="T276" t="str">
            <v>Sold</v>
          </cell>
          <cell r="U276">
            <v>4098558.23</v>
          </cell>
          <cell r="V276">
            <v>40952</v>
          </cell>
          <cell r="W276">
            <v>1</v>
          </cell>
          <cell r="X276">
            <v>2012</v>
          </cell>
          <cell r="Y276">
            <v>0</v>
          </cell>
          <cell r="Z276">
            <v>41039</v>
          </cell>
          <cell r="AA276">
            <v>41046</v>
          </cell>
          <cell r="AB276" t="str">
            <v>BERANEK, JASON P</v>
          </cell>
        </row>
        <row r="277">
          <cell r="A277">
            <v>25502</v>
          </cell>
          <cell r="B277" t="str">
            <v>D11 FY2006 -PSPPM</v>
          </cell>
          <cell r="C277" t="str">
            <v>Roadway Minor Rehab</v>
          </cell>
          <cell r="J277">
            <v>38716</v>
          </cell>
          <cell r="L277">
            <v>38726</v>
          </cell>
          <cell r="N277">
            <v>38812</v>
          </cell>
          <cell r="P277">
            <v>38837</v>
          </cell>
          <cell r="R277">
            <v>2006</v>
          </cell>
          <cell r="T277" t="str">
            <v>Cancelled</v>
          </cell>
          <cell r="AB277" t="str">
            <v>STILLION, TIMOTHY E</v>
          </cell>
        </row>
        <row r="278">
          <cell r="A278">
            <v>25503</v>
          </cell>
          <cell r="B278" t="str">
            <v>D11 FY2006 GSPPM</v>
          </cell>
          <cell r="C278" t="str">
            <v>Roadway Minor Rehab</v>
          </cell>
          <cell r="H278">
            <v>38674</v>
          </cell>
          <cell r="J278">
            <v>38716</v>
          </cell>
          <cell r="L278">
            <v>38726</v>
          </cell>
          <cell r="N278">
            <v>38812</v>
          </cell>
          <cell r="P278">
            <v>38808</v>
          </cell>
          <cell r="R278">
            <v>2006</v>
          </cell>
          <cell r="T278" t="str">
            <v>Cancelled</v>
          </cell>
          <cell r="AB278" t="str">
            <v>WARNER, SCOTT K</v>
          </cell>
        </row>
        <row r="279">
          <cell r="A279">
            <v>25509</v>
          </cell>
          <cell r="B279" t="str">
            <v>BEL SR 800 10.330</v>
          </cell>
          <cell r="C279" t="str">
            <v>Roadway Minor Rehab</v>
          </cell>
          <cell r="H279">
            <v>38541</v>
          </cell>
          <cell r="I279">
            <v>38541</v>
          </cell>
          <cell r="J279">
            <v>38615</v>
          </cell>
          <cell r="K279">
            <v>38615</v>
          </cell>
          <cell r="L279">
            <v>38616</v>
          </cell>
          <cell r="M279">
            <v>38616</v>
          </cell>
          <cell r="N279">
            <v>39008</v>
          </cell>
          <cell r="O279">
            <v>39008</v>
          </cell>
          <cell r="P279">
            <v>39016</v>
          </cell>
          <cell r="Q279">
            <v>39016</v>
          </cell>
          <cell r="R279">
            <v>2007</v>
          </cell>
          <cell r="S279">
            <v>2006</v>
          </cell>
          <cell r="T279" t="str">
            <v>Sold</v>
          </cell>
          <cell r="U279">
            <v>583057.85</v>
          </cell>
          <cell r="V279">
            <v>38616</v>
          </cell>
          <cell r="W279">
            <v>38616</v>
          </cell>
          <cell r="X279">
            <v>2007</v>
          </cell>
          <cell r="Y279">
            <v>2006</v>
          </cell>
          <cell r="Z279">
            <v>39008</v>
          </cell>
          <cell r="AA279">
            <v>39016</v>
          </cell>
          <cell r="AB279" t="str">
            <v>WARNER, SCOTT K</v>
          </cell>
        </row>
        <row r="280">
          <cell r="A280">
            <v>25509</v>
          </cell>
          <cell r="B280" t="str">
            <v>BEL SR 800 10.330</v>
          </cell>
          <cell r="C280" t="str">
            <v>Roadway Minor Rehab</v>
          </cell>
          <cell r="H280">
            <v>38541</v>
          </cell>
          <cell r="I280">
            <v>38541</v>
          </cell>
          <cell r="J280">
            <v>38615</v>
          </cell>
          <cell r="K280">
            <v>38615</v>
          </cell>
          <cell r="L280">
            <v>38616</v>
          </cell>
          <cell r="M280">
            <v>38616</v>
          </cell>
          <cell r="N280">
            <v>39008</v>
          </cell>
          <cell r="O280">
            <v>39008</v>
          </cell>
          <cell r="P280">
            <v>39016</v>
          </cell>
          <cell r="Q280">
            <v>39016</v>
          </cell>
          <cell r="R280">
            <v>2007</v>
          </cell>
          <cell r="S280">
            <v>2006</v>
          </cell>
          <cell r="T280" t="str">
            <v>Sold</v>
          </cell>
          <cell r="U280">
            <v>583057.85</v>
          </cell>
          <cell r="V280">
            <v>38642</v>
          </cell>
          <cell r="W280">
            <v>1</v>
          </cell>
          <cell r="X280">
            <v>2006</v>
          </cell>
          <cell r="Y280">
            <v>0</v>
          </cell>
          <cell r="Z280">
            <v>38728</v>
          </cell>
          <cell r="AA280">
            <v>38736</v>
          </cell>
          <cell r="AB280" t="str">
            <v>WARNER, SCOTT K</v>
          </cell>
        </row>
        <row r="281">
          <cell r="A281">
            <v>25510</v>
          </cell>
          <cell r="B281" t="str">
            <v>BEL IR0070 17.73</v>
          </cell>
          <cell r="C281" t="str">
            <v>Bridge Preservation</v>
          </cell>
          <cell r="D281">
            <v>40661</v>
          </cell>
          <cell r="E281">
            <v>40661</v>
          </cell>
          <cell r="F281">
            <v>40837</v>
          </cell>
          <cell r="G281">
            <v>40837</v>
          </cell>
          <cell r="H281">
            <v>40945</v>
          </cell>
          <cell r="I281">
            <v>40945</v>
          </cell>
          <cell r="J281">
            <v>41122</v>
          </cell>
          <cell r="K281">
            <v>41122</v>
          </cell>
          <cell r="L281">
            <v>41124</v>
          </cell>
          <cell r="M281">
            <v>41124</v>
          </cell>
          <cell r="N281">
            <v>41256</v>
          </cell>
          <cell r="O281">
            <v>41256</v>
          </cell>
          <cell r="P281">
            <v>41263</v>
          </cell>
          <cell r="Q281">
            <v>41263</v>
          </cell>
          <cell r="R281">
            <v>2013</v>
          </cell>
          <cell r="T281" t="str">
            <v>Sold</v>
          </cell>
          <cell r="U281">
            <v>9668461.0199999996</v>
          </cell>
          <cell r="V281">
            <v>41127</v>
          </cell>
          <cell r="W281">
            <v>1</v>
          </cell>
          <cell r="X281">
            <v>2013</v>
          </cell>
          <cell r="Y281">
            <v>0</v>
          </cell>
          <cell r="Z281">
            <v>41256</v>
          </cell>
          <cell r="AA281">
            <v>41267</v>
          </cell>
          <cell r="AB281" t="str">
            <v>LOCKE, SHANE A</v>
          </cell>
          <cell r="AC281">
            <v>40441</v>
          </cell>
          <cell r="AD281">
            <v>40441</v>
          </cell>
        </row>
        <row r="282">
          <cell r="A282">
            <v>25510</v>
          </cell>
          <cell r="B282" t="str">
            <v>BEL IR0070 17.73</v>
          </cell>
          <cell r="C282" t="str">
            <v>Bridge Preservation</v>
          </cell>
          <cell r="D282">
            <v>40661</v>
          </cell>
          <cell r="E282">
            <v>40661</v>
          </cell>
          <cell r="F282">
            <v>40837</v>
          </cell>
          <cell r="G282">
            <v>40837</v>
          </cell>
          <cell r="H282">
            <v>40945</v>
          </cell>
          <cell r="I282">
            <v>40945</v>
          </cell>
          <cell r="J282">
            <v>41122</v>
          </cell>
          <cell r="K282">
            <v>41122</v>
          </cell>
          <cell r="L282">
            <v>41124</v>
          </cell>
          <cell r="M282">
            <v>41124</v>
          </cell>
          <cell r="N282">
            <v>41256</v>
          </cell>
          <cell r="O282">
            <v>41256</v>
          </cell>
          <cell r="P282">
            <v>41263</v>
          </cell>
          <cell r="Q282">
            <v>41263</v>
          </cell>
          <cell r="R282">
            <v>2013</v>
          </cell>
          <cell r="T282" t="str">
            <v>Sold</v>
          </cell>
          <cell r="U282">
            <v>9668461.0199999996</v>
          </cell>
          <cell r="V282">
            <v>40210</v>
          </cell>
          <cell r="W282">
            <v>1</v>
          </cell>
          <cell r="X282">
            <v>2010</v>
          </cell>
          <cell r="Y282">
            <v>0</v>
          </cell>
          <cell r="Z282">
            <v>40338</v>
          </cell>
          <cell r="AA282">
            <v>40346</v>
          </cell>
          <cell r="AB282" t="str">
            <v>LOCKE, SHANE A</v>
          </cell>
          <cell r="AC282">
            <v>40441</v>
          </cell>
          <cell r="AD282">
            <v>40441</v>
          </cell>
        </row>
        <row r="283">
          <cell r="A283">
            <v>25541</v>
          </cell>
          <cell r="B283" t="str">
            <v>JEF SR 150 0.000</v>
          </cell>
          <cell r="C283" t="str">
            <v>Roadway Minor Rehab</v>
          </cell>
          <cell r="H283">
            <v>39111</v>
          </cell>
          <cell r="I283">
            <v>39111</v>
          </cell>
          <cell r="J283">
            <v>39120</v>
          </cell>
          <cell r="K283">
            <v>39120</v>
          </cell>
          <cell r="L283">
            <v>39122</v>
          </cell>
          <cell r="M283">
            <v>39122</v>
          </cell>
          <cell r="N283">
            <v>39218</v>
          </cell>
          <cell r="P283">
            <v>39226</v>
          </cell>
          <cell r="R283">
            <v>2007</v>
          </cell>
          <cell r="T283" t="str">
            <v>Cancelled</v>
          </cell>
          <cell r="U283">
            <v>226561</v>
          </cell>
          <cell r="V283">
            <v>39129</v>
          </cell>
          <cell r="W283">
            <v>1</v>
          </cell>
          <cell r="X283">
            <v>2007</v>
          </cell>
          <cell r="Y283">
            <v>0</v>
          </cell>
          <cell r="Z283">
            <v>39218</v>
          </cell>
          <cell r="AA283">
            <v>39226</v>
          </cell>
          <cell r="AB283" t="str">
            <v>STILLION, TIMOTHY E</v>
          </cell>
        </row>
        <row r="284">
          <cell r="A284">
            <v>25543</v>
          </cell>
          <cell r="B284" t="str">
            <v>BEL US 40 20.140</v>
          </cell>
          <cell r="C284" t="str">
            <v>Roadway Minor Rehab</v>
          </cell>
          <cell r="H284">
            <v>38968</v>
          </cell>
          <cell r="I284">
            <v>38968</v>
          </cell>
          <cell r="J284">
            <v>39017</v>
          </cell>
          <cell r="K284">
            <v>39017</v>
          </cell>
          <cell r="L284">
            <v>39023</v>
          </cell>
          <cell r="M284">
            <v>39023</v>
          </cell>
          <cell r="N284">
            <v>39113</v>
          </cell>
          <cell r="O284">
            <v>39113</v>
          </cell>
          <cell r="P284">
            <v>39121</v>
          </cell>
          <cell r="Q284">
            <v>39121</v>
          </cell>
          <cell r="R284">
            <v>2007</v>
          </cell>
          <cell r="T284" t="str">
            <v>Sold</v>
          </cell>
          <cell r="U284">
            <v>1420737.58</v>
          </cell>
          <cell r="V284">
            <v>39027</v>
          </cell>
          <cell r="W284">
            <v>1</v>
          </cell>
          <cell r="X284">
            <v>2007</v>
          </cell>
          <cell r="Y284">
            <v>0</v>
          </cell>
          <cell r="Z284">
            <v>39115</v>
          </cell>
          <cell r="AA284">
            <v>39122</v>
          </cell>
          <cell r="AB284" t="str">
            <v>WARNER, SCOTT K</v>
          </cell>
        </row>
        <row r="285">
          <cell r="A285">
            <v>25545</v>
          </cell>
          <cell r="B285" t="str">
            <v>COL US 62 4.860</v>
          </cell>
          <cell r="C285" t="str">
            <v>Roadway Minor Rehab</v>
          </cell>
          <cell r="H285">
            <v>39792</v>
          </cell>
          <cell r="I285">
            <v>39792</v>
          </cell>
          <cell r="J285">
            <v>39793</v>
          </cell>
          <cell r="K285">
            <v>39793</v>
          </cell>
          <cell r="L285">
            <v>39797</v>
          </cell>
          <cell r="M285">
            <v>39797</v>
          </cell>
          <cell r="N285">
            <v>39883</v>
          </cell>
          <cell r="O285">
            <v>39883</v>
          </cell>
          <cell r="P285">
            <v>39895</v>
          </cell>
          <cell r="Q285">
            <v>39895</v>
          </cell>
          <cell r="R285">
            <v>2009</v>
          </cell>
          <cell r="T285" t="str">
            <v>Sold</v>
          </cell>
          <cell r="U285">
            <v>2374124.12</v>
          </cell>
          <cell r="V285">
            <v>39867</v>
          </cell>
          <cell r="W285">
            <v>1</v>
          </cell>
          <cell r="X285">
            <v>2009</v>
          </cell>
          <cell r="Y285">
            <v>0</v>
          </cell>
          <cell r="Z285">
            <v>39953</v>
          </cell>
          <cell r="AA285">
            <v>39961</v>
          </cell>
          <cell r="AB285" t="str">
            <v>WARNER, SCOTT K</v>
          </cell>
        </row>
        <row r="286">
          <cell r="A286">
            <v>25546</v>
          </cell>
          <cell r="B286" t="str">
            <v>TUS SR 39 12.440</v>
          </cell>
          <cell r="C286" t="str">
            <v>Roadway Minor Rehab</v>
          </cell>
          <cell r="H286">
            <v>40198</v>
          </cell>
          <cell r="I286">
            <v>40198</v>
          </cell>
          <cell r="J286">
            <v>40219</v>
          </cell>
          <cell r="K286">
            <v>40219</v>
          </cell>
          <cell r="L286">
            <v>40219</v>
          </cell>
          <cell r="M286">
            <v>40219</v>
          </cell>
          <cell r="N286">
            <v>40304</v>
          </cell>
          <cell r="O286">
            <v>40304</v>
          </cell>
          <cell r="P286">
            <v>40311</v>
          </cell>
          <cell r="Q286">
            <v>40311</v>
          </cell>
          <cell r="R286">
            <v>2010</v>
          </cell>
          <cell r="T286" t="str">
            <v>Sold</v>
          </cell>
          <cell r="U286">
            <v>304124.46999999997</v>
          </cell>
          <cell r="V286">
            <v>40231</v>
          </cell>
          <cell r="W286">
            <v>1</v>
          </cell>
          <cell r="X286">
            <v>2010</v>
          </cell>
          <cell r="Y286">
            <v>0</v>
          </cell>
          <cell r="Z286">
            <v>40317</v>
          </cell>
          <cell r="AA286">
            <v>40325</v>
          </cell>
          <cell r="AB286" t="str">
            <v>STILLION, TIMOTHY E</v>
          </cell>
        </row>
        <row r="287">
          <cell r="A287">
            <v>25548</v>
          </cell>
          <cell r="B287" t="str">
            <v>COL US 30 31.300</v>
          </cell>
          <cell r="C287" t="str">
            <v>Roadway Minor Rehab</v>
          </cell>
          <cell r="H287">
            <v>38968</v>
          </cell>
          <cell r="I287">
            <v>38968</v>
          </cell>
          <cell r="J287">
            <v>38988</v>
          </cell>
          <cell r="K287">
            <v>38988</v>
          </cell>
          <cell r="L287">
            <v>38989</v>
          </cell>
          <cell r="M287">
            <v>38989</v>
          </cell>
          <cell r="N287">
            <v>39113</v>
          </cell>
          <cell r="O287">
            <v>39113</v>
          </cell>
          <cell r="P287">
            <v>39121</v>
          </cell>
          <cell r="Q287">
            <v>39121</v>
          </cell>
          <cell r="R287">
            <v>2007</v>
          </cell>
          <cell r="T287" t="str">
            <v>Sold</v>
          </cell>
          <cell r="U287">
            <v>2253701.98</v>
          </cell>
          <cell r="V287">
            <v>39027</v>
          </cell>
          <cell r="W287">
            <v>1</v>
          </cell>
          <cell r="X287">
            <v>2007</v>
          </cell>
          <cell r="Y287">
            <v>0</v>
          </cell>
          <cell r="Z287">
            <v>39115</v>
          </cell>
          <cell r="AA287">
            <v>39122</v>
          </cell>
          <cell r="AB287" t="str">
            <v>WARNER, SCOTT K</v>
          </cell>
        </row>
        <row r="288">
          <cell r="A288">
            <v>25551</v>
          </cell>
          <cell r="B288" t="str">
            <v>BEL IR 70 15.72</v>
          </cell>
          <cell r="C288" t="str">
            <v>Roadway Minor Rehab</v>
          </cell>
          <cell r="H288">
            <v>39093</v>
          </cell>
          <cell r="I288">
            <v>39093</v>
          </cell>
          <cell r="J288">
            <v>39100</v>
          </cell>
          <cell r="K288">
            <v>39100</v>
          </cell>
          <cell r="L288">
            <v>39101</v>
          </cell>
          <cell r="M288">
            <v>39101</v>
          </cell>
          <cell r="N288">
            <v>39190</v>
          </cell>
          <cell r="O288">
            <v>39190</v>
          </cell>
          <cell r="P288">
            <v>39198</v>
          </cell>
          <cell r="Q288">
            <v>39198</v>
          </cell>
          <cell r="R288">
            <v>2007</v>
          </cell>
          <cell r="T288" t="str">
            <v>Sold</v>
          </cell>
          <cell r="U288">
            <v>4092900.1</v>
          </cell>
          <cell r="V288">
            <v>39104</v>
          </cell>
          <cell r="W288">
            <v>1</v>
          </cell>
          <cell r="X288">
            <v>2007</v>
          </cell>
          <cell r="Y288">
            <v>0</v>
          </cell>
          <cell r="Z288">
            <v>39190</v>
          </cell>
          <cell r="AA288">
            <v>39198</v>
          </cell>
          <cell r="AB288" t="str">
            <v>WARNER, SCOTT K</v>
          </cell>
        </row>
        <row r="289">
          <cell r="A289">
            <v>25553</v>
          </cell>
          <cell r="B289" t="str">
            <v>JEF US 22 10.130</v>
          </cell>
          <cell r="C289" t="str">
            <v>Roadway Minor Rehab</v>
          </cell>
          <cell r="H289">
            <v>39066</v>
          </cell>
          <cell r="I289">
            <v>39066</v>
          </cell>
          <cell r="J289">
            <v>39071</v>
          </cell>
          <cell r="K289">
            <v>39071</v>
          </cell>
          <cell r="L289">
            <v>39073</v>
          </cell>
          <cell r="M289">
            <v>39073</v>
          </cell>
          <cell r="N289">
            <v>39253</v>
          </cell>
          <cell r="O289">
            <v>39253</v>
          </cell>
          <cell r="P289">
            <v>39254</v>
          </cell>
          <cell r="Q289">
            <v>39254</v>
          </cell>
          <cell r="R289">
            <v>2007</v>
          </cell>
          <cell r="T289" t="str">
            <v>Sold</v>
          </cell>
          <cell r="U289">
            <v>4738464.21</v>
          </cell>
          <cell r="V289">
            <v>39073</v>
          </cell>
          <cell r="W289">
            <v>1</v>
          </cell>
          <cell r="X289">
            <v>2007</v>
          </cell>
          <cell r="Y289">
            <v>0</v>
          </cell>
          <cell r="Z289">
            <v>39162</v>
          </cell>
          <cell r="AA289">
            <v>39170</v>
          </cell>
          <cell r="AB289" t="str">
            <v>STILLION, TIMOTHY E</v>
          </cell>
        </row>
        <row r="290">
          <cell r="A290">
            <v>25556</v>
          </cell>
          <cell r="B290" t="str">
            <v>D11 CH FY2007</v>
          </cell>
          <cell r="C290" t="str">
            <v>Pavement Maintenance</v>
          </cell>
          <cell r="J290">
            <v>38996</v>
          </cell>
          <cell r="L290">
            <v>39006</v>
          </cell>
          <cell r="N290">
            <v>39083</v>
          </cell>
          <cell r="P290">
            <v>39083</v>
          </cell>
          <cell r="R290">
            <v>2007</v>
          </cell>
          <cell r="T290" t="str">
            <v>Cancelled</v>
          </cell>
          <cell r="AB290" t="str">
            <v>KUZMICH, ANNA M</v>
          </cell>
        </row>
        <row r="291">
          <cell r="A291">
            <v>25572</v>
          </cell>
          <cell r="B291" t="str">
            <v>BEL SR 647 1.350</v>
          </cell>
          <cell r="C291" t="str">
            <v>Roadway Minor Rehab</v>
          </cell>
          <cell r="J291">
            <v>39255</v>
          </cell>
          <cell r="L291">
            <v>39279</v>
          </cell>
          <cell r="N291">
            <v>39367</v>
          </cell>
          <cell r="P291">
            <v>39374</v>
          </cell>
          <cell r="R291">
            <v>2008</v>
          </cell>
          <cell r="T291" t="str">
            <v>Cancelled</v>
          </cell>
          <cell r="U291">
            <v>861675</v>
          </cell>
          <cell r="V291">
            <v>39279</v>
          </cell>
          <cell r="W291">
            <v>1</v>
          </cell>
          <cell r="X291">
            <v>2008</v>
          </cell>
          <cell r="Y291">
            <v>0</v>
          </cell>
          <cell r="Z291">
            <v>39367</v>
          </cell>
          <cell r="AA291">
            <v>39374</v>
          </cell>
          <cell r="AB291" t="str">
            <v>STILLION, TIMOTHY E</v>
          </cell>
        </row>
        <row r="292">
          <cell r="A292">
            <v>25573</v>
          </cell>
          <cell r="B292" t="str">
            <v>COL SR 14 12.670</v>
          </cell>
          <cell r="C292" t="str">
            <v>Roadway Minor Rehab</v>
          </cell>
          <cell r="H292">
            <v>39376</v>
          </cell>
          <cell r="I292">
            <v>39376</v>
          </cell>
          <cell r="J292">
            <v>39387</v>
          </cell>
          <cell r="K292">
            <v>39387</v>
          </cell>
          <cell r="L292">
            <v>39399</v>
          </cell>
          <cell r="M292">
            <v>39399</v>
          </cell>
          <cell r="N292">
            <v>39512</v>
          </cell>
          <cell r="O292">
            <v>39512</v>
          </cell>
          <cell r="P292">
            <v>39521</v>
          </cell>
          <cell r="Q292">
            <v>39521</v>
          </cell>
          <cell r="R292">
            <v>2008</v>
          </cell>
          <cell r="T292" t="str">
            <v>Sold</v>
          </cell>
          <cell r="U292">
            <v>2124373.65</v>
          </cell>
          <cell r="V292">
            <v>39426</v>
          </cell>
          <cell r="W292">
            <v>1</v>
          </cell>
          <cell r="X292">
            <v>2008</v>
          </cell>
          <cell r="Y292">
            <v>0</v>
          </cell>
          <cell r="Z292">
            <v>39512</v>
          </cell>
          <cell r="AA292">
            <v>39520</v>
          </cell>
          <cell r="AB292" t="str">
            <v>STILLION, TIMOTHY E</v>
          </cell>
        </row>
        <row r="293">
          <cell r="A293">
            <v>25574</v>
          </cell>
          <cell r="B293" t="str">
            <v>BEL IR 70 23.690</v>
          </cell>
          <cell r="C293" t="str">
            <v>Roadway Minor Rehab</v>
          </cell>
          <cell r="H293">
            <v>39307</v>
          </cell>
          <cell r="J293">
            <v>39335</v>
          </cell>
          <cell r="L293">
            <v>39349</v>
          </cell>
          <cell r="N293">
            <v>39435</v>
          </cell>
          <cell r="P293">
            <v>39443</v>
          </cell>
          <cell r="R293">
            <v>2008</v>
          </cell>
          <cell r="T293" t="str">
            <v>Cancelled</v>
          </cell>
          <cell r="U293">
            <v>1868400</v>
          </cell>
          <cell r="V293">
            <v>39349</v>
          </cell>
          <cell r="W293">
            <v>1</v>
          </cell>
          <cell r="X293">
            <v>2008</v>
          </cell>
          <cell r="Y293">
            <v>0</v>
          </cell>
          <cell r="Z293">
            <v>39435</v>
          </cell>
          <cell r="AA293">
            <v>39443</v>
          </cell>
          <cell r="AB293" t="str">
            <v>WARNER, SCOTT K</v>
          </cell>
        </row>
        <row r="294">
          <cell r="A294">
            <v>25575</v>
          </cell>
          <cell r="B294" t="str">
            <v>TUS IR 77 12.30</v>
          </cell>
          <cell r="C294" t="str">
            <v>Roadway Minor Rehab</v>
          </cell>
          <cell r="D294">
            <v>39527</v>
          </cell>
          <cell r="E294">
            <v>39527</v>
          </cell>
          <cell r="H294">
            <v>39722</v>
          </cell>
          <cell r="I294">
            <v>39722</v>
          </cell>
          <cell r="J294">
            <v>39736</v>
          </cell>
          <cell r="K294">
            <v>39736</v>
          </cell>
          <cell r="L294">
            <v>39737</v>
          </cell>
          <cell r="M294">
            <v>39737</v>
          </cell>
          <cell r="N294">
            <v>39827</v>
          </cell>
          <cell r="O294">
            <v>39827</v>
          </cell>
          <cell r="P294">
            <v>39835</v>
          </cell>
          <cell r="Q294">
            <v>39835</v>
          </cell>
          <cell r="R294">
            <v>2009</v>
          </cell>
          <cell r="T294" t="str">
            <v>Sold</v>
          </cell>
          <cell r="U294">
            <v>8944226.9600000009</v>
          </cell>
          <cell r="V294">
            <v>39741</v>
          </cell>
          <cell r="W294">
            <v>1</v>
          </cell>
          <cell r="X294">
            <v>2009</v>
          </cell>
          <cell r="Y294">
            <v>0</v>
          </cell>
          <cell r="Z294">
            <v>39827</v>
          </cell>
          <cell r="AA294">
            <v>39835</v>
          </cell>
          <cell r="AB294" t="str">
            <v>STILLION, TIMOTHY E</v>
          </cell>
          <cell r="AC294">
            <v>39510</v>
          </cell>
          <cell r="AD294">
            <v>39510</v>
          </cell>
        </row>
        <row r="295">
          <cell r="A295">
            <v>25576</v>
          </cell>
          <cell r="B295" t="str">
            <v>COL SR 7 26.020</v>
          </cell>
          <cell r="C295" t="str">
            <v>Roadway Minor Rehab</v>
          </cell>
          <cell r="H295">
            <v>39436</v>
          </cell>
          <cell r="I295">
            <v>39436</v>
          </cell>
          <cell r="J295">
            <v>39457</v>
          </cell>
          <cell r="K295">
            <v>39457</v>
          </cell>
          <cell r="L295">
            <v>39461</v>
          </cell>
          <cell r="M295">
            <v>39461</v>
          </cell>
          <cell r="N295">
            <v>39547</v>
          </cell>
          <cell r="O295">
            <v>39547</v>
          </cell>
          <cell r="P295">
            <v>39555</v>
          </cell>
          <cell r="Q295">
            <v>39555</v>
          </cell>
          <cell r="R295">
            <v>2008</v>
          </cell>
          <cell r="S295">
            <v>2008</v>
          </cell>
          <cell r="T295" t="str">
            <v>Sold</v>
          </cell>
          <cell r="U295">
            <v>1068568.25</v>
          </cell>
          <cell r="AB295" t="str">
            <v>STILLION, TIMOTHY E</v>
          </cell>
        </row>
        <row r="296">
          <cell r="A296">
            <v>25577</v>
          </cell>
          <cell r="B296" t="str">
            <v>JEF SR 43 1.97</v>
          </cell>
          <cell r="C296" t="str">
            <v>Roadway Minor Rehab</v>
          </cell>
          <cell r="H296">
            <v>40261</v>
          </cell>
          <cell r="I296">
            <v>40261</v>
          </cell>
          <cell r="J296">
            <v>40273</v>
          </cell>
          <cell r="K296">
            <v>40273</v>
          </cell>
          <cell r="L296">
            <v>40273</v>
          </cell>
          <cell r="M296">
            <v>40273</v>
          </cell>
          <cell r="N296">
            <v>40331</v>
          </cell>
          <cell r="O296">
            <v>40331</v>
          </cell>
          <cell r="P296">
            <v>40337</v>
          </cell>
          <cell r="Q296">
            <v>40337</v>
          </cell>
          <cell r="R296">
            <v>2010</v>
          </cell>
          <cell r="T296" t="str">
            <v>Sold</v>
          </cell>
          <cell r="U296">
            <v>1523290.1</v>
          </cell>
          <cell r="V296">
            <v>40553</v>
          </cell>
          <cell r="W296">
            <v>1</v>
          </cell>
          <cell r="X296">
            <v>2011</v>
          </cell>
          <cell r="Y296">
            <v>0</v>
          </cell>
          <cell r="Z296">
            <v>40595</v>
          </cell>
          <cell r="AA296">
            <v>40633</v>
          </cell>
          <cell r="AB296" t="str">
            <v>GURNEY, GREGORY A</v>
          </cell>
        </row>
        <row r="297">
          <cell r="A297">
            <v>25578</v>
          </cell>
          <cell r="B297" t="str">
            <v>D11 BK FY2008 Maint</v>
          </cell>
          <cell r="C297" t="str">
            <v>Traffic Control (Safety)</v>
          </cell>
          <cell r="T297" t="str">
            <v>Cancelled</v>
          </cell>
          <cell r="U297">
            <v>0</v>
          </cell>
          <cell r="AB297" t="str">
            <v>KUZMICH, ANNA M</v>
          </cell>
        </row>
        <row r="298">
          <cell r="A298">
            <v>25749</v>
          </cell>
          <cell r="B298" t="str">
            <v>D11 GES-PRODUCTION 3</v>
          </cell>
          <cell r="C298" t="str">
            <v>General Engineering</v>
          </cell>
          <cell r="T298" t="str">
            <v>Active</v>
          </cell>
          <cell r="AB298" t="str">
            <v>STILLION, TIMOTHY E</v>
          </cell>
        </row>
        <row r="299">
          <cell r="A299">
            <v>25760</v>
          </cell>
          <cell r="B299" t="str">
            <v>D11 GES - TRAFFIC</v>
          </cell>
          <cell r="C299" t="str">
            <v>Preliminary Development Tasks</v>
          </cell>
          <cell r="T299" t="str">
            <v>Active</v>
          </cell>
          <cell r="AB299" t="str">
            <v>WILSON, RODNEY M</v>
          </cell>
        </row>
        <row r="300">
          <cell r="A300">
            <v>25789</v>
          </cell>
          <cell r="B300" t="str">
            <v>D11 PO FY03</v>
          </cell>
          <cell r="C300" t="str">
            <v>Other Studies/ Tasks</v>
          </cell>
          <cell r="T300" t="str">
            <v>Active</v>
          </cell>
          <cell r="AB300" t="str">
            <v>KUZMICH, ANNA M</v>
          </cell>
        </row>
        <row r="301">
          <cell r="A301">
            <v>25838</v>
          </cell>
          <cell r="B301" t="str">
            <v>D11 BLK FY2006</v>
          </cell>
          <cell r="C301" t="str">
            <v>Preliminary Development Tasks</v>
          </cell>
          <cell r="T301" t="str">
            <v>Candidate</v>
          </cell>
          <cell r="U301">
            <v>0</v>
          </cell>
          <cell r="AB301" t="str">
            <v>BENNETT, SHARON J</v>
          </cell>
        </row>
        <row r="302">
          <cell r="A302">
            <v>25839</v>
          </cell>
          <cell r="B302" t="str">
            <v>D11 BLK FY2007</v>
          </cell>
          <cell r="C302" t="str">
            <v>Preliminary Development Tasks</v>
          </cell>
          <cell r="T302" t="str">
            <v>Candidate</v>
          </cell>
          <cell r="U302">
            <v>0</v>
          </cell>
          <cell r="AB302" t="str">
            <v>BENNETT, SHARON J</v>
          </cell>
        </row>
        <row r="303">
          <cell r="A303">
            <v>25840</v>
          </cell>
          <cell r="B303" t="str">
            <v>D11 BLK FY2008</v>
          </cell>
          <cell r="C303" t="str">
            <v>Preliminary Development Tasks</v>
          </cell>
          <cell r="T303" t="str">
            <v>Candidate</v>
          </cell>
          <cell r="U303">
            <v>0</v>
          </cell>
          <cell r="AB303" t="str">
            <v>BENNETT, SHARON J</v>
          </cell>
        </row>
        <row r="304">
          <cell r="A304">
            <v>25900</v>
          </cell>
          <cell r="B304" t="str">
            <v>COL CR0428 03.410</v>
          </cell>
          <cell r="C304" t="str">
            <v>Intersection Expansion</v>
          </cell>
          <cell r="D304">
            <v>37578</v>
          </cell>
          <cell r="E304">
            <v>37578</v>
          </cell>
          <cell r="F304">
            <v>37760</v>
          </cell>
          <cell r="G304">
            <v>37760</v>
          </cell>
          <cell r="H304">
            <v>37945</v>
          </cell>
          <cell r="I304">
            <v>37945</v>
          </cell>
          <cell r="J304">
            <v>38093</v>
          </cell>
          <cell r="K304">
            <v>38093</v>
          </cell>
          <cell r="L304">
            <v>38096</v>
          </cell>
          <cell r="M304">
            <v>38096</v>
          </cell>
          <cell r="N304">
            <v>38224</v>
          </cell>
          <cell r="O304">
            <v>38224</v>
          </cell>
          <cell r="P304">
            <v>38233</v>
          </cell>
          <cell r="Q304">
            <v>38233</v>
          </cell>
          <cell r="R304">
            <v>2005</v>
          </cell>
          <cell r="T304" t="str">
            <v>Sold</v>
          </cell>
          <cell r="U304">
            <v>468920.8</v>
          </cell>
          <cell r="V304">
            <v>38040</v>
          </cell>
          <cell r="W304">
            <v>1</v>
          </cell>
          <cell r="X304">
            <v>2004</v>
          </cell>
          <cell r="Y304">
            <v>0</v>
          </cell>
          <cell r="Z304">
            <v>38126</v>
          </cell>
          <cell r="AA304">
            <v>38134</v>
          </cell>
          <cell r="AB304" t="str">
            <v>MARKER, JAMES N</v>
          </cell>
          <cell r="AC304">
            <v>37561</v>
          </cell>
          <cell r="AD304">
            <v>37561</v>
          </cell>
        </row>
        <row r="305">
          <cell r="A305">
            <v>75071</v>
          </cell>
          <cell r="B305" t="str">
            <v>COL LYNCHBURG NS</v>
          </cell>
          <cell r="C305" t="str">
            <v>Railroad Crossing Protection</v>
          </cell>
          <cell r="T305" t="str">
            <v>Active</v>
          </cell>
          <cell r="AB305" t="str">
            <v>FORTE, MICHAEL D</v>
          </cell>
        </row>
        <row r="306">
          <cell r="A306">
            <v>75089</v>
          </cell>
          <cell r="B306" t="str">
            <v>TUS US 250 14.12</v>
          </cell>
          <cell r="C306" t="str">
            <v>Bridge Preservation</v>
          </cell>
          <cell r="N306">
            <v>47392</v>
          </cell>
          <cell r="P306">
            <v>47392</v>
          </cell>
          <cell r="R306">
            <v>2030</v>
          </cell>
          <cell r="T306" t="str">
            <v>Cancelled</v>
          </cell>
          <cell r="U306">
            <v>3000000</v>
          </cell>
          <cell r="AB306" t="str">
            <v>TRIVOLI, RAYMOND P</v>
          </cell>
        </row>
        <row r="307">
          <cell r="A307">
            <v>75114</v>
          </cell>
          <cell r="B307" t="str">
            <v>HAS CR041 41.63</v>
          </cell>
          <cell r="C307" t="str">
            <v>Bridge Preservation</v>
          </cell>
          <cell r="D307">
            <v>37741</v>
          </cell>
          <cell r="E307">
            <v>37741</v>
          </cell>
          <cell r="F307">
            <v>37775</v>
          </cell>
          <cell r="G307">
            <v>37775</v>
          </cell>
          <cell r="H307">
            <v>37963</v>
          </cell>
          <cell r="I307">
            <v>37963</v>
          </cell>
          <cell r="J307">
            <v>38376</v>
          </cell>
          <cell r="K307">
            <v>38376</v>
          </cell>
          <cell r="L307">
            <v>39484</v>
          </cell>
          <cell r="M307">
            <v>39484</v>
          </cell>
          <cell r="N307">
            <v>39890</v>
          </cell>
          <cell r="O307">
            <v>39890</v>
          </cell>
          <cell r="P307">
            <v>39902</v>
          </cell>
          <cell r="Q307">
            <v>39902</v>
          </cell>
          <cell r="R307">
            <v>2009</v>
          </cell>
          <cell r="S307">
            <v>2009</v>
          </cell>
          <cell r="T307" t="str">
            <v>Sold</v>
          </cell>
          <cell r="U307">
            <v>716818</v>
          </cell>
          <cell r="V307">
            <v>39489</v>
          </cell>
          <cell r="W307">
            <v>1</v>
          </cell>
          <cell r="X307">
            <v>2008</v>
          </cell>
          <cell r="Y307">
            <v>2007</v>
          </cell>
          <cell r="Z307">
            <v>39575</v>
          </cell>
          <cell r="AA307">
            <v>39583</v>
          </cell>
          <cell r="AB307" t="str">
            <v>MARKER, JAMES N</v>
          </cell>
          <cell r="AC307">
            <v>37652</v>
          </cell>
          <cell r="AD307">
            <v>37652</v>
          </cell>
        </row>
        <row r="308">
          <cell r="A308">
            <v>75178</v>
          </cell>
          <cell r="B308" t="str">
            <v>TUS IR0077 02.45</v>
          </cell>
          <cell r="C308" t="str">
            <v>Fencing</v>
          </cell>
          <cell r="H308">
            <v>37998</v>
          </cell>
          <cell r="I308">
            <v>37998</v>
          </cell>
          <cell r="J308">
            <v>38005</v>
          </cell>
          <cell r="K308">
            <v>38005</v>
          </cell>
          <cell r="L308">
            <v>38007</v>
          </cell>
          <cell r="M308">
            <v>38007</v>
          </cell>
          <cell r="N308">
            <v>38098</v>
          </cell>
          <cell r="O308">
            <v>38098</v>
          </cell>
          <cell r="P308">
            <v>38107</v>
          </cell>
          <cell r="Q308">
            <v>38107</v>
          </cell>
          <cell r="R308">
            <v>2004</v>
          </cell>
          <cell r="T308" t="str">
            <v>Sold</v>
          </cell>
          <cell r="U308">
            <v>72825</v>
          </cell>
          <cell r="V308">
            <v>38012</v>
          </cell>
          <cell r="W308">
            <v>1</v>
          </cell>
          <cell r="X308">
            <v>2004</v>
          </cell>
          <cell r="Y308">
            <v>0</v>
          </cell>
          <cell r="Z308">
            <v>38098</v>
          </cell>
          <cell r="AA308">
            <v>38106</v>
          </cell>
          <cell r="AB308" t="str">
            <v>BARNHOUSE, JOHN P</v>
          </cell>
        </row>
        <row r="309">
          <cell r="A309">
            <v>75272</v>
          </cell>
          <cell r="B309" t="str">
            <v>D11 HS FY2004B</v>
          </cell>
          <cell r="C309" t="str">
            <v>Vegetative Maintenance</v>
          </cell>
          <cell r="H309">
            <v>37908</v>
          </cell>
          <cell r="I309">
            <v>37908</v>
          </cell>
          <cell r="J309">
            <v>37950</v>
          </cell>
          <cell r="K309">
            <v>37950</v>
          </cell>
          <cell r="L309">
            <v>37956</v>
          </cell>
          <cell r="M309">
            <v>37956</v>
          </cell>
          <cell r="N309">
            <v>38056</v>
          </cell>
          <cell r="O309">
            <v>38056</v>
          </cell>
          <cell r="P309">
            <v>38069</v>
          </cell>
          <cell r="Q309">
            <v>38069</v>
          </cell>
          <cell r="R309">
            <v>2004</v>
          </cell>
          <cell r="T309" t="str">
            <v>Sold</v>
          </cell>
          <cell r="U309">
            <v>26686.48</v>
          </cell>
          <cell r="V309">
            <v>37984</v>
          </cell>
          <cell r="W309">
            <v>1</v>
          </cell>
          <cell r="X309">
            <v>2004</v>
          </cell>
          <cell r="Y309">
            <v>0</v>
          </cell>
          <cell r="Z309">
            <v>38070</v>
          </cell>
          <cell r="AA309">
            <v>38078</v>
          </cell>
          <cell r="AB309" t="str">
            <v>WARNER, SCOTT K</v>
          </cell>
        </row>
        <row r="310">
          <cell r="A310">
            <v>75309</v>
          </cell>
          <cell r="B310" t="str">
            <v>D11 SP FY2004A</v>
          </cell>
          <cell r="C310" t="str">
            <v>Pavement Maintenance</v>
          </cell>
          <cell r="H310">
            <v>37697</v>
          </cell>
          <cell r="I310">
            <v>37697</v>
          </cell>
          <cell r="J310">
            <v>37708</v>
          </cell>
          <cell r="K310">
            <v>37708</v>
          </cell>
          <cell r="L310">
            <v>37711</v>
          </cell>
          <cell r="M310">
            <v>37711</v>
          </cell>
          <cell r="N310">
            <v>37818</v>
          </cell>
          <cell r="O310">
            <v>37818</v>
          </cell>
          <cell r="P310">
            <v>37826</v>
          </cell>
          <cell r="Q310">
            <v>37826</v>
          </cell>
          <cell r="R310">
            <v>2004</v>
          </cell>
          <cell r="T310" t="str">
            <v>Sold</v>
          </cell>
          <cell r="U310">
            <v>149568</v>
          </cell>
          <cell r="V310">
            <v>38012</v>
          </cell>
          <cell r="W310">
            <v>1</v>
          </cell>
          <cell r="X310">
            <v>2004</v>
          </cell>
          <cell r="Y310">
            <v>0</v>
          </cell>
          <cell r="Z310">
            <v>38098</v>
          </cell>
          <cell r="AA310">
            <v>38106</v>
          </cell>
          <cell r="AB310" t="str">
            <v>STILLION, TIMOTHY E</v>
          </cell>
        </row>
        <row r="311">
          <cell r="A311">
            <v>75310</v>
          </cell>
          <cell r="B311" t="str">
            <v>D11 SP FY2004B</v>
          </cell>
          <cell r="C311" t="str">
            <v>Pavement Maintenance</v>
          </cell>
          <cell r="H311">
            <v>37697</v>
          </cell>
          <cell r="I311">
            <v>37697</v>
          </cell>
          <cell r="J311">
            <v>37708</v>
          </cell>
          <cell r="K311">
            <v>37708</v>
          </cell>
          <cell r="L311">
            <v>37711</v>
          </cell>
          <cell r="M311">
            <v>37711</v>
          </cell>
          <cell r="N311">
            <v>37818</v>
          </cell>
          <cell r="O311">
            <v>37818</v>
          </cell>
          <cell r="P311">
            <v>37826</v>
          </cell>
          <cell r="Q311">
            <v>37826</v>
          </cell>
          <cell r="R311">
            <v>2004</v>
          </cell>
          <cell r="T311" t="str">
            <v>Sold</v>
          </cell>
          <cell r="U311">
            <v>93440</v>
          </cell>
          <cell r="V311">
            <v>38012</v>
          </cell>
          <cell r="W311">
            <v>1</v>
          </cell>
          <cell r="X311">
            <v>2004</v>
          </cell>
          <cell r="Y311">
            <v>0</v>
          </cell>
          <cell r="Z311">
            <v>38098</v>
          </cell>
          <cell r="AA311">
            <v>38106</v>
          </cell>
          <cell r="AB311" t="str">
            <v>STILLION, TIMOTHY E</v>
          </cell>
        </row>
        <row r="312">
          <cell r="A312">
            <v>75311</v>
          </cell>
          <cell r="B312" t="str">
            <v>D11 SP FY2004C</v>
          </cell>
          <cell r="C312" t="str">
            <v>Pavement Maintenance</v>
          </cell>
          <cell r="H312">
            <v>37697</v>
          </cell>
          <cell r="I312">
            <v>37697</v>
          </cell>
          <cell r="J312">
            <v>37708</v>
          </cell>
          <cell r="K312">
            <v>37708</v>
          </cell>
          <cell r="L312">
            <v>37711</v>
          </cell>
          <cell r="M312">
            <v>37711</v>
          </cell>
          <cell r="N312">
            <v>37818</v>
          </cell>
          <cell r="O312">
            <v>37818</v>
          </cell>
          <cell r="P312">
            <v>37826</v>
          </cell>
          <cell r="Q312">
            <v>37826</v>
          </cell>
          <cell r="R312">
            <v>2004</v>
          </cell>
          <cell r="T312" t="str">
            <v>Sold</v>
          </cell>
          <cell r="U312">
            <v>111785</v>
          </cell>
          <cell r="V312">
            <v>38012</v>
          </cell>
          <cell r="W312">
            <v>1</v>
          </cell>
          <cell r="X312">
            <v>2004</v>
          </cell>
          <cell r="Y312">
            <v>0</v>
          </cell>
          <cell r="Z312">
            <v>38098</v>
          </cell>
          <cell r="AA312">
            <v>38106</v>
          </cell>
          <cell r="AB312" t="str">
            <v>STILLION, TIMOTHY E</v>
          </cell>
        </row>
        <row r="313">
          <cell r="A313">
            <v>75408</v>
          </cell>
          <cell r="B313" t="str">
            <v>HAS US 22 15.25</v>
          </cell>
          <cell r="C313" t="str">
            <v>Roadway Minor Rehab</v>
          </cell>
          <cell r="H313">
            <v>39105</v>
          </cell>
          <cell r="I313">
            <v>39105</v>
          </cell>
          <cell r="J313">
            <v>39126</v>
          </cell>
          <cell r="K313">
            <v>39126</v>
          </cell>
          <cell r="L313">
            <v>39129</v>
          </cell>
          <cell r="M313">
            <v>39129</v>
          </cell>
          <cell r="N313">
            <v>39218</v>
          </cell>
          <cell r="O313">
            <v>39218</v>
          </cell>
          <cell r="P313">
            <v>39227</v>
          </cell>
          <cell r="Q313">
            <v>39227</v>
          </cell>
          <cell r="R313">
            <v>2007</v>
          </cell>
          <cell r="T313" t="str">
            <v>Sold</v>
          </cell>
          <cell r="U313">
            <v>3330278.61</v>
          </cell>
          <cell r="V313">
            <v>39129</v>
          </cell>
          <cell r="W313">
            <v>1</v>
          </cell>
          <cell r="X313">
            <v>2007</v>
          </cell>
          <cell r="Y313">
            <v>0</v>
          </cell>
          <cell r="Z313">
            <v>39218</v>
          </cell>
          <cell r="AA313">
            <v>39226</v>
          </cell>
          <cell r="AB313" t="str">
            <v>WARNER, SCOTT K</v>
          </cell>
        </row>
        <row r="314">
          <cell r="A314">
            <v>75416</v>
          </cell>
          <cell r="B314" t="str">
            <v>HOL Gazebos</v>
          </cell>
          <cell r="C314" t="str">
            <v>Landscaping / Aesthetics</v>
          </cell>
          <cell r="J314">
            <v>39175</v>
          </cell>
          <cell r="L314">
            <v>39182</v>
          </cell>
          <cell r="N314">
            <v>39224</v>
          </cell>
          <cell r="P314">
            <v>39238</v>
          </cell>
          <cell r="R314">
            <v>2007</v>
          </cell>
          <cell r="T314" t="str">
            <v>Cancelled</v>
          </cell>
          <cell r="V314">
            <v>38096</v>
          </cell>
          <cell r="W314">
            <v>1</v>
          </cell>
          <cell r="X314">
            <v>2004</v>
          </cell>
          <cell r="Y314">
            <v>0</v>
          </cell>
          <cell r="Z314">
            <v>38133</v>
          </cell>
          <cell r="AA314">
            <v>38145</v>
          </cell>
          <cell r="AB314" t="str">
            <v>GURNEY, GREGORY A</v>
          </cell>
        </row>
        <row r="315">
          <cell r="A315">
            <v>75417</v>
          </cell>
          <cell r="B315" t="str">
            <v>BEL IR 70 12.610</v>
          </cell>
          <cell r="C315" t="str">
            <v>Roadway Minor Rehab</v>
          </cell>
          <cell r="D315">
            <v>39274</v>
          </cell>
          <cell r="E315">
            <v>39274</v>
          </cell>
          <cell r="H315">
            <v>39360</v>
          </cell>
          <cell r="I315">
            <v>39360</v>
          </cell>
          <cell r="J315">
            <v>39377</v>
          </cell>
          <cell r="K315">
            <v>39377</v>
          </cell>
          <cell r="L315">
            <v>39379</v>
          </cell>
          <cell r="M315">
            <v>39379</v>
          </cell>
          <cell r="N315">
            <v>39589</v>
          </cell>
          <cell r="O315">
            <v>39589</v>
          </cell>
          <cell r="P315">
            <v>39597</v>
          </cell>
          <cell r="Q315">
            <v>39597</v>
          </cell>
          <cell r="R315">
            <v>2008</v>
          </cell>
          <cell r="T315" t="str">
            <v>Sold</v>
          </cell>
          <cell r="U315">
            <v>3441624.46</v>
          </cell>
          <cell r="V315">
            <v>39384</v>
          </cell>
          <cell r="W315">
            <v>1</v>
          </cell>
          <cell r="X315">
            <v>2008</v>
          </cell>
          <cell r="Y315">
            <v>0</v>
          </cell>
          <cell r="Z315">
            <v>39472</v>
          </cell>
          <cell r="AA315">
            <v>39479</v>
          </cell>
          <cell r="AB315" t="str">
            <v>STILLION, TIMOTHY E</v>
          </cell>
          <cell r="AC315">
            <v>39244</v>
          </cell>
          <cell r="AD315">
            <v>39244</v>
          </cell>
        </row>
        <row r="316">
          <cell r="A316">
            <v>75418</v>
          </cell>
          <cell r="B316" t="str">
            <v>JEF SR 7 10.83</v>
          </cell>
          <cell r="C316" t="str">
            <v>Roadway Minor Rehab</v>
          </cell>
          <cell r="D316">
            <v>40401</v>
          </cell>
          <cell r="E316">
            <v>40401</v>
          </cell>
          <cell r="H316">
            <v>40526</v>
          </cell>
          <cell r="I316">
            <v>40526</v>
          </cell>
          <cell r="J316">
            <v>40534</v>
          </cell>
          <cell r="K316">
            <v>40534</v>
          </cell>
          <cell r="L316">
            <v>40534</v>
          </cell>
          <cell r="M316">
            <v>40534</v>
          </cell>
          <cell r="N316">
            <v>40654</v>
          </cell>
          <cell r="O316">
            <v>40654</v>
          </cell>
          <cell r="P316">
            <v>40661</v>
          </cell>
          <cell r="Q316">
            <v>40661</v>
          </cell>
          <cell r="R316">
            <v>2011</v>
          </cell>
          <cell r="T316" t="str">
            <v>Sold</v>
          </cell>
          <cell r="U316">
            <v>5388272.4500000002</v>
          </cell>
          <cell r="V316">
            <v>40539</v>
          </cell>
          <cell r="W316">
            <v>1</v>
          </cell>
          <cell r="X316">
            <v>2011</v>
          </cell>
          <cell r="Y316">
            <v>0</v>
          </cell>
          <cell r="Z316">
            <v>40626</v>
          </cell>
          <cell r="AA316">
            <v>40633</v>
          </cell>
          <cell r="AB316" t="str">
            <v>STILLION, TIMOTHY E</v>
          </cell>
          <cell r="AC316">
            <v>40392</v>
          </cell>
          <cell r="AD316">
            <v>40392</v>
          </cell>
        </row>
        <row r="317">
          <cell r="A317">
            <v>75419</v>
          </cell>
          <cell r="B317" t="str">
            <v>BEL IR 470 0.00</v>
          </cell>
          <cell r="C317" t="str">
            <v>Roadway Minor Rehab</v>
          </cell>
          <cell r="D317">
            <v>40690</v>
          </cell>
          <cell r="E317">
            <v>40690</v>
          </cell>
          <cell r="H317">
            <v>40753</v>
          </cell>
          <cell r="I317">
            <v>40753</v>
          </cell>
          <cell r="J317">
            <v>40829</v>
          </cell>
          <cell r="K317">
            <v>40829</v>
          </cell>
          <cell r="L317">
            <v>40829</v>
          </cell>
          <cell r="M317">
            <v>40829</v>
          </cell>
          <cell r="N317">
            <v>40962</v>
          </cell>
          <cell r="O317">
            <v>40962</v>
          </cell>
          <cell r="P317">
            <v>40973</v>
          </cell>
          <cell r="Q317">
            <v>40973</v>
          </cell>
          <cell r="R317">
            <v>2012</v>
          </cell>
          <cell r="T317" t="str">
            <v>Sold</v>
          </cell>
          <cell r="U317">
            <v>11666992.65</v>
          </cell>
          <cell r="V317">
            <v>40875</v>
          </cell>
          <cell r="W317">
            <v>1</v>
          </cell>
          <cell r="X317">
            <v>2012</v>
          </cell>
          <cell r="Y317">
            <v>0</v>
          </cell>
          <cell r="Z317">
            <v>40962</v>
          </cell>
          <cell r="AA317">
            <v>40969</v>
          </cell>
          <cell r="AB317" t="str">
            <v>LOCKE, SHANE A</v>
          </cell>
          <cell r="AC317">
            <v>40669</v>
          </cell>
          <cell r="AD317">
            <v>40669</v>
          </cell>
        </row>
        <row r="318">
          <cell r="A318">
            <v>75469</v>
          </cell>
          <cell r="B318" t="str">
            <v>TUS IR 77 16.70</v>
          </cell>
          <cell r="C318" t="str">
            <v>Roadway Minor Rehab</v>
          </cell>
          <cell r="N318">
            <v>41289</v>
          </cell>
          <cell r="P318">
            <v>41298</v>
          </cell>
          <cell r="R318">
            <v>2013</v>
          </cell>
          <cell r="T318" t="str">
            <v>Cancelled</v>
          </cell>
          <cell r="U318">
            <v>5171721</v>
          </cell>
          <cell r="AB318" t="str">
            <v>KUZMICH, ANNA M</v>
          </cell>
        </row>
        <row r="319">
          <cell r="A319">
            <v>75484</v>
          </cell>
          <cell r="B319" t="str">
            <v>JEF SR 822 0.41</v>
          </cell>
          <cell r="C319" t="str">
            <v>Asset Inventory / Inspection</v>
          </cell>
          <cell r="T319" t="str">
            <v>Active</v>
          </cell>
          <cell r="AB319" t="str">
            <v>OLSAVSKY, JAMES L</v>
          </cell>
        </row>
        <row r="320">
          <cell r="A320">
            <v>75497</v>
          </cell>
          <cell r="B320" t="str">
            <v>BEL IR 70 23.690</v>
          </cell>
          <cell r="C320" t="str">
            <v>Roadway Minor Rehab</v>
          </cell>
          <cell r="F320">
            <v>41289</v>
          </cell>
          <cell r="G320">
            <v>41289</v>
          </cell>
          <cell r="H320">
            <v>41313</v>
          </cell>
          <cell r="I320">
            <v>41313</v>
          </cell>
          <cell r="J320">
            <v>41334</v>
          </cell>
          <cell r="K320">
            <v>41334</v>
          </cell>
          <cell r="L320">
            <v>41344</v>
          </cell>
          <cell r="M320">
            <v>41344</v>
          </cell>
          <cell r="N320">
            <v>41571</v>
          </cell>
          <cell r="O320">
            <v>41571</v>
          </cell>
          <cell r="P320">
            <v>41578</v>
          </cell>
          <cell r="Q320">
            <v>41578</v>
          </cell>
          <cell r="R320">
            <v>2014</v>
          </cell>
          <cell r="S320">
            <v>2013</v>
          </cell>
          <cell r="T320" t="str">
            <v>Sold</v>
          </cell>
          <cell r="U320">
            <v>5905652.96</v>
          </cell>
          <cell r="V320">
            <v>41484</v>
          </cell>
          <cell r="W320">
            <v>1</v>
          </cell>
          <cell r="X320">
            <v>2014</v>
          </cell>
          <cell r="Y320">
            <v>2013</v>
          </cell>
          <cell r="Z320">
            <v>41571</v>
          </cell>
          <cell r="AA320">
            <v>41582</v>
          </cell>
          <cell r="AB320" t="str">
            <v>STILLION, TIMOTHY E</v>
          </cell>
        </row>
        <row r="321">
          <cell r="A321">
            <v>75557</v>
          </cell>
          <cell r="B321" t="str">
            <v>COL - SIB loan - ST. Clair Twp.</v>
          </cell>
          <cell r="C321" t="str">
            <v>Other Studies/ Tasks</v>
          </cell>
          <cell r="T321" t="str">
            <v>Active</v>
          </cell>
          <cell r="AB321" t="str">
            <v>LAWRENCE, MELINDA M</v>
          </cell>
        </row>
        <row r="322">
          <cell r="A322">
            <v>75572</v>
          </cell>
          <cell r="B322" t="str">
            <v>BEL CR 214 0.00</v>
          </cell>
          <cell r="C322" t="str">
            <v>Roadside / Median Improvement (Safety)</v>
          </cell>
          <cell r="F322">
            <v>39105</v>
          </cell>
          <cell r="G322">
            <v>39105</v>
          </cell>
          <cell r="L322">
            <v>39148</v>
          </cell>
          <cell r="M322">
            <v>39148</v>
          </cell>
          <cell r="N322">
            <v>39190</v>
          </cell>
          <cell r="O322">
            <v>39190</v>
          </cell>
          <cell r="P322">
            <v>39197</v>
          </cell>
          <cell r="Q322">
            <v>39197</v>
          </cell>
          <cell r="R322">
            <v>2007</v>
          </cell>
          <cell r="T322" t="str">
            <v>Sold</v>
          </cell>
          <cell r="U322">
            <v>294923.19</v>
          </cell>
          <cell r="AB322" t="str">
            <v>GURNEY, GREGORY A</v>
          </cell>
        </row>
        <row r="323">
          <cell r="A323">
            <v>75573</v>
          </cell>
          <cell r="B323" t="str">
            <v>TUS CR 39 1.05</v>
          </cell>
          <cell r="C323" t="str">
            <v>Roadway Improvement (Safety)</v>
          </cell>
          <cell r="T323" t="str">
            <v>Cancelled</v>
          </cell>
          <cell r="U323">
            <v>243000</v>
          </cell>
          <cell r="AB323" t="str">
            <v>KANE, ROXANNE R</v>
          </cell>
        </row>
        <row r="324">
          <cell r="A324">
            <v>75580</v>
          </cell>
          <cell r="B324" t="str">
            <v>TUS TR 62 305</v>
          </cell>
          <cell r="C324" t="str">
            <v>Bridge Preservation</v>
          </cell>
          <cell r="F324">
            <v>39811</v>
          </cell>
          <cell r="G324">
            <v>39811</v>
          </cell>
          <cell r="H324">
            <v>40974</v>
          </cell>
          <cell r="I324">
            <v>40974</v>
          </cell>
          <cell r="J324">
            <v>41010</v>
          </cell>
          <cell r="K324">
            <v>41010</v>
          </cell>
          <cell r="L324">
            <v>41012</v>
          </cell>
          <cell r="M324">
            <v>41012</v>
          </cell>
          <cell r="N324">
            <v>41130</v>
          </cell>
          <cell r="O324">
            <v>41130</v>
          </cell>
          <cell r="P324">
            <v>41134</v>
          </cell>
          <cell r="Q324">
            <v>41134</v>
          </cell>
          <cell r="R324">
            <v>2013</v>
          </cell>
          <cell r="T324" t="str">
            <v>Sold</v>
          </cell>
          <cell r="U324">
            <v>397553.44</v>
          </cell>
          <cell r="V324">
            <v>41015</v>
          </cell>
          <cell r="W324">
            <v>1</v>
          </cell>
          <cell r="X324">
            <v>2012</v>
          </cell>
          <cell r="Y324">
            <v>0</v>
          </cell>
          <cell r="Z324">
            <v>41057</v>
          </cell>
          <cell r="AA324">
            <v>41064</v>
          </cell>
          <cell r="AB324" t="str">
            <v>GURNEY, GREGORY A</v>
          </cell>
        </row>
        <row r="325">
          <cell r="A325">
            <v>75580</v>
          </cell>
          <cell r="B325" t="str">
            <v>TUS TR 62 305</v>
          </cell>
          <cell r="C325" t="str">
            <v>Bridge Preservation</v>
          </cell>
          <cell r="F325">
            <v>39811</v>
          </cell>
          <cell r="G325">
            <v>39811</v>
          </cell>
          <cell r="H325">
            <v>40974</v>
          </cell>
          <cell r="I325">
            <v>40974</v>
          </cell>
          <cell r="J325">
            <v>41010</v>
          </cell>
          <cell r="K325">
            <v>41010</v>
          </cell>
          <cell r="L325">
            <v>41012</v>
          </cell>
          <cell r="M325">
            <v>41012</v>
          </cell>
          <cell r="N325">
            <v>41130</v>
          </cell>
          <cell r="O325">
            <v>41130</v>
          </cell>
          <cell r="P325">
            <v>41134</v>
          </cell>
          <cell r="Q325">
            <v>41134</v>
          </cell>
          <cell r="R325">
            <v>2013</v>
          </cell>
          <cell r="T325" t="str">
            <v>Sold</v>
          </cell>
          <cell r="U325">
            <v>397553.44</v>
          </cell>
          <cell r="V325">
            <v>39820</v>
          </cell>
          <cell r="W325">
            <v>1</v>
          </cell>
          <cell r="X325">
            <v>2009</v>
          </cell>
          <cell r="Y325">
            <v>0</v>
          </cell>
          <cell r="Z325">
            <v>39848</v>
          </cell>
          <cell r="AA325">
            <v>39890</v>
          </cell>
          <cell r="AB325" t="str">
            <v>GURNEY, GREGORY A</v>
          </cell>
        </row>
        <row r="326">
          <cell r="A326">
            <v>75584</v>
          </cell>
          <cell r="B326" t="str">
            <v>TUS TR220 237</v>
          </cell>
          <cell r="C326" t="str">
            <v>Bridge Preservation</v>
          </cell>
          <cell r="D326">
            <v>38594</v>
          </cell>
          <cell r="E326">
            <v>38594</v>
          </cell>
          <cell r="F326">
            <v>38916</v>
          </cell>
          <cell r="G326">
            <v>38916</v>
          </cell>
          <cell r="J326">
            <v>39001</v>
          </cell>
          <cell r="K326">
            <v>39001</v>
          </cell>
          <cell r="L326">
            <v>39013</v>
          </cell>
          <cell r="M326">
            <v>39013</v>
          </cell>
          <cell r="N326">
            <v>39093</v>
          </cell>
          <cell r="O326">
            <v>39093</v>
          </cell>
          <cell r="P326">
            <v>39098</v>
          </cell>
          <cell r="Q326">
            <v>39098</v>
          </cell>
          <cell r="R326">
            <v>2007</v>
          </cell>
          <cell r="T326" t="str">
            <v>Sold</v>
          </cell>
          <cell r="U326">
            <v>179940.88</v>
          </cell>
          <cell r="V326">
            <v>39038</v>
          </cell>
          <cell r="W326">
            <v>1</v>
          </cell>
          <cell r="X326">
            <v>2007</v>
          </cell>
          <cell r="Y326">
            <v>0</v>
          </cell>
          <cell r="Z326">
            <v>39080</v>
          </cell>
          <cell r="AA326">
            <v>39108</v>
          </cell>
          <cell r="AB326" t="str">
            <v>GURNEY, GREGORY A</v>
          </cell>
          <cell r="AC326">
            <v>38562</v>
          </cell>
          <cell r="AD326">
            <v>38562</v>
          </cell>
        </row>
        <row r="327">
          <cell r="A327">
            <v>75585</v>
          </cell>
          <cell r="B327" t="str">
            <v>TUS TR336 277</v>
          </cell>
          <cell r="C327" t="str">
            <v>Bridge Preservation</v>
          </cell>
          <cell r="L327">
            <v>38555</v>
          </cell>
          <cell r="N327">
            <v>38611</v>
          </cell>
          <cell r="P327">
            <v>38625</v>
          </cell>
          <cell r="R327">
            <v>2006</v>
          </cell>
          <cell r="T327" t="str">
            <v>Cancelled</v>
          </cell>
          <cell r="AB327" t="str">
            <v>KANE, ROXANNE R</v>
          </cell>
        </row>
        <row r="328">
          <cell r="A328">
            <v>75586</v>
          </cell>
          <cell r="B328" t="str">
            <v>TUS TR355 282</v>
          </cell>
          <cell r="C328" t="str">
            <v>Bridge Preservation</v>
          </cell>
          <cell r="F328">
            <v>38580</v>
          </cell>
          <cell r="G328">
            <v>38580</v>
          </cell>
          <cell r="J328">
            <v>38674</v>
          </cell>
          <cell r="K328">
            <v>38674</v>
          </cell>
          <cell r="L328">
            <v>38707</v>
          </cell>
          <cell r="M328">
            <v>38707</v>
          </cell>
          <cell r="N328">
            <v>38771</v>
          </cell>
          <cell r="O328">
            <v>38771</v>
          </cell>
          <cell r="P328">
            <v>38778</v>
          </cell>
          <cell r="Q328">
            <v>38778</v>
          </cell>
          <cell r="R328">
            <v>2006</v>
          </cell>
          <cell r="T328" t="str">
            <v>Sold</v>
          </cell>
          <cell r="U328">
            <v>185882.11</v>
          </cell>
          <cell r="V328">
            <v>38709</v>
          </cell>
          <cell r="W328">
            <v>1</v>
          </cell>
          <cell r="X328">
            <v>2006</v>
          </cell>
          <cell r="Y328">
            <v>0</v>
          </cell>
          <cell r="Z328">
            <v>38772</v>
          </cell>
          <cell r="AA328">
            <v>38807</v>
          </cell>
          <cell r="AB328" t="str">
            <v>GURNEY, GREGORY A</v>
          </cell>
        </row>
        <row r="329">
          <cell r="A329">
            <v>75587</v>
          </cell>
          <cell r="B329" t="str">
            <v>TUS TR339 227</v>
          </cell>
          <cell r="C329" t="str">
            <v>Bridge Preservation</v>
          </cell>
          <cell r="F329">
            <v>38708</v>
          </cell>
          <cell r="G329">
            <v>38708</v>
          </cell>
          <cell r="J329">
            <v>38793</v>
          </cell>
          <cell r="K329">
            <v>38793</v>
          </cell>
          <cell r="L329">
            <v>38800</v>
          </cell>
          <cell r="M329">
            <v>38800</v>
          </cell>
          <cell r="N329">
            <v>39037</v>
          </cell>
          <cell r="O329">
            <v>39037</v>
          </cell>
          <cell r="P329">
            <v>39041</v>
          </cell>
          <cell r="Q329">
            <v>39041</v>
          </cell>
          <cell r="R329">
            <v>2007</v>
          </cell>
          <cell r="T329" t="str">
            <v>Sold</v>
          </cell>
          <cell r="U329">
            <v>131869</v>
          </cell>
          <cell r="V329">
            <v>38800</v>
          </cell>
          <cell r="W329">
            <v>38800</v>
          </cell>
          <cell r="X329">
            <v>2007</v>
          </cell>
          <cell r="Y329">
            <v>0</v>
          </cell>
          <cell r="Z329">
            <v>39101</v>
          </cell>
          <cell r="AA329">
            <v>39136</v>
          </cell>
          <cell r="AB329" t="str">
            <v>GURNEY, GREGORY A</v>
          </cell>
        </row>
        <row r="330">
          <cell r="A330">
            <v>75587</v>
          </cell>
          <cell r="B330" t="str">
            <v>TUS TR339 227</v>
          </cell>
          <cell r="C330" t="str">
            <v>Bridge Preservation</v>
          </cell>
          <cell r="F330">
            <v>38708</v>
          </cell>
          <cell r="G330">
            <v>38708</v>
          </cell>
          <cell r="J330">
            <v>38793</v>
          </cell>
          <cell r="K330">
            <v>38793</v>
          </cell>
          <cell r="L330">
            <v>38800</v>
          </cell>
          <cell r="M330">
            <v>38800</v>
          </cell>
          <cell r="N330">
            <v>39037</v>
          </cell>
          <cell r="O330">
            <v>39037</v>
          </cell>
          <cell r="P330">
            <v>39041</v>
          </cell>
          <cell r="Q330">
            <v>39041</v>
          </cell>
          <cell r="R330">
            <v>2007</v>
          </cell>
          <cell r="T330" t="str">
            <v>Sold</v>
          </cell>
          <cell r="U330">
            <v>131869</v>
          </cell>
          <cell r="V330">
            <v>38803</v>
          </cell>
          <cell r="W330">
            <v>1</v>
          </cell>
          <cell r="X330">
            <v>2006</v>
          </cell>
          <cell r="Y330">
            <v>2006</v>
          </cell>
          <cell r="Z330">
            <v>38903</v>
          </cell>
          <cell r="AA330">
            <v>38933</v>
          </cell>
          <cell r="AB330" t="str">
            <v>GURNEY, GREGORY A</v>
          </cell>
        </row>
        <row r="331">
          <cell r="A331">
            <v>75621</v>
          </cell>
          <cell r="B331" t="str">
            <v>CAR Co. Garage Remodeling</v>
          </cell>
          <cell r="C331" t="str">
            <v>Building / Facility Improvement</v>
          </cell>
          <cell r="T331" t="str">
            <v>Active</v>
          </cell>
          <cell r="AB331" t="str">
            <v>HARTMAN, TERRY A</v>
          </cell>
        </row>
        <row r="332">
          <cell r="A332">
            <v>75636</v>
          </cell>
          <cell r="B332" t="str">
            <v>JEF SR 7 22.00</v>
          </cell>
          <cell r="C332" t="str">
            <v>Geologic Maintenance / Slide Repair</v>
          </cell>
          <cell r="D332">
            <v>39310</v>
          </cell>
          <cell r="E332">
            <v>39310</v>
          </cell>
          <cell r="F332">
            <v>39339</v>
          </cell>
          <cell r="G332">
            <v>39339</v>
          </cell>
          <cell r="H332">
            <v>39357</v>
          </cell>
          <cell r="I332">
            <v>39357</v>
          </cell>
          <cell r="J332">
            <v>39387</v>
          </cell>
          <cell r="K332">
            <v>39387</v>
          </cell>
          <cell r="L332">
            <v>39393</v>
          </cell>
          <cell r="M332">
            <v>39393</v>
          </cell>
          <cell r="N332">
            <v>39666</v>
          </cell>
          <cell r="O332">
            <v>39666</v>
          </cell>
          <cell r="P332">
            <v>39678</v>
          </cell>
          <cell r="Q332">
            <v>39678</v>
          </cell>
          <cell r="R332">
            <v>2009</v>
          </cell>
          <cell r="T332" t="str">
            <v>Sold</v>
          </cell>
          <cell r="U332">
            <v>1866000</v>
          </cell>
          <cell r="V332">
            <v>39395</v>
          </cell>
          <cell r="W332">
            <v>1</v>
          </cell>
          <cell r="X332">
            <v>2008</v>
          </cell>
          <cell r="Y332">
            <v>0</v>
          </cell>
          <cell r="Z332">
            <v>39491</v>
          </cell>
          <cell r="AA332">
            <v>39499</v>
          </cell>
          <cell r="AB332" t="str">
            <v>WARNER, SCOTT K</v>
          </cell>
        </row>
        <row r="333">
          <cell r="A333">
            <v>75637</v>
          </cell>
          <cell r="B333" t="str">
            <v>BEL SR 7 2.39</v>
          </cell>
          <cell r="C333" t="str">
            <v>Geologic Maintenance / Slide Repair</v>
          </cell>
          <cell r="J333">
            <v>38898</v>
          </cell>
          <cell r="K333">
            <v>38898</v>
          </cell>
          <cell r="L333">
            <v>38608</v>
          </cell>
          <cell r="M333">
            <v>38608</v>
          </cell>
          <cell r="N333">
            <v>38617</v>
          </cell>
          <cell r="O333">
            <v>38617</v>
          </cell>
          <cell r="P333">
            <v>38617</v>
          </cell>
          <cell r="Q333">
            <v>38617</v>
          </cell>
          <cell r="R333">
            <v>2006</v>
          </cell>
          <cell r="T333" t="str">
            <v>Sold</v>
          </cell>
          <cell r="U333">
            <v>1200000</v>
          </cell>
          <cell r="AB333" t="str">
            <v>GRAHAM, JAMES R</v>
          </cell>
        </row>
        <row r="334">
          <cell r="A334">
            <v>75638</v>
          </cell>
          <cell r="B334" t="str">
            <v>JEF SR 152 1.30</v>
          </cell>
          <cell r="C334" t="str">
            <v>Geologic Maintenance / Slide Repair</v>
          </cell>
          <cell r="T334" t="str">
            <v>Active</v>
          </cell>
          <cell r="AB334" t="str">
            <v>STILLION, TIMOTHY E</v>
          </cell>
        </row>
        <row r="335">
          <cell r="A335">
            <v>75639</v>
          </cell>
          <cell r="B335" t="str">
            <v>JEF SR 7 32.80</v>
          </cell>
          <cell r="C335" t="str">
            <v>Geologic Maintenance / Slide Repair</v>
          </cell>
          <cell r="D335">
            <v>38169</v>
          </cell>
          <cell r="E335">
            <v>38169</v>
          </cell>
          <cell r="F335">
            <v>38217</v>
          </cell>
          <cell r="G335">
            <v>38217</v>
          </cell>
          <cell r="H335">
            <v>38266</v>
          </cell>
          <cell r="I335">
            <v>38266</v>
          </cell>
          <cell r="J335">
            <v>38288</v>
          </cell>
          <cell r="K335">
            <v>38288</v>
          </cell>
          <cell r="L335">
            <v>38289</v>
          </cell>
          <cell r="M335">
            <v>38289</v>
          </cell>
          <cell r="N335">
            <v>38434</v>
          </cell>
          <cell r="O335">
            <v>38434</v>
          </cell>
          <cell r="P335">
            <v>38441</v>
          </cell>
          <cell r="Q335">
            <v>38441</v>
          </cell>
          <cell r="R335">
            <v>2005</v>
          </cell>
          <cell r="T335" t="str">
            <v>Sold</v>
          </cell>
          <cell r="U335">
            <v>496349.15</v>
          </cell>
          <cell r="V335">
            <v>38292</v>
          </cell>
          <cell r="W335">
            <v>1</v>
          </cell>
          <cell r="X335">
            <v>2005</v>
          </cell>
          <cell r="Y335">
            <v>0</v>
          </cell>
          <cell r="Z335">
            <v>38378</v>
          </cell>
          <cell r="AA335">
            <v>38386</v>
          </cell>
          <cell r="AB335" t="str">
            <v>WARNER, SCOTT K</v>
          </cell>
        </row>
        <row r="336">
          <cell r="A336">
            <v>75640</v>
          </cell>
          <cell r="B336" t="str">
            <v>BEL SR 800 13.85</v>
          </cell>
          <cell r="C336" t="str">
            <v>Geologic Maintenance / Slide Repair</v>
          </cell>
          <cell r="D336">
            <v>38089</v>
          </cell>
          <cell r="E336">
            <v>38089</v>
          </cell>
          <cell r="F336">
            <v>38188</v>
          </cell>
          <cell r="G336">
            <v>38188</v>
          </cell>
          <cell r="H336">
            <v>38188</v>
          </cell>
          <cell r="I336">
            <v>38188</v>
          </cell>
          <cell r="J336">
            <v>38245</v>
          </cell>
          <cell r="K336">
            <v>38245</v>
          </cell>
          <cell r="L336">
            <v>38247</v>
          </cell>
          <cell r="M336">
            <v>38247</v>
          </cell>
          <cell r="N336">
            <v>38434</v>
          </cell>
          <cell r="O336">
            <v>38434</v>
          </cell>
          <cell r="P336">
            <v>38441</v>
          </cell>
          <cell r="Q336">
            <v>38441</v>
          </cell>
          <cell r="R336">
            <v>2005</v>
          </cell>
          <cell r="T336" t="str">
            <v>Sold</v>
          </cell>
          <cell r="U336">
            <v>618847</v>
          </cell>
          <cell r="V336">
            <v>38250</v>
          </cell>
          <cell r="W336">
            <v>1</v>
          </cell>
          <cell r="X336">
            <v>2005</v>
          </cell>
          <cell r="Y336">
            <v>0</v>
          </cell>
          <cell r="Z336">
            <v>38336</v>
          </cell>
          <cell r="AA336">
            <v>38344</v>
          </cell>
          <cell r="AB336" t="str">
            <v>STILLION, TIMOTHY E</v>
          </cell>
        </row>
        <row r="337">
          <cell r="A337">
            <v>75744</v>
          </cell>
          <cell r="B337" t="str">
            <v>Jefferson Co. 02-24 Improve RSA</v>
          </cell>
          <cell r="C337" t="str">
            <v>Maint - Obs. Remvl (RSA Grading)</v>
          </cell>
          <cell r="J337">
            <v>37355</v>
          </cell>
          <cell r="K337">
            <v>37355</v>
          </cell>
          <cell r="N337">
            <v>37056</v>
          </cell>
          <cell r="O337">
            <v>37056</v>
          </cell>
          <cell r="P337">
            <v>37462</v>
          </cell>
          <cell r="R337">
            <v>2003</v>
          </cell>
          <cell r="T337" t="str">
            <v>Active</v>
          </cell>
          <cell r="AB337" t="str">
            <v>DENNIS, DAVID L</v>
          </cell>
        </row>
        <row r="338">
          <cell r="A338">
            <v>75774</v>
          </cell>
          <cell r="B338" t="str">
            <v>JEF-7-Lydar Mapping</v>
          </cell>
          <cell r="C338" t="str">
            <v>Other Studies/ Tasks</v>
          </cell>
          <cell r="T338" t="str">
            <v>Active</v>
          </cell>
          <cell r="AB338" t="str">
            <v>GURNEY, GREGORY A</v>
          </cell>
        </row>
        <row r="339">
          <cell r="A339">
            <v>75849</v>
          </cell>
          <cell r="B339" t="str">
            <v>TUS SR 39 3.15</v>
          </cell>
          <cell r="C339" t="str">
            <v>Traffic Control (Safety)</v>
          </cell>
          <cell r="D339">
            <v>38048</v>
          </cell>
          <cell r="E339">
            <v>38048</v>
          </cell>
          <cell r="F339">
            <v>38048</v>
          </cell>
          <cell r="G339">
            <v>38048</v>
          </cell>
          <cell r="H339">
            <v>38118</v>
          </cell>
          <cell r="I339">
            <v>38118</v>
          </cell>
          <cell r="J339">
            <v>38159</v>
          </cell>
          <cell r="K339">
            <v>38159</v>
          </cell>
          <cell r="L339">
            <v>38161</v>
          </cell>
          <cell r="M339">
            <v>38161</v>
          </cell>
          <cell r="N339">
            <v>38252</v>
          </cell>
          <cell r="O339">
            <v>38252</v>
          </cell>
          <cell r="P339">
            <v>38260</v>
          </cell>
          <cell r="Q339">
            <v>38260</v>
          </cell>
          <cell r="R339">
            <v>2005</v>
          </cell>
          <cell r="T339" t="str">
            <v>Sold</v>
          </cell>
          <cell r="U339">
            <v>83817.91</v>
          </cell>
          <cell r="V339">
            <v>38376</v>
          </cell>
          <cell r="W339">
            <v>1</v>
          </cell>
          <cell r="X339">
            <v>2005</v>
          </cell>
          <cell r="Y339">
            <v>0</v>
          </cell>
          <cell r="Z339">
            <v>38462</v>
          </cell>
          <cell r="AA339">
            <v>38470</v>
          </cell>
          <cell r="AB339" t="str">
            <v>MARKER, JAMES N</v>
          </cell>
        </row>
        <row r="340">
          <cell r="A340">
            <v>75949</v>
          </cell>
          <cell r="B340" t="str">
            <v>HOL SR 241 1.30</v>
          </cell>
          <cell r="C340" t="str">
            <v>Geologic Maintenance / Slide Repair</v>
          </cell>
          <cell r="J340">
            <v>38219</v>
          </cell>
          <cell r="L340">
            <v>38229</v>
          </cell>
          <cell r="N340">
            <v>38266</v>
          </cell>
          <cell r="P340">
            <v>38274</v>
          </cell>
          <cell r="R340">
            <v>2005</v>
          </cell>
          <cell r="T340" t="str">
            <v>Cancelled</v>
          </cell>
          <cell r="U340">
            <v>195000</v>
          </cell>
          <cell r="AB340" t="str">
            <v>GRAHAM, JAMES R</v>
          </cell>
        </row>
        <row r="341">
          <cell r="A341">
            <v>75950</v>
          </cell>
          <cell r="B341" t="str">
            <v>BEL SR 7 9.35</v>
          </cell>
          <cell r="C341" t="str">
            <v>Geologic Maintenance / Slide Repair</v>
          </cell>
          <cell r="D341">
            <v>38461</v>
          </cell>
          <cell r="E341">
            <v>38461</v>
          </cell>
          <cell r="F341">
            <v>38461</v>
          </cell>
          <cell r="G341">
            <v>38461</v>
          </cell>
          <cell r="H341">
            <v>38461</v>
          </cell>
          <cell r="I341">
            <v>38461</v>
          </cell>
          <cell r="J341">
            <v>38474</v>
          </cell>
          <cell r="K341">
            <v>38474</v>
          </cell>
          <cell r="L341">
            <v>38476</v>
          </cell>
          <cell r="M341">
            <v>38476</v>
          </cell>
          <cell r="N341">
            <v>38574</v>
          </cell>
          <cell r="O341">
            <v>38574</v>
          </cell>
          <cell r="P341">
            <v>38586</v>
          </cell>
          <cell r="Q341">
            <v>38586</v>
          </cell>
          <cell r="R341">
            <v>2006</v>
          </cell>
          <cell r="T341" t="str">
            <v>Sold</v>
          </cell>
          <cell r="U341">
            <v>286085.5</v>
          </cell>
          <cell r="V341">
            <v>38488</v>
          </cell>
          <cell r="W341">
            <v>1</v>
          </cell>
          <cell r="X341">
            <v>2006</v>
          </cell>
          <cell r="Y341">
            <v>0</v>
          </cell>
          <cell r="Z341">
            <v>38574</v>
          </cell>
          <cell r="AA341">
            <v>38582</v>
          </cell>
          <cell r="AB341" t="str">
            <v>STILLION, TIMOTHY E</v>
          </cell>
        </row>
        <row r="342">
          <cell r="A342">
            <v>75951</v>
          </cell>
          <cell r="B342" t="str">
            <v>JEF SR 7 22.80</v>
          </cell>
          <cell r="C342" t="str">
            <v>Geologic Maintenance / Slide Repair</v>
          </cell>
          <cell r="D342">
            <v>38540</v>
          </cell>
          <cell r="E342">
            <v>38540</v>
          </cell>
          <cell r="F342">
            <v>38534</v>
          </cell>
          <cell r="G342">
            <v>38534</v>
          </cell>
          <cell r="H342">
            <v>38607</v>
          </cell>
          <cell r="I342">
            <v>38607</v>
          </cell>
          <cell r="J342">
            <v>38666</v>
          </cell>
          <cell r="K342">
            <v>38666</v>
          </cell>
          <cell r="L342">
            <v>38670</v>
          </cell>
          <cell r="M342">
            <v>38670</v>
          </cell>
          <cell r="N342">
            <v>38784</v>
          </cell>
          <cell r="O342">
            <v>38784</v>
          </cell>
          <cell r="P342">
            <v>38792</v>
          </cell>
          <cell r="Q342">
            <v>38792</v>
          </cell>
          <cell r="R342">
            <v>2006</v>
          </cell>
          <cell r="T342" t="str">
            <v>Sold</v>
          </cell>
          <cell r="U342">
            <v>245495</v>
          </cell>
          <cell r="V342">
            <v>38698</v>
          </cell>
          <cell r="W342">
            <v>1</v>
          </cell>
          <cell r="X342">
            <v>2006</v>
          </cell>
          <cell r="Y342">
            <v>0</v>
          </cell>
          <cell r="Z342">
            <v>38784</v>
          </cell>
          <cell r="AA342">
            <v>38792</v>
          </cell>
          <cell r="AB342" t="str">
            <v>BARNHOUSE, JOHN P</v>
          </cell>
        </row>
        <row r="343">
          <cell r="A343">
            <v>75953</v>
          </cell>
          <cell r="B343" t="str">
            <v>TUS SR 258 4.09</v>
          </cell>
          <cell r="C343" t="str">
            <v>Geologic Maintenance / Slide Repair</v>
          </cell>
          <cell r="D343">
            <v>38436</v>
          </cell>
          <cell r="E343">
            <v>38436</v>
          </cell>
          <cell r="F343">
            <v>38455</v>
          </cell>
          <cell r="G343">
            <v>38455</v>
          </cell>
          <cell r="H343">
            <v>38638</v>
          </cell>
          <cell r="I343">
            <v>38638</v>
          </cell>
          <cell r="J343">
            <v>38764</v>
          </cell>
          <cell r="K343">
            <v>38764</v>
          </cell>
          <cell r="L343">
            <v>38765</v>
          </cell>
          <cell r="M343">
            <v>38765</v>
          </cell>
          <cell r="N343">
            <v>38854</v>
          </cell>
          <cell r="O343">
            <v>38854</v>
          </cell>
          <cell r="P343">
            <v>38862</v>
          </cell>
          <cell r="Q343">
            <v>38862</v>
          </cell>
          <cell r="R343">
            <v>2006</v>
          </cell>
          <cell r="T343" t="str">
            <v>Sold</v>
          </cell>
          <cell r="U343">
            <v>450036.83</v>
          </cell>
          <cell r="V343">
            <v>38765</v>
          </cell>
          <cell r="W343">
            <v>1</v>
          </cell>
          <cell r="X343">
            <v>2006</v>
          </cell>
          <cell r="Y343">
            <v>0</v>
          </cell>
          <cell r="Z343">
            <v>38854</v>
          </cell>
          <cell r="AA343">
            <v>38862</v>
          </cell>
          <cell r="AB343" t="str">
            <v>WARNER, SCOTT K</v>
          </cell>
        </row>
        <row r="344">
          <cell r="A344">
            <v>75954</v>
          </cell>
          <cell r="B344" t="str">
            <v>BEL IR 70 5.040</v>
          </cell>
          <cell r="C344" t="str">
            <v>Geologic Maintenance / Slide Repair</v>
          </cell>
          <cell r="D344">
            <v>38671</v>
          </cell>
          <cell r="E344">
            <v>38671</v>
          </cell>
          <cell r="F344">
            <v>38671</v>
          </cell>
          <cell r="G344">
            <v>38671</v>
          </cell>
          <cell r="H344">
            <v>38671</v>
          </cell>
          <cell r="I344">
            <v>38671</v>
          </cell>
          <cell r="J344">
            <v>38726</v>
          </cell>
          <cell r="K344">
            <v>38726</v>
          </cell>
          <cell r="L344">
            <v>38730</v>
          </cell>
          <cell r="M344">
            <v>38730</v>
          </cell>
          <cell r="N344">
            <v>38854</v>
          </cell>
          <cell r="O344">
            <v>38854</v>
          </cell>
          <cell r="P344">
            <v>38862</v>
          </cell>
          <cell r="Q344">
            <v>38862</v>
          </cell>
          <cell r="R344">
            <v>2006</v>
          </cell>
          <cell r="T344" t="str">
            <v>Sold</v>
          </cell>
          <cell r="U344">
            <v>358193</v>
          </cell>
          <cell r="V344">
            <v>38754</v>
          </cell>
          <cell r="W344">
            <v>1</v>
          </cell>
          <cell r="X344">
            <v>2006</v>
          </cell>
          <cell r="Y344">
            <v>0</v>
          </cell>
          <cell r="Z344">
            <v>38840</v>
          </cell>
          <cell r="AA344">
            <v>38848</v>
          </cell>
          <cell r="AB344" t="str">
            <v>STILLION, TIMOTHY E</v>
          </cell>
        </row>
        <row r="345">
          <cell r="A345">
            <v>75979</v>
          </cell>
          <cell r="B345" t="str">
            <v>HOL SR 241 10.30</v>
          </cell>
          <cell r="C345" t="str">
            <v>Roadway Minor Rehab</v>
          </cell>
          <cell r="D345">
            <v>38271</v>
          </cell>
          <cell r="E345">
            <v>38271</v>
          </cell>
          <cell r="H345">
            <v>38271</v>
          </cell>
          <cell r="I345">
            <v>38271</v>
          </cell>
          <cell r="J345">
            <v>38273</v>
          </cell>
          <cell r="K345">
            <v>38273</v>
          </cell>
          <cell r="L345">
            <v>38275</v>
          </cell>
          <cell r="M345">
            <v>38275</v>
          </cell>
          <cell r="N345">
            <v>38364</v>
          </cell>
          <cell r="O345">
            <v>38364</v>
          </cell>
          <cell r="P345">
            <v>38371</v>
          </cell>
          <cell r="Q345">
            <v>38371</v>
          </cell>
          <cell r="R345">
            <v>2005</v>
          </cell>
          <cell r="T345" t="str">
            <v>Sold</v>
          </cell>
          <cell r="U345">
            <v>978562.45</v>
          </cell>
          <cell r="V345">
            <v>38278</v>
          </cell>
          <cell r="W345">
            <v>1</v>
          </cell>
          <cell r="X345">
            <v>2005</v>
          </cell>
          <cell r="Y345">
            <v>0</v>
          </cell>
          <cell r="Z345">
            <v>38364</v>
          </cell>
          <cell r="AA345">
            <v>38372</v>
          </cell>
          <cell r="AB345" t="str">
            <v>STILLION, TIMOTHY E</v>
          </cell>
        </row>
        <row r="346">
          <cell r="A346">
            <v>75983</v>
          </cell>
          <cell r="B346" t="str">
            <v>JEF 04 Rideshare Program</v>
          </cell>
          <cell r="C346" t="str">
            <v>Miscellaneous</v>
          </cell>
          <cell r="T346" t="str">
            <v>Active</v>
          </cell>
          <cell r="AB346" t="str">
            <v>MOORE, DAVID</v>
          </cell>
        </row>
        <row r="347">
          <cell r="A347">
            <v>75991</v>
          </cell>
          <cell r="B347" t="str">
            <v>TUS CR 121 0.25</v>
          </cell>
          <cell r="C347" t="str">
            <v>Bridge Preservation</v>
          </cell>
          <cell r="F347">
            <v>39129</v>
          </cell>
          <cell r="G347">
            <v>39129</v>
          </cell>
          <cell r="J347">
            <v>39479</v>
          </cell>
          <cell r="K347">
            <v>39479</v>
          </cell>
          <cell r="L347">
            <v>39493</v>
          </cell>
          <cell r="M347">
            <v>39493</v>
          </cell>
          <cell r="N347">
            <v>39538</v>
          </cell>
          <cell r="O347">
            <v>39538</v>
          </cell>
          <cell r="P347">
            <v>39545</v>
          </cell>
          <cell r="Q347">
            <v>39545</v>
          </cell>
          <cell r="R347">
            <v>2008</v>
          </cell>
          <cell r="T347" t="str">
            <v>Sold</v>
          </cell>
          <cell r="U347">
            <v>580000</v>
          </cell>
          <cell r="V347">
            <v>39493</v>
          </cell>
          <cell r="W347">
            <v>1</v>
          </cell>
          <cell r="X347">
            <v>2008</v>
          </cell>
          <cell r="Y347">
            <v>0</v>
          </cell>
          <cell r="Z347">
            <v>39535</v>
          </cell>
          <cell r="AA347">
            <v>39568</v>
          </cell>
          <cell r="AB347" t="str">
            <v>KANE, ROXANNE R</v>
          </cell>
        </row>
        <row r="348">
          <cell r="A348">
            <v>76008</v>
          </cell>
          <cell r="B348" t="str">
            <v>COL SR 267 4.17</v>
          </cell>
          <cell r="C348" t="str">
            <v>Geologic Maintenance / Slide Repair</v>
          </cell>
          <cell r="D348">
            <v>38506</v>
          </cell>
          <cell r="E348">
            <v>38506</v>
          </cell>
          <cell r="F348">
            <v>38519</v>
          </cell>
          <cell r="G348">
            <v>38519</v>
          </cell>
          <cell r="H348">
            <v>38622</v>
          </cell>
          <cell r="I348">
            <v>38622</v>
          </cell>
          <cell r="J348">
            <v>38653</v>
          </cell>
          <cell r="K348">
            <v>38653</v>
          </cell>
          <cell r="L348">
            <v>38658</v>
          </cell>
          <cell r="M348">
            <v>38658</v>
          </cell>
          <cell r="N348">
            <v>38749</v>
          </cell>
          <cell r="O348">
            <v>38749</v>
          </cell>
          <cell r="P348">
            <v>38757</v>
          </cell>
          <cell r="Q348">
            <v>38757</v>
          </cell>
          <cell r="R348">
            <v>2006</v>
          </cell>
          <cell r="T348" t="str">
            <v>Sold</v>
          </cell>
          <cell r="U348">
            <v>360078.5</v>
          </cell>
          <cell r="V348">
            <v>38663</v>
          </cell>
          <cell r="W348">
            <v>1</v>
          </cell>
          <cell r="X348">
            <v>2006</v>
          </cell>
          <cell r="Y348">
            <v>0</v>
          </cell>
          <cell r="Z348">
            <v>38749</v>
          </cell>
          <cell r="AA348">
            <v>38757</v>
          </cell>
          <cell r="AB348" t="str">
            <v>BARNHOUSE, JOHN P</v>
          </cell>
        </row>
        <row r="349">
          <cell r="A349">
            <v>76009</v>
          </cell>
          <cell r="B349" t="str">
            <v>COL SR 170 13.62</v>
          </cell>
          <cell r="C349" t="str">
            <v>Geologic Maintenance / Slide Repair</v>
          </cell>
          <cell r="D349">
            <v>41411</v>
          </cell>
          <cell r="E349">
            <v>41411</v>
          </cell>
          <cell r="F349">
            <v>41820</v>
          </cell>
          <cell r="G349">
            <v>41820</v>
          </cell>
          <cell r="H349">
            <v>42258</v>
          </cell>
          <cell r="I349">
            <v>42258</v>
          </cell>
          <cell r="J349">
            <v>42292</v>
          </cell>
          <cell r="K349">
            <v>42292</v>
          </cell>
          <cell r="L349">
            <v>42292</v>
          </cell>
          <cell r="M349">
            <v>42292</v>
          </cell>
          <cell r="N349">
            <v>42397</v>
          </cell>
          <cell r="O349">
            <v>42397</v>
          </cell>
          <cell r="P349">
            <v>42404</v>
          </cell>
          <cell r="Q349">
            <v>42404</v>
          </cell>
          <cell r="R349">
            <v>2016</v>
          </cell>
          <cell r="T349" t="str">
            <v>Sold</v>
          </cell>
          <cell r="U349">
            <v>1877402.1</v>
          </cell>
          <cell r="AB349" t="str">
            <v>TRIVOLI, RAYMOND P</v>
          </cell>
          <cell r="AC349">
            <v>41316</v>
          </cell>
          <cell r="AD349">
            <v>41316</v>
          </cell>
        </row>
        <row r="350">
          <cell r="A350">
            <v>76010</v>
          </cell>
          <cell r="B350" t="str">
            <v>TUS SR 212 6.63</v>
          </cell>
          <cell r="C350" t="str">
            <v>Geologic Maintenance / Slide Repair</v>
          </cell>
          <cell r="D350">
            <v>39638</v>
          </cell>
          <cell r="E350">
            <v>39638</v>
          </cell>
          <cell r="F350">
            <v>39680</v>
          </cell>
          <cell r="G350">
            <v>39680</v>
          </cell>
          <cell r="H350">
            <v>40049</v>
          </cell>
          <cell r="I350">
            <v>40049</v>
          </cell>
          <cell r="J350">
            <v>40106</v>
          </cell>
          <cell r="K350">
            <v>40106</v>
          </cell>
          <cell r="L350">
            <v>40116</v>
          </cell>
          <cell r="M350">
            <v>40116</v>
          </cell>
          <cell r="N350">
            <v>40276</v>
          </cell>
          <cell r="O350">
            <v>40276</v>
          </cell>
          <cell r="P350">
            <v>40283</v>
          </cell>
          <cell r="Q350">
            <v>40283</v>
          </cell>
          <cell r="R350">
            <v>2010</v>
          </cell>
          <cell r="T350" t="str">
            <v>Sold</v>
          </cell>
          <cell r="U350">
            <v>1998240</v>
          </cell>
          <cell r="V350">
            <v>40119</v>
          </cell>
          <cell r="W350">
            <v>1</v>
          </cell>
          <cell r="X350">
            <v>2010</v>
          </cell>
          <cell r="Y350">
            <v>0</v>
          </cell>
          <cell r="Z350">
            <v>40205</v>
          </cell>
          <cell r="AA350">
            <v>40213</v>
          </cell>
          <cell r="AB350" t="str">
            <v>WARNER, SCOTT K</v>
          </cell>
        </row>
        <row r="351">
          <cell r="A351">
            <v>76012</v>
          </cell>
          <cell r="B351" t="str">
            <v>COL SR 154 4.00</v>
          </cell>
          <cell r="C351" t="str">
            <v>Geologic Maintenance / Slide Repair</v>
          </cell>
          <cell r="J351">
            <v>40787</v>
          </cell>
          <cell r="K351">
            <v>40787</v>
          </cell>
          <cell r="L351">
            <v>40821</v>
          </cell>
          <cell r="M351">
            <v>40821</v>
          </cell>
          <cell r="N351">
            <v>40848</v>
          </cell>
          <cell r="O351">
            <v>40848</v>
          </cell>
          <cell r="P351">
            <v>40857</v>
          </cell>
          <cell r="Q351">
            <v>40857</v>
          </cell>
          <cell r="R351">
            <v>2012</v>
          </cell>
          <cell r="T351" t="str">
            <v>Sold</v>
          </cell>
          <cell r="U351">
            <v>360075.5</v>
          </cell>
          <cell r="AB351" t="str">
            <v>BAIR, MICHAEL D</v>
          </cell>
        </row>
        <row r="352">
          <cell r="A352">
            <v>76019</v>
          </cell>
          <cell r="B352" t="str">
            <v>COL SR 7 5.00</v>
          </cell>
          <cell r="C352" t="str">
            <v>Geologic Maintenance / Slide Repair</v>
          </cell>
          <cell r="L352">
            <v>37846</v>
          </cell>
          <cell r="M352">
            <v>37846</v>
          </cell>
          <cell r="N352">
            <v>37847</v>
          </cell>
          <cell r="O352">
            <v>37847</v>
          </cell>
          <cell r="P352">
            <v>37847</v>
          </cell>
          <cell r="Q352">
            <v>37847</v>
          </cell>
          <cell r="R352">
            <v>2004</v>
          </cell>
          <cell r="T352" t="str">
            <v>Sold</v>
          </cell>
          <cell r="U352">
            <v>300000</v>
          </cell>
          <cell r="AB352" t="str">
            <v>GRAHAM, JAMES R</v>
          </cell>
        </row>
        <row r="353">
          <cell r="A353">
            <v>76040</v>
          </cell>
          <cell r="B353" t="str">
            <v>TUS - Bolivar Towpath Trail</v>
          </cell>
          <cell r="C353" t="str">
            <v>Bike Facility</v>
          </cell>
          <cell r="T353" t="str">
            <v>Cancelled</v>
          </cell>
          <cell r="AB353" t="str">
            <v>KANE, ROXANNE R</v>
          </cell>
        </row>
        <row r="354">
          <cell r="A354">
            <v>76122</v>
          </cell>
          <cell r="B354" t="str">
            <v>HAS SR 151 4.84</v>
          </cell>
          <cell r="C354" t="str">
            <v>Bridge Preservation</v>
          </cell>
          <cell r="D354">
            <v>37435</v>
          </cell>
          <cell r="E354">
            <v>37435</v>
          </cell>
          <cell r="F354">
            <v>37603</v>
          </cell>
          <cell r="G354">
            <v>37603</v>
          </cell>
          <cell r="H354">
            <v>37697</v>
          </cell>
          <cell r="I354">
            <v>37697</v>
          </cell>
          <cell r="J354">
            <v>37853</v>
          </cell>
          <cell r="K354">
            <v>37853</v>
          </cell>
          <cell r="N354">
            <v>43009</v>
          </cell>
          <cell r="P354">
            <v>43009</v>
          </cell>
          <cell r="R354">
            <v>2018</v>
          </cell>
          <cell r="T354" t="str">
            <v>Cancelled</v>
          </cell>
          <cell r="U354">
            <v>5409879</v>
          </cell>
          <cell r="AB354" t="str">
            <v>KHALIFA, WASEEM U</v>
          </cell>
          <cell r="AC354">
            <v>36731</v>
          </cell>
          <cell r="AD354">
            <v>36731</v>
          </cell>
        </row>
        <row r="355">
          <cell r="A355">
            <v>76123</v>
          </cell>
          <cell r="B355" t="str">
            <v>COL SR0164 16.70</v>
          </cell>
          <cell r="C355" t="str">
            <v>Culvert Preservation</v>
          </cell>
          <cell r="D355">
            <v>38068</v>
          </cell>
          <cell r="E355">
            <v>38068</v>
          </cell>
          <cell r="F355">
            <v>38229</v>
          </cell>
          <cell r="G355">
            <v>38229</v>
          </cell>
          <cell r="H355">
            <v>38229</v>
          </cell>
          <cell r="I355">
            <v>38229</v>
          </cell>
          <cell r="J355">
            <v>38257</v>
          </cell>
          <cell r="K355">
            <v>38257</v>
          </cell>
          <cell r="L355">
            <v>38273</v>
          </cell>
          <cell r="M355">
            <v>38273</v>
          </cell>
          <cell r="N355">
            <v>38364</v>
          </cell>
          <cell r="O355">
            <v>38364</v>
          </cell>
          <cell r="P355">
            <v>38371</v>
          </cell>
          <cell r="Q355">
            <v>38371</v>
          </cell>
          <cell r="R355">
            <v>2005</v>
          </cell>
          <cell r="T355" t="str">
            <v>Sold</v>
          </cell>
          <cell r="U355">
            <v>202407</v>
          </cell>
          <cell r="V355">
            <v>38278</v>
          </cell>
          <cell r="W355">
            <v>1</v>
          </cell>
          <cell r="X355">
            <v>2005</v>
          </cell>
          <cell r="Y355">
            <v>0</v>
          </cell>
          <cell r="Z355">
            <v>38364</v>
          </cell>
          <cell r="AA355">
            <v>38372</v>
          </cell>
          <cell r="AB355" t="str">
            <v>STILLION, TIMOTHY E</v>
          </cell>
        </row>
        <row r="356">
          <cell r="A356">
            <v>76124</v>
          </cell>
          <cell r="B356" t="str">
            <v>COL SR0014 00.600</v>
          </cell>
          <cell r="C356" t="str">
            <v>Culvert Preservation</v>
          </cell>
          <cell r="D356">
            <v>38090</v>
          </cell>
          <cell r="E356">
            <v>38090</v>
          </cell>
          <cell r="F356">
            <v>38090</v>
          </cell>
          <cell r="G356">
            <v>38090</v>
          </cell>
          <cell r="H356">
            <v>38314</v>
          </cell>
          <cell r="I356">
            <v>38314</v>
          </cell>
          <cell r="J356">
            <v>38366</v>
          </cell>
          <cell r="K356">
            <v>38366</v>
          </cell>
          <cell r="L356">
            <v>38371</v>
          </cell>
          <cell r="M356">
            <v>38371</v>
          </cell>
          <cell r="N356">
            <v>38462</v>
          </cell>
          <cell r="O356">
            <v>38462</v>
          </cell>
          <cell r="P356">
            <v>38470</v>
          </cell>
          <cell r="Q356">
            <v>38470</v>
          </cell>
          <cell r="R356">
            <v>2005</v>
          </cell>
          <cell r="T356" t="str">
            <v>Sold</v>
          </cell>
          <cell r="U356">
            <v>267478.13</v>
          </cell>
          <cell r="V356">
            <v>38411</v>
          </cell>
          <cell r="W356">
            <v>1</v>
          </cell>
          <cell r="X356">
            <v>2005</v>
          </cell>
          <cell r="Y356">
            <v>0</v>
          </cell>
          <cell r="Z356">
            <v>38497</v>
          </cell>
          <cell r="AA356">
            <v>38505</v>
          </cell>
          <cell r="AB356" t="str">
            <v>WARNER, SCOTT K</v>
          </cell>
        </row>
        <row r="357">
          <cell r="A357">
            <v>76141</v>
          </cell>
          <cell r="B357" t="str">
            <v>D11 GR FY2004D</v>
          </cell>
          <cell r="C357" t="str">
            <v>Roadside / Median Improvement (Safety)</v>
          </cell>
          <cell r="H357">
            <v>37791</v>
          </cell>
          <cell r="I357">
            <v>37791</v>
          </cell>
          <cell r="J357">
            <v>37817</v>
          </cell>
          <cell r="K357">
            <v>37817</v>
          </cell>
          <cell r="L357">
            <v>37820</v>
          </cell>
          <cell r="M357">
            <v>37820</v>
          </cell>
          <cell r="N357">
            <v>37867</v>
          </cell>
          <cell r="O357">
            <v>37867</v>
          </cell>
          <cell r="P357">
            <v>37869</v>
          </cell>
          <cell r="Q357">
            <v>37869</v>
          </cell>
          <cell r="R357">
            <v>2004</v>
          </cell>
          <cell r="T357" t="str">
            <v>Sold</v>
          </cell>
          <cell r="U357">
            <v>1883825</v>
          </cell>
          <cell r="AB357" t="str">
            <v>WARNER, SCOTT K</v>
          </cell>
        </row>
        <row r="358">
          <cell r="A358">
            <v>76143</v>
          </cell>
          <cell r="B358" t="str">
            <v>D11 GR FY2004E</v>
          </cell>
          <cell r="C358" t="str">
            <v>Roadside / Median Improvement (Safety)</v>
          </cell>
          <cell r="H358">
            <v>37791</v>
          </cell>
          <cell r="I358">
            <v>37791</v>
          </cell>
          <cell r="J358">
            <v>37817</v>
          </cell>
          <cell r="K358">
            <v>37817</v>
          </cell>
          <cell r="L358">
            <v>37820</v>
          </cell>
          <cell r="M358">
            <v>37820</v>
          </cell>
          <cell r="N358">
            <v>37874</v>
          </cell>
          <cell r="O358">
            <v>37874</v>
          </cell>
          <cell r="P358">
            <v>37880</v>
          </cell>
          <cell r="Q358">
            <v>37880</v>
          </cell>
          <cell r="R358">
            <v>2004</v>
          </cell>
          <cell r="T358" t="str">
            <v>Sold</v>
          </cell>
          <cell r="U358">
            <v>1700136.5</v>
          </cell>
          <cell r="AB358" t="str">
            <v>WARNER, SCOTT K</v>
          </cell>
        </row>
        <row r="359">
          <cell r="A359">
            <v>76181</v>
          </cell>
          <cell r="B359" t="str">
            <v>JEF US 22 16.32</v>
          </cell>
          <cell r="C359" t="str">
            <v>Bridge Preservation</v>
          </cell>
          <cell r="L359">
            <v>40634</v>
          </cell>
          <cell r="N359">
            <v>40634</v>
          </cell>
          <cell r="P359">
            <v>40634</v>
          </cell>
          <cell r="R359">
            <v>2011</v>
          </cell>
          <cell r="T359" t="str">
            <v>Cancelled</v>
          </cell>
          <cell r="AB359" t="str">
            <v>EVANS, LEONARD R</v>
          </cell>
        </row>
        <row r="360">
          <cell r="A360">
            <v>76187</v>
          </cell>
          <cell r="B360" t="str">
            <v>HAS US 22 14.50</v>
          </cell>
          <cell r="C360" t="str">
            <v>Geologic Maintenance / Slide Repair</v>
          </cell>
          <cell r="T360" t="str">
            <v>Cancelled</v>
          </cell>
          <cell r="AB360" t="str">
            <v>GRAHAM, JAMES R</v>
          </cell>
        </row>
        <row r="361">
          <cell r="A361">
            <v>76231</v>
          </cell>
          <cell r="B361" t="str">
            <v>JEF-Friendship Park Road</v>
          </cell>
          <cell r="C361" t="str">
            <v>Roadway Minor Rehab</v>
          </cell>
          <cell r="F361">
            <v>37823</v>
          </cell>
          <cell r="G361">
            <v>37823</v>
          </cell>
          <cell r="J361">
            <v>38166</v>
          </cell>
          <cell r="K361">
            <v>38166</v>
          </cell>
          <cell r="L361">
            <v>38175</v>
          </cell>
          <cell r="M361">
            <v>38175</v>
          </cell>
          <cell r="N361">
            <v>38176</v>
          </cell>
          <cell r="O361">
            <v>38176</v>
          </cell>
          <cell r="P361">
            <v>38183</v>
          </cell>
          <cell r="Q361">
            <v>38183</v>
          </cell>
          <cell r="R361">
            <v>2005</v>
          </cell>
          <cell r="T361" t="str">
            <v>Sold</v>
          </cell>
          <cell r="U361">
            <v>93177.95</v>
          </cell>
          <cell r="V361">
            <v>38182</v>
          </cell>
          <cell r="W361">
            <v>1</v>
          </cell>
          <cell r="X361">
            <v>2005</v>
          </cell>
          <cell r="Y361">
            <v>0</v>
          </cell>
          <cell r="Z361">
            <v>38224</v>
          </cell>
          <cell r="AA361">
            <v>38260</v>
          </cell>
          <cell r="AB361" t="str">
            <v>KANE, ROXANNE R</v>
          </cell>
        </row>
        <row r="362">
          <cell r="A362">
            <v>76249</v>
          </cell>
          <cell r="B362" t="str">
            <v>JEF SR 7 19.50</v>
          </cell>
          <cell r="C362" t="str">
            <v>Geologic Maintenance / Slide Repair</v>
          </cell>
          <cell r="J362">
            <v>39157</v>
          </cell>
          <cell r="L362">
            <v>39167</v>
          </cell>
          <cell r="N362">
            <v>39234</v>
          </cell>
          <cell r="P362">
            <v>39264</v>
          </cell>
          <cell r="R362">
            <v>2008</v>
          </cell>
          <cell r="T362" t="str">
            <v>Cancelled</v>
          </cell>
          <cell r="AB362" t="str">
            <v>GRAHAM, JAMES R</v>
          </cell>
        </row>
        <row r="363">
          <cell r="A363">
            <v>76265</v>
          </cell>
          <cell r="B363" t="str">
            <v>BEL-SR149-23.91</v>
          </cell>
          <cell r="C363" t="str">
            <v>Intersection Improvement (Safety)</v>
          </cell>
          <cell r="D363">
            <v>38110</v>
          </cell>
          <cell r="E363">
            <v>38110</v>
          </cell>
          <cell r="F363">
            <v>38215</v>
          </cell>
          <cell r="G363">
            <v>38215</v>
          </cell>
          <cell r="H363">
            <v>38264</v>
          </cell>
          <cell r="I363">
            <v>38264</v>
          </cell>
          <cell r="J363">
            <v>38273</v>
          </cell>
          <cell r="K363">
            <v>38273</v>
          </cell>
          <cell r="L363">
            <v>38275</v>
          </cell>
          <cell r="M363">
            <v>38275</v>
          </cell>
          <cell r="N363">
            <v>38434</v>
          </cell>
          <cell r="O363">
            <v>38434</v>
          </cell>
          <cell r="P363">
            <v>38441</v>
          </cell>
          <cell r="Q363">
            <v>38441</v>
          </cell>
          <cell r="R363">
            <v>2005</v>
          </cell>
          <cell r="T363" t="str">
            <v>Sold</v>
          </cell>
          <cell r="U363">
            <v>819176</v>
          </cell>
          <cell r="AB363" t="str">
            <v>STILLION, TIMOTHY E</v>
          </cell>
        </row>
        <row r="364">
          <cell r="A364">
            <v>76266</v>
          </cell>
          <cell r="B364" t="str">
            <v>HOL US 62 26.06</v>
          </cell>
          <cell r="C364" t="str">
            <v>Roadway Improvement (Safety)</v>
          </cell>
          <cell r="D364">
            <v>41200</v>
          </cell>
          <cell r="E364">
            <v>41200</v>
          </cell>
          <cell r="F364">
            <v>41494</v>
          </cell>
          <cell r="G364">
            <v>41494</v>
          </cell>
          <cell r="H364">
            <v>41919</v>
          </cell>
          <cell r="I364">
            <v>41919</v>
          </cell>
          <cell r="J364">
            <v>41976</v>
          </cell>
          <cell r="K364">
            <v>41976</v>
          </cell>
          <cell r="L364">
            <v>41978</v>
          </cell>
          <cell r="M364">
            <v>41978</v>
          </cell>
          <cell r="N364">
            <v>42068</v>
          </cell>
          <cell r="O364">
            <v>42068</v>
          </cell>
          <cell r="P364">
            <v>42075</v>
          </cell>
          <cell r="Q364">
            <v>42075</v>
          </cell>
          <cell r="R364">
            <v>2015</v>
          </cell>
          <cell r="T364" t="str">
            <v>Sold</v>
          </cell>
          <cell r="U364">
            <v>4283984.93</v>
          </cell>
          <cell r="V364">
            <v>42016</v>
          </cell>
          <cell r="W364">
            <v>1</v>
          </cell>
          <cell r="X364">
            <v>2015</v>
          </cell>
          <cell r="Y364">
            <v>0</v>
          </cell>
          <cell r="Z364">
            <v>42103</v>
          </cell>
          <cell r="AA364">
            <v>42114</v>
          </cell>
          <cell r="AB364" t="str">
            <v>SLANINA, ADRIENNE N</v>
          </cell>
          <cell r="AC364">
            <v>41152</v>
          </cell>
          <cell r="AD364">
            <v>41152</v>
          </cell>
        </row>
        <row r="365">
          <cell r="A365">
            <v>76267</v>
          </cell>
          <cell r="B365" t="str">
            <v>BEL US 40 20.25</v>
          </cell>
          <cell r="C365" t="str">
            <v>Traffic Control (Safety)</v>
          </cell>
          <cell r="D365">
            <v>38422</v>
          </cell>
          <cell r="E365">
            <v>38422</v>
          </cell>
          <cell r="F365">
            <v>38541</v>
          </cell>
          <cell r="G365">
            <v>38541</v>
          </cell>
          <cell r="H365">
            <v>38894</v>
          </cell>
          <cell r="I365">
            <v>38894</v>
          </cell>
          <cell r="J365">
            <v>39014</v>
          </cell>
          <cell r="K365">
            <v>39014</v>
          </cell>
          <cell r="L365">
            <v>39015</v>
          </cell>
          <cell r="M365">
            <v>39015</v>
          </cell>
          <cell r="N365">
            <v>39106</v>
          </cell>
          <cell r="O365">
            <v>39106</v>
          </cell>
          <cell r="P365">
            <v>39113</v>
          </cell>
          <cell r="Q365">
            <v>39113</v>
          </cell>
          <cell r="R365">
            <v>2007</v>
          </cell>
          <cell r="T365" t="str">
            <v>Sold</v>
          </cell>
          <cell r="U365">
            <v>401470.84</v>
          </cell>
          <cell r="V365">
            <v>39020</v>
          </cell>
          <cell r="W365">
            <v>1</v>
          </cell>
          <cell r="X365">
            <v>2007</v>
          </cell>
          <cell r="Y365">
            <v>0</v>
          </cell>
          <cell r="Z365">
            <v>39106</v>
          </cell>
          <cell r="AA365">
            <v>39114</v>
          </cell>
          <cell r="AB365" t="str">
            <v>WARNER, SCOTT K</v>
          </cell>
        </row>
        <row r="366">
          <cell r="A366">
            <v>76299</v>
          </cell>
          <cell r="B366" t="str">
            <v>COL SR 517 6.73 CQPA</v>
          </cell>
          <cell r="C366" t="str">
            <v>Railroad Crossing Protection</v>
          </cell>
          <cell r="T366" t="str">
            <v>Active</v>
          </cell>
          <cell r="AB366" t="str">
            <v>FORTE, MICHAEL D</v>
          </cell>
        </row>
        <row r="367">
          <cell r="A367">
            <v>76300</v>
          </cell>
          <cell r="B367" t="str">
            <v>COL CRESTVIEW CQPA</v>
          </cell>
          <cell r="C367" t="str">
            <v>Railroad Crossing Protection</v>
          </cell>
          <cell r="T367" t="str">
            <v>Active</v>
          </cell>
          <cell r="AB367" t="str">
            <v>FORTE, MICHAEL D</v>
          </cell>
        </row>
        <row r="368">
          <cell r="A368">
            <v>76371</v>
          </cell>
          <cell r="B368" t="str">
            <v>JEF SR0151 14.07</v>
          </cell>
          <cell r="C368" t="str">
            <v>Culvert Preservation</v>
          </cell>
          <cell r="D368">
            <v>38903</v>
          </cell>
          <cell r="E368">
            <v>38903</v>
          </cell>
          <cell r="H368">
            <v>39216</v>
          </cell>
          <cell r="I368">
            <v>39216</v>
          </cell>
          <cell r="J368">
            <v>39422</v>
          </cell>
          <cell r="K368">
            <v>39422</v>
          </cell>
          <cell r="L368">
            <v>39423</v>
          </cell>
          <cell r="M368">
            <v>39423</v>
          </cell>
          <cell r="N368">
            <v>39512</v>
          </cell>
          <cell r="O368">
            <v>39512</v>
          </cell>
          <cell r="P368">
            <v>39521</v>
          </cell>
          <cell r="Q368">
            <v>39521</v>
          </cell>
          <cell r="R368">
            <v>2008</v>
          </cell>
          <cell r="T368" t="str">
            <v>Sold</v>
          </cell>
          <cell r="U368">
            <v>149314</v>
          </cell>
          <cell r="V368">
            <v>39426</v>
          </cell>
          <cell r="W368">
            <v>1</v>
          </cell>
          <cell r="X368">
            <v>2008</v>
          </cell>
          <cell r="Y368">
            <v>0</v>
          </cell>
          <cell r="Z368">
            <v>39512</v>
          </cell>
          <cell r="AA368">
            <v>39520</v>
          </cell>
          <cell r="AB368" t="str">
            <v>WARNER, SCOTT K</v>
          </cell>
        </row>
        <row r="369">
          <cell r="A369">
            <v>76397</v>
          </cell>
          <cell r="B369" t="str">
            <v>HAS SR 151 21.55</v>
          </cell>
          <cell r="C369" t="str">
            <v>Culvert Preservation</v>
          </cell>
          <cell r="L369">
            <v>37846</v>
          </cell>
          <cell r="M369">
            <v>37846</v>
          </cell>
          <cell r="N369">
            <v>37847</v>
          </cell>
          <cell r="O369">
            <v>37847</v>
          </cell>
          <cell r="P369">
            <v>37847</v>
          </cell>
          <cell r="Q369">
            <v>37847</v>
          </cell>
          <cell r="R369">
            <v>2004</v>
          </cell>
          <cell r="T369" t="str">
            <v>Sold</v>
          </cell>
          <cell r="U369">
            <v>50000</v>
          </cell>
          <cell r="AB369" t="str">
            <v>DAVIS, MARK T</v>
          </cell>
        </row>
        <row r="370">
          <cell r="A370">
            <v>76398</v>
          </cell>
          <cell r="B370" t="str">
            <v>JEF SR 7 6.10</v>
          </cell>
          <cell r="C370" t="str">
            <v>Geologic Maintenance / Slide Repair</v>
          </cell>
          <cell r="L370">
            <v>37846</v>
          </cell>
          <cell r="M370">
            <v>37846</v>
          </cell>
          <cell r="N370">
            <v>37847</v>
          </cell>
          <cell r="O370">
            <v>37847</v>
          </cell>
          <cell r="P370">
            <v>37847</v>
          </cell>
          <cell r="Q370">
            <v>37847</v>
          </cell>
          <cell r="R370">
            <v>2004</v>
          </cell>
          <cell r="T370" t="str">
            <v>Sold</v>
          </cell>
          <cell r="U370">
            <v>200000</v>
          </cell>
          <cell r="AB370" t="str">
            <v>GRAHAM, JAMES R</v>
          </cell>
        </row>
        <row r="371">
          <cell r="A371">
            <v>76401</v>
          </cell>
          <cell r="B371" t="str">
            <v>CAR SR 183 5.44</v>
          </cell>
          <cell r="C371" t="str">
            <v>Roadway Minor Rehab</v>
          </cell>
          <cell r="H371">
            <v>38208</v>
          </cell>
          <cell r="I371">
            <v>38208</v>
          </cell>
          <cell r="J371">
            <v>38230</v>
          </cell>
          <cell r="K371">
            <v>38230</v>
          </cell>
          <cell r="L371">
            <v>38231</v>
          </cell>
          <cell r="M371">
            <v>38231</v>
          </cell>
          <cell r="N371">
            <v>38336</v>
          </cell>
          <cell r="O371">
            <v>38336</v>
          </cell>
          <cell r="P371">
            <v>38343</v>
          </cell>
          <cell r="Q371">
            <v>38343</v>
          </cell>
          <cell r="R371">
            <v>2005</v>
          </cell>
          <cell r="T371" t="str">
            <v>Sold</v>
          </cell>
          <cell r="U371">
            <v>289342.34999999998</v>
          </cell>
          <cell r="AB371" t="str">
            <v>BARNHOUSE, JOHN P</v>
          </cell>
        </row>
        <row r="372">
          <cell r="A372">
            <v>76402</v>
          </cell>
          <cell r="B372" t="str">
            <v>TUS SR 39 0.00</v>
          </cell>
          <cell r="C372" t="str">
            <v>Roadway Minor Rehab</v>
          </cell>
          <cell r="H372">
            <v>38754</v>
          </cell>
          <cell r="I372">
            <v>38754</v>
          </cell>
          <cell r="J372">
            <v>38766</v>
          </cell>
          <cell r="K372">
            <v>38766</v>
          </cell>
          <cell r="L372">
            <v>38775</v>
          </cell>
          <cell r="M372">
            <v>38775</v>
          </cell>
          <cell r="N372">
            <v>38910</v>
          </cell>
          <cell r="O372">
            <v>38910</v>
          </cell>
          <cell r="P372">
            <v>38917</v>
          </cell>
          <cell r="Q372">
            <v>38917</v>
          </cell>
          <cell r="R372">
            <v>2007</v>
          </cell>
          <cell r="S372">
            <v>2006</v>
          </cell>
          <cell r="T372" t="str">
            <v>Sold</v>
          </cell>
          <cell r="U372">
            <v>1045260.94</v>
          </cell>
          <cell r="V372">
            <v>38775</v>
          </cell>
          <cell r="W372">
            <v>38775</v>
          </cell>
          <cell r="X372">
            <v>2007</v>
          </cell>
          <cell r="Y372">
            <v>2006</v>
          </cell>
          <cell r="Z372">
            <v>38910</v>
          </cell>
          <cell r="AA372">
            <v>38917</v>
          </cell>
          <cell r="AB372" t="str">
            <v>STILLION, TIMOTHY E</v>
          </cell>
        </row>
        <row r="373">
          <cell r="A373">
            <v>76402</v>
          </cell>
          <cell r="B373" t="str">
            <v>TUS SR 39 0.00</v>
          </cell>
          <cell r="C373" t="str">
            <v>Roadway Minor Rehab</v>
          </cell>
          <cell r="H373">
            <v>38754</v>
          </cell>
          <cell r="I373">
            <v>38754</v>
          </cell>
          <cell r="J373">
            <v>38766</v>
          </cell>
          <cell r="K373">
            <v>38766</v>
          </cell>
          <cell r="L373">
            <v>38775</v>
          </cell>
          <cell r="M373">
            <v>38775</v>
          </cell>
          <cell r="N373">
            <v>38910</v>
          </cell>
          <cell r="O373">
            <v>38910</v>
          </cell>
          <cell r="P373">
            <v>38917</v>
          </cell>
          <cell r="Q373">
            <v>38917</v>
          </cell>
          <cell r="R373">
            <v>2007</v>
          </cell>
          <cell r="S373">
            <v>2006</v>
          </cell>
          <cell r="T373" t="str">
            <v>Sold</v>
          </cell>
          <cell r="U373">
            <v>1045260.94</v>
          </cell>
          <cell r="V373">
            <v>38775</v>
          </cell>
          <cell r="W373">
            <v>1</v>
          </cell>
          <cell r="X373">
            <v>2006</v>
          </cell>
          <cell r="Y373">
            <v>0</v>
          </cell>
          <cell r="Z373">
            <v>38863</v>
          </cell>
          <cell r="AA373">
            <v>38870</v>
          </cell>
          <cell r="AB373" t="str">
            <v>STILLION, TIMOTHY E</v>
          </cell>
        </row>
        <row r="374">
          <cell r="A374">
            <v>76410</v>
          </cell>
          <cell r="B374" t="str">
            <v>BEL SR 7 2.18</v>
          </cell>
          <cell r="C374" t="str">
            <v>Roadway Minor Rehab</v>
          </cell>
          <cell r="H374">
            <v>38939</v>
          </cell>
          <cell r="I374">
            <v>38939</v>
          </cell>
          <cell r="J374">
            <v>38966</v>
          </cell>
          <cell r="K374">
            <v>38966</v>
          </cell>
          <cell r="L374">
            <v>38968</v>
          </cell>
          <cell r="M374">
            <v>38968</v>
          </cell>
          <cell r="N374">
            <v>39064</v>
          </cell>
          <cell r="O374">
            <v>39064</v>
          </cell>
          <cell r="P374">
            <v>39071</v>
          </cell>
          <cell r="Q374">
            <v>39071</v>
          </cell>
          <cell r="R374">
            <v>2007</v>
          </cell>
          <cell r="T374" t="str">
            <v>Sold</v>
          </cell>
          <cell r="U374">
            <v>1139508</v>
          </cell>
          <cell r="V374">
            <v>38978</v>
          </cell>
          <cell r="W374">
            <v>1</v>
          </cell>
          <cell r="X374">
            <v>2007</v>
          </cell>
          <cell r="Y374">
            <v>0</v>
          </cell>
          <cell r="Z374">
            <v>39064</v>
          </cell>
          <cell r="AA374">
            <v>39072</v>
          </cell>
          <cell r="AB374" t="str">
            <v>STILLION, TIMOTHY E</v>
          </cell>
        </row>
        <row r="375">
          <cell r="A375">
            <v>76416</v>
          </cell>
          <cell r="B375" t="str">
            <v>BEL SR 800 0.00</v>
          </cell>
          <cell r="C375" t="str">
            <v>Roadway Minor Rehab</v>
          </cell>
          <cell r="H375">
            <v>38218</v>
          </cell>
          <cell r="I375">
            <v>38218</v>
          </cell>
          <cell r="J375">
            <v>38224</v>
          </cell>
          <cell r="K375">
            <v>38224</v>
          </cell>
          <cell r="L375">
            <v>38226</v>
          </cell>
          <cell r="M375">
            <v>38226</v>
          </cell>
          <cell r="N375">
            <v>38364</v>
          </cell>
          <cell r="O375">
            <v>38364</v>
          </cell>
          <cell r="P375">
            <v>38371</v>
          </cell>
          <cell r="Q375">
            <v>38371</v>
          </cell>
          <cell r="R375">
            <v>2005</v>
          </cell>
          <cell r="T375" t="str">
            <v>Sold</v>
          </cell>
          <cell r="U375">
            <v>1011630.5</v>
          </cell>
          <cell r="V375">
            <v>38237</v>
          </cell>
          <cell r="W375">
            <v>1</v>
          </cell>
          <cell r="X375">
            <v>2005</v>
          </cell>
          <cell r="Y375">
            <v>0</v>
          </cell>
          <cell r="Z375">
            <v>38322</v>
          </cell>
          <cell r="AA375">
            <v>38330</v>
          </cell>
          <cell r="AB375" t="str">
            <v>STILLION, TIMOTHY E</v>
          </cell>
        </row>
        <row r="376">
          <cell r="A376">
            <v>76417</v>
          </cell>
          <cell r="B376" t="str">
            <v>COL SR 46 1.36</v>
          </cell>
          <cell r="C376" t="str">
            <v>Roadway Minor Rehab</v>
          </cell>
          <cell r="D376">
            <v>38385</v>
          </cell>
          <cell r="E376">
            <v>38385</v>
          </cell>
          <cell r="H376">
            <v>38394</v>
          </cell>
          <cell r="I376">
            <v>38394</v>
          </cell>
          <cell r="J376">
            <v>38517</v>
          </cell>
          <cell r="K376">
            <v>38517</v>
          </cell>
          <cell r="L376">
            <v>38518</v>
          </cell>
          <cell r="M376">
            <v>38518</v>
          </cell>
          <cell r="N376">
            <v>38700</v>
          </cell>
          <cell r="O376">
            <v>38700</v>
          </cell>
          <cell r="P376">
            <v>38715</v>
          </cell>
          <cell r="Q376">
            <v>38715</v>
          </cell>
          <cell r="R376">
            <v>2006</v>
          </cell>
          <cell r="S376">
            <v>2005</v>
          </cell>
          <cell r="T376" t="str">
            <v>Sold</v>
          </cell>
          <cell r="U376">
            <v>1806001.11</v>
          </cell>
          <cell r="V376">
            <v>38425</v>
          </cell>
          <cell r="W376">
            <v>1</v>
          </cell>
          <cell r="X376">
            <v>2005</v>
          </cell>
          <cell r="Y376">
            <v>2005</v>
          </cell>
          <cell r="Z376">
            <v>38525</v>
          </cell>
          <cell r="AA376">
            <v>38534</v>
          </cell>
          <cell r="AB376" t="str">
            <v>TRIVOLI, RAYMOND P</v>
          </cell>
        </row>
        <row r="377">
          <cell r="A377">
            <v>76417</v>
          </cell>
          <cell r="B377" t="str">
            <v>COL SR 46 1.36</v>
          </cell>
          <cell r="C377" t="str">
            <v>Roadway Minor Rehab</v>
          </cell>
          <cell r="D377">
            <v>38385</v>
          </cell>
          <cell r="E377">
            <v>38385</v>
          </cell>
          <cell r="H377">
            <v>38394</v>
          </cell>
          <cell r="I377">
            <v>38394</v>
          </cell>
          <cell r="J377">
            <v>38517</v>
          </cell>
          <cell r="K377">
            <v>38517</v>
          </cell>
          <cell r="L377">
            <v>38518</v>
          </cell>
          <cell r="M377">
            <v>38518</v>
          </cell>
          <cell r="N377">
            <v>38700</v>
          </cell>
          <cell r="O377">
            <v>38700</v>
          </cell>
          <cell r="P377">
            <v>38715</v>
          </cell>
          <cell r="Q377">
            <v>38715</v>
          </cell>
          <cell r="R377">
            <v>2006</v>
          </cell>
          <cell r="S377">
            <v>2005</v>
          </cell>
          <cell r="T377" t="str">
            <v>Sold</v>
          </cell>
          <cell r="U377">
            <v>1806001.11</v>
          </cell>
          <cell r="V377">
            <v>38425</v>
          </cell>
          <cell r="W377">
            <v>1</v>
          </cell>
          <cell r="X377">
            <v>2006</v>
          </cell>
          <cell r="Y377">
            <v>2005</v>
          </cell>
          <cell r="Z377">
            <v>38700</v>
          </cell>
          <cell r="AA377">
            <v>38708</v>
          </cell>
          <cell r="AB377" t="str">
            <v>TRIVOLI, RAYMOND P</v>
          </cell>
        </row>
        <row r="378">
          <cell r="A378">
            <v>76418</v>
          </cell>
          <cell r="B378" t="str">
            <v>HOL US 62 0.000</v>
          </cell>
          <cell r="C378" t="str">
            <v>Roadway Minor Rehab</v>
          </cell>
          <cell r="H378">
            <v>38362</v>
          </cell>
          <cell r="I378">
            <v>38362</v>
          </cell>
          <cell r="J378">
            <v>38370</v>
          </cell>
          <cell r="K378">
            <v>38370</v>
          </cell>
          <cell r="L378">
            <v>38371</v>
          </cell>
          <cell r="M378">
            <v>38371</v>
          </cell>
          <cell r="N378">
            <v>38483</v>
          </cell>
          <cell r="O378">
            <v>38483</v>
          </cell>
          <cell r="P378">
            <v>38492</v>
          </cell>
          <cell r="Q378">
            <v>38492</v>
          </cell>
          <cell r="R378">
            <v>2005</v>
          </cell>
          <cell r="S378">
            <v>2005</v>
          </cell>
          <cell r="T378" t="str">
            <v>Sold</v>
          </cell>
          <cell r="U378">
            <v>2191367.0499999998</v>
          </cell>
          <cell r="V378">
            <v>38376</v>
          </cell>
          <cell r="W378">
            <v>1</v>
          </cell>
          <cell r="X378">
            <v>2005</v>
          </cell>
          <cell r="Y378">
            <v>2005</v>
          </cell>
          <cell r="Z378">
            <v>38626</v>
          </cell>
          <cell r="AA378">
            <v>38626</v>
          </cell>
          <cell r="AB378" t="str">
            <v>TRIVOLI, RAYMOND P</v>
          </cell>
        </row>
        <row r="379">
          <cell r="A379">
            <v>76418</v>
          </cell>
          <cell r="B379" t="str">
            <v>HOL US 62 0.000</v>
          </cell>
          <cell r="C379" t="str">
            <v>Roadway Minor Rehab</v>
          </cell>
          <cell r="H379">
            <v>38362</v>
          </cell>
          <cell r="I379">
            <v>38362</v>
          </cell>
          <cell r="J379">
            <v>38370</v>
          </cell>
          <cell r="K379">
            <v>38370</v>
          </cell>
          <cell r="L379">
            <v>38371</v>
          </cell>
          <cell r="M379">
            <v>38371</v>
          </cell>
          <cell r="N379">
            <v>38483</v>
          </cell>
          <cell r="O379">
            <v>38483</v>
          </cell>
          <cell r="P379">
            <v>38492</v>
          </cell>
          <cell r="Q379">
            <v>38492</v>
          </cell>
          <cell r="R379">
            <v>2005</v>
          </cell>
          <cell r="S379">
            <v>2005</v>
          </cell>
          <cell r="T379" t="str">
            <v>Sold</v>
          </cell>
          <cell r="U379">
            <v>2191367.0499999998</v>
          </cell>
          <cell r="V379">
            <v>38371</v>
          </cell>
          <cell r="W379">
            <v>38371</v>
          </cell>
          <cell r="X379">
            <v>2006</v>
          </cell>
          <cell r="Y379">
            <v>2005</v>
          </cell>
          <cell r="Z379">
            <v>38525</v>
          </cell>
          <cell r="AA379">
            <v>38533</v>
          </cell>
          <cell r="AB379" t="str">
            <v>TRIVOLI, RAYMOND P</v>
          </cell>
        </row>
        <row r="380">
          <cell r="A380">
            <v>76419</v>
          </cell>
          <cell r="B380" t="str">
            <v>HOL SR 60 0.00</v>
          </cell>
          <cell r="C380" t="str">
            <v>Roadway Minor Rehab</v>
          </cell>
          <cell r="H380">
            <v>38260</v>
          </cell>
          <cell r="I380">
            <v>38260</v>
          </cell>
          <cell r="J380">
            <v>38280</v>
          </cell>
          <cell r="K380">
            <v>38280</v>
          </cell>
          <cell r="L380">
            <v>38301</v>
          </cell>
          <cell r="M380">
            <v>38301</v>
          </cell>
          <cell r="N380">
            <v>38406</v>
          </cell>
          <cell r="O380">
            <v>38406</v>
          </cell>
          <cell r="P380">
            <v>38414</v>
          </cell>
          <cell r="Q380">
            <v>38414</v>
          </cell>
          <cell r="R380">
            <v>2005</v>
          </cell>
          <cell r="T380" t="str">
            <v>Sold</v>
          </cell>
          <cell r="U380">
            <v>451598.89</v>
          </cell>
          <cell r="V380">
            <v>38320</v>
          </cell>
          <cell r="W380">
            <v>1</v>
          </cell>
          <cell r="X380">
            <v>2005</v>
          </cell>
          <cell r="Y380">
            <v>0</v>
          </cell>
          <cell r="Z380">
            <v>38406</v>
          </cell>
          <cell r="AA380">
            <v>38414</v>
          </cell>
          <cell r="AB380" t="str">
            <v>TRIVOLI, RAYMOND P</v>
          </cell>
        </row>
        <row r="381">
          <cell r="A381">
            <v>76421</v>
          </cell>
          <cell r="B381" t="str">
            <v>BEL SR 149 0.680</v>
          </cell>
          <cell r="C381" t="str">
            <v>Roadway Minor Rehab</v>
          </cell>
          <cell r="H381">
            <v>38328</v>
          </cell>
          <cell r="I381">
            <v>38328</v>
          </cell>
          <cell r="J381">
            <v>38335</v>
          </cell>
          <cell r="K381">
            <v>38335</v>
          </cell>
          <cell r="L381">
            <v>38338</v>
          </cell>
          <cell r="M381">
            <v>38338</v>
          </cell>
          <cell r="N381">
            <v>38434</v>
          </cell>
          <cell r="O381">
            <v>38434</v>
          </cell>
          <cell r="P381">
            <v>38441</v>
          </cell>
          <cell r="Q381">
            <v>38441</v>
          </cell>
          <cell r="R381">
            <v>2005</v>
          </cell>
          <cell r="T381" t="str">
            <v>Sold</v>
          </cell>
          <cell r="U381">
            <v>988557.96</v>
          </cell>
          <cell r="V381">
            <v>38348</v>
          </cell>
          <cell r="W381">
            <v>1</v>
          </cell>
          <cell r="X381">
            <v>2005</v>
          </cell>
          <cell r="Y381">
            <v>0</v>
          </cell>
          <cell r="Z381">
            <v>38434</v>
          </cell>
          <cell r="AA381">
            <v>38442</v>
          </cell>
          <cell r="AB381" t="str">
            <v>TRIVOLI, RAYMOND P</v>
          </cell>
        </row>
        <row r="382">
          <cell r="A382">
            <v>76422</v>
          </cell>
          <cell r="B382" t="str">
            <v>COL SR 45 16.920</v>
          </cell>
          <cell r="C382" t="str">
            <v>Roadway Minor Rehab</v>
          </cell>
          <cell r="D382">
            <v>38656</v>
          </cell>
          <cell r="E382">
            <v>38656</v>
          </cell>
          <cell r="H382">
            <v>38642</v>
          </cell>
          <cell r="I382">
            <v>38642</v>
          </cell>
          <cell r="J382">
            <v>38663</v>
          </cell>
          <cell r="K382">
            <v>38663</v>
          </cell>
          <cell r="L382">
            <v>38693</v>
          </cell>
          <cell r="M382">
            <v>38693</v>
          </cell>
          <cell r="N382">
            <v>38784</v>
          </cell>
          <cell r="O382">
            <v>38784</v>
          </cell>
          <cell r="P382">
            <v>38797</v>
          </cell>
          <cell r="Q382">
            <v>38797</v>
          </cell>
          <cell r="R382">
            <v>2006</v>
          </cell>
          <cell r="T382" t="str">
            <v>Sold</v>
          </cell>
          <cell r="U382">
            <v>4133256</v>
          </cell>
          <cell r="V382">
            <v>38698</v>
          </cell>
          <cell r="W382">
            <v>1</v>
          </cell>
          <cell r="X382">
            <v>2006</v>
          </cell>
          <cell r="Y382">
            <v>0</v>
          </cell>
          <cell r="Z382">
            <v>38784</v>
          </cell>
          <cell r="AA382">
            <v>38792</v>
          </cell>
          <cell r="AB382" t="str">
            <v>STILLION, TIMOTHY E</v>
          </cell>
        </row>
        <row r="383">
          <cell r="A383">
            <v>76423</v>
          </cell>
          <cell r="B383" t="str">
            <v>HAS SR 519 0.00</v>
          </cell>
          <cell r="C383" t="str">
            <v>Roadway Minor Rehab</v>
          </cell>
          <cell r="H383">
            <v>38330</v>
          </cell>
          <cell r="I383">
            <v>38330</v>
          </cell>
          <cell r="J383">
            <v>38517</v>
          </cell>
          <cell r="K383">
            <v>38517</v>
          </cell>
          <cell r="L383">
            <v>38518</v>
          </cell>
          <cell r="M383">
            <v>38518</v>
          </cell>
          <cell r="N383">
            <v>38630</v>
          </cell>
          <cell r="O383">
            <v>38630</v>
          </cell>
          <cell r="P383">
            <v>38638</v>
          </cell>
          <cell r="Q383">
            <v>38638</v>
          </cell>
          <cell r="R383">
            <v>2006</v>
          </cell>
          <cell r="S383">
            <v>2005</v>
          </cell>
          <cell r="T383" t="str">
            <v>Sold</v>
          </cell>
          <cell r="U383">
            <v>1040447</v>
          </cell>
          <cell r="V383">
            <v>38362</v>
          </cell>
          <cell r="W383">
            <v>38362</v>
          </cell>
          <cell r="X383">
            <v>2006</v>
          </cell>
          <cell r="Y383">
            <v>2005</v>
          </cell>
          <cell r="Z383">
            <v>38672</v>
          </cell>
          <cell r="AA383">
            <v>38679</v>
          </cell>
          <cell r="AB383" t="str">
            <v>TRIVOLI, RAYMOND P</v>
          </cell>
        </row>
        <row r="384">
          <cell r="A384">
            <v>76423</v>
          </cell>
          <cell r="B384" t="str">
            <v>HAS SR 519 0.00</v>
          </cell>
          <cell r="C384" t="str">
            <v>Roadway Minor Rehab</v>
          </cell>
          <cell r="H384">
            <v>38330</v>
          </cell>
          <cell r="I384">
            <v>38330</v>
          </cell>
          <cell r="J384">
            <v>38517</v>
          </cell>
          <cell r="K384">
            <v>38517</v>
          </cell>
          <cell r="L384">
            <v>38518</v>
          </cell>
          <cell r="M384">
            <v>38518</v>
          </cell>
          <cell r="N384">
            <v>38630</v>
          </cell>
          <cell r="O384">
            <v>38630</v>
          </cell>
          <cell r="P384">
            <v>38638</v>
          </cell>
          <cell r="Q384">
            <v>38638</v>
          </cell>
          <cell r="R384">
            <v>2006</v>
          </cell>
          <cell r="S384">
            <v>2005</v>
          </cell>
          <cell r="T384" t="str">
            <v>Sold</v>
          </cell>
          <cell r="U384">
            <v>1040447</v>
          </cell>
          <cell r="V384">
            <v>38376</v>
          </cell>
          <cell r="W384">
            <v>1</v>
          </cell>
          <cell r="X384">
            <v>2005</v>
          </cell>
          <cell r="Y384">
            <v>2005</v>
          </cell>
          <cell r="Z384">
            <v>38626</v>
          </cell>
          <cell r="AA384">
            <v>38626</v>
          </cell>
          <cell r="AB384" t="str">
            <v>TRIVOLI, RAYMOND P</v>
          </cell>
        </row>
        <row r="385">
          <cell r="A385">
            <v>76427</v>
          </cell>
          <cell r="B385" t="str">
            <v>D11 SP FY2004D</v>
          </cell>
          <cell r="C385" t="str">
            <v>Pavement Maintenance</v>
          </cell>
          <cell r="J385">
            <v>38043</v>
          </cell>
          <cell r="K385">
            <v>38043</v>
          </cell>
          <cell r="L385">
            <v>38048</v>
          </cell>
          <cell r="M385">
            <v>38048</v>
          </cell>
          <cell r="N385">
            <v>38084</v>
          </cell>
          <cell r="O385">
            <v>38084</v>
          </cell>
          <cell r="P385">
            <v>38086</v>
          </cell>
          <cell r="Q385">
            <v>38086</v>
          </cell>
          <cell r="R385">
            <v>2004</v>
          </cell>
          <cell r="S385">
            <v>2004</v>
          </cell>
          <cell r="T385" t="str">
            <v>Sold</v>
          </cell>
          <cell r="U385">
            <v>190800</v>
          </cell>
          <cell r="V385">
            <v>38054</v>
          </cell>
          <cell r="W385">
            <v>1</v>
          </cell>
          <cell r="X385">
            <v>2005</v>
          </cell>
          <cell r="Y385">
            <v>2004</v>
          </cell>
          <cell r="Z385">
            <v>38154</v>
          </cell>
          <cell r="AA385">
            <v>38162</v>
          </cell>
          <cell r="AB385" t="str">
            <v>STILLION, TIMOTHY E</v>
          </cell>
        </row>
        <row r="386">
          <cell r="A386">
            <v>76428</v>
          </cell>
          <cell r="B386" t="str">
            <v>D11 SP FY2004E</v>
          </cell>
          <cell r="C386" t="str">
            <v>Pavement Maintenance</v>
          </cell>
          <cell r="J386">
            <v>38043</v>
          </cell>
          <cell r="K386">
            <v>38043</v>
          </cell>
          <cell r="L386">
            <v>38048</v>
          </cell>
          <cell r="M386">
            <v>38048</v>
          </cell>
          <cell r="N386">
            <v>38098</v>
          </cell>
          <cell r="O386">
            <v>38098</v>
          </cell>
          <cell r="P386">
            <v>38107</v>
          </cell>
          <cell r="Q386">
            <v>38107</v>
          </cell>
          <cell r="R386">
            <v>2004</v>
          </cell>
          <cell r="S386">
            <v>2004</v>
          </cell>
          <cell r="T386" t="str">
            <v>Sold</v>
          </cell>
          <cell r="U386">
            <v>114690</v>
          </cell>
          <cell r="V386">
            <v>38054</v>
          </cell>
          <cell r="W386">
            <v>1</v>
          </cell>
          <cell r="X386">
            <v>2005</v>
          </cell>
          <cell r="Y386">
            <v>2004</v>
          </cell>
          <cell r="Z386">
            <v>38154</v>
          </cell>
          <cell r="AA386">
            <v>38162</v>
          </cell>
          <cell r="AB386" t="str">
            <v>STILLION, TIMOTHY E</v>
          </cell>
        </row>
        <row r="387">
          <cell r="A387">
            <v>76429</v>
          </cell>
          <cell r="B387" t="str">
            <v>D11 SP FY2004F</v>
          </cell>
          <cell r="C387" t="str">
            <v>Pavement Maintenance</v>
          </cell>
          <cell r="J387">
            <v>38043</v>
          </cell>
          <cell r="K387">
            <v>38043</v>
          </cell>
          <cell r="L387">
            <v>38048</v>
          </cell>
          <cell r="M387">
            <v>38048</v>
          </cell>
          <cell r="N387">
            <v>38098</v>
          </cell>
          <cell r="O387">
            <v>38098</v>
          </cell>
          <cell r="P387">
            <v>38107</v>
          </cell>
          <cell r="Q387">
            <v>38107</v>
          </cell>
          <cell r="R387">
            <v>2004</v>
          </cell>
          <cell r="S387">
            <v>2004</v>
          </cell>
          <cell r="T387" t="str">
            <v>Sold</v>
          </cell>
          <cell r="U387">
            <v>104900</v>
          </cell>
          <cell r="V387">
            <v>38054</v>
          </cell>
          <cell r="W387">
            <v>1</v>
          </cell>
          <cell r="X387">
            <v>2005</v>
          </cell>
          <cell r="Y387">
            <v>2004</v>
          </cell>
          <cell r="Z387">
            <v>38154</v>
          </cell>
          <cell r="AA387">
            <v>38162</v>
          </cell>
          <cell r="AB387" t="str">
            <v>STILLION, TIMOTHY E</v>
          </cell>
        </row>
        <row r="388">
          <cell r="A388">
            <v>76434</v>
          </cell>
          <cell r="B388" t="str">
            <v>D11 HS FY2005B</v>
          </cell>
          <cell r="C388" t="str">
            <v>Vegetative Maintenance</v>
          </cell>
          <cell r="H388">
            <v>38301</v>
          </cell>
          <cell r="I388">
            <v>38301</v>
          </cell>
          <cell r="J388">
            <v>38315</v>
          </cell>
          <cell r="K388">
            <v>38315</v>
          </cell>
          <cell r="L388">
            <v>38315</v>
          </cell>
          <cell r="M388">
            <v>38315</v>
          </cell>
          <cell r="N388">
            <v>38406</v>
          </cell>
          <cell r="P388">
            <v>38414</v>
          </cell>
          <cell r="R388">
            <v>2005</v>
          </cell>
          <cell r="T388" t="str">
            <v>Cancelled</v>
          </cell>
          <cell r="U388">
            <v>66103</v>
          </cell>
          <cell r="V388">
            <v>38320</v>
          </cell>
          <cell r="W388">
            <v>1</v>
          </cell>
          <cell r="X388">
            <v>2005</v>
          </cell>
          <cell r="Y388">
            <v>0</v>
          </cell>
          <cell r="Z388">
            <v>38406</v>
          </cell>
          <cell r="AA388">
            <v>38414</v>
          </cell>
          <cell r="AB388" t="str">
            <v>TRIVOLI, RAYMOND P</v>
          </cell>
        </row>
        <row r="389">
          <cell r="A389">
            <v>76493</v>
          </cell>
          <cell r="B389" t="str">
            <v>Carroll Co 04-1902 R/W Resurf.</v>
          </cell>
          <cell r="C389" t="str">
            <v>Maint - Resurfacing Runways</v>
          </cell>
          <cell r="J389">
            <v>37914</v>
          </cell>
          <cell r="K389">
            <v>37914</v>
          </cell>
          <cell r="N389">
            <v>38012</v>
          </cell>
          <cell r="O389">
            <v>38012</v>
          </cell>
          <cell r="T389" t="str">
            <v>Active</v>
          </cell>
          <cell r="AB389" t="str">
            <v>JUSTICE, MARK C</v>
          </cell>
        </row>
        <row r="390">
          <cell r="A390">
            <v>76529</v>
          </cell>
          <cell r="B390" t="str">
            <v>JEF 05 BHJ Reg. Trans. Plng.</v>
          </cell>
          <cell r="C390" t="str">
            <v>Miscellaneous</v>
          </cell>
          <cell r="T390" t="str">
            <v>Active</v>
          </cell>
          <cell r="AB390" t="str">
            <v>MOORE, DAVID</v>
          </cell>
        </row>
        <row r="391">
          <cell r="A391">
            <v>76530</v>
          </cell>
          <cell r="B391" t="str">
            <v>JEF 06 BHJ Reg. Plng. Supplement</v>
          </cell>
          <cell r="C391" t="str">
            <v>Statewide / Regional Planning</v>
          </cell>
          <cell r="T391" t="str">
            <v>Active</v>
          </cell>
          <cell r="AB391" t="str">
            <v>MOORE, DAVID</v>
          </cell>
        </row>
        <row r="392">
          <cell r="A392">
            <v>76532</v>
          </cell>
          <cell r="B392" t="str">
            <v>JEF 07 BHJ Reg. Plng. Supplement</v>
          </cell>
          <cell r="C392" t="str">
            <v>Statewide / Regional Planning</v>
          </cell>
          <cell r="T392" t="str">
            <v>Active</v>
          </cell>
          <cell r="AB392" t="str">
            <v>MOORE, DAVID</v>
          </cell>
        </row>
        <row r="393">
          <cell r="A393">
            <v>76535</v>
          </cell>
          <cell r="B393" t="str">
            <v>JEF 08 BHJ Reg. Plng. Supplement</v>
          </cell>
          <cell r="C393" t="str">
            <v>Statewide / Regional Planning</v>
          </cell>
          <cell r="T393" t="str">
            <v>Active</v>
          </cell>
          <cell r="AB393" t="str">
            <v>MOORE, DAVID</v>
          </cell>
        </row>
        <row r="394">
          <cell r="A394">
            <v>76621</v>
          </cell>
          <cell r="B394" t="str">
            <v>D11-ATR-FY2004</v>
          </cell>
          <cell r="C394" t="str">
            <v>Other Studies/ Tasks</v>
          </cell>
          <cell r="H394">
            <v>38022</v>
          </cell>
          <cell r="I394">
            <v>38022</v>
          </cell>
          <cell r="J394">
            <v>38049</v>
          </cell>
          <cell r="K394">
            <v>38049</v>
          </cell>
          <cell r="L394">
            <v>38051</v>
          </cell>
          <cell r="M394">
            <v>38051</v>
          </cell>
          <cell r="N394">
            <v>38140</v>
          </cell>
          <cell r="O394">
            <v>38140</v>
          </cell>
          <cell r="P394">
            <v>38152</v>
          </cell>
          <cell r="Q394">
            <v>38152</v>
          </cell>
          <cell r="R394">
            <v>2004</v>
          </cell>
          <cell r="T394" t="str">
            <v>Sold</v>
          </cell>
          <cell r="U394">
            <v>88154</v>
          </cell>
          <cell r="AB394" t="str">
            <v>WARNER, SCOTT K</v>
          </cell>
        </row>
        <row r="395">
          <cell r="A395">
            <v>76652</v>
          </cell>
          <cell r="B395" t="str">
            <v>BEL Shaeffer/Campbell bridge</v>
          </cell>
          <cell r="C395" t="str">
            <v>Bridge Preservation</v>
          </cell>
          <cell r="F395">
            <v>38201</v>
          </cell>
          <cell r="G395">
            <v>38201</v>
          </cell>
          <cell r="J395">
            <v>38209</v>
          </cell>
          <cell r="K395">
            <v>38209</v>
          </cell>
          <cell r="L395">
            <v>38217</v>
          </cell>
          <cell r="M395">
            <v>38217</v>
          </cell>
          <cell r="N395">
            <v>38413</v>
          </cell>
          <cell r="O395">
            <v>38413</v>
          </cell>
          <cell r="P395">
            <v>38420</v>
          </cell>
          <cell r="Q395">
            <v>38420</v>
          </cell>
          <cell r="R395">
            <v>2005</v>
          </cell>
          <cell r="T395" t="str">
            <v>Sold</v>
          </cell>
          <cell r="U395">
            <v>135330</v>
          </cell>
          <cell r="V395">
            <v>38218</v>
          </cell>
          <cell r="W395">
            <v>1</v>
          </cell>
          <cell r="X395">
            <v>2005</v>
          </cell>
          <cell r="Y395">
            <v>0</v>
          </cell>
          <cell r="Z395">
            <v>38229</v>
          </cell>
          <cell r="AA395">
            <v>38260</v>
          </cell>
          <cell r="AB395" t="str">
            <v>KANE, ROXANNE R</v>
          </cell>
        </row>
        <row r="396">
          <cell r="A396">
            <v>76664</v>
          </cell>
          <cell r="B396" t="str">
            <v>JEF BHJ SIB PID</v>
          </cell>
          <cell r="C396" t="str">
            <v>Other Studies/ Tasks</v>
          </cell>
          <cell r="T396" t="str">
            <v>Cancelled</v>
          </cell>
          <cell r="AB396" t="str">
            <v>SPEER, DAVID L</v>
          </cell>
        </row>
        <row r="397">
          <cell r="A397">
            <v>76697</v>
          </cell>
          <cell r="B397" t="str">
            <v>BEL IR 70 15.72</v>
          </cell>
          <cell r="C397" t="str">
            <v>Roadway Major Rehab</v>
          </cell>
          <cell r="T397" t="str">
            <v>Cancelled</v>
          </cell>
          <cell r="U397">
            <v>13800000</v>
          </cell>
          <cell r="AB397" t="str">
            <v>EVANS, LEONARD R</v>
          </cell>
        </row>
        <row r="398">
          <cell r="A398">
            <v>76701</v>
          </cell>
          <cell r="B398" t="str">
            <v>BEL IR 70 19.17</v>
          </cell>
          <cell r="C398" t="str">
            <v>Roadway Major Rehab</v>
          </cell>
          <cell r="T398" t="str">
            <v>Cancelled</v>
          </cell>
          <cell r="U398">
            <v>21600000</v>
          </cell>
          <cell r="AB398" t="str">
            <v>BELL, TIMOTHY A</v>
          </cell>
        </row>
        <row r="399">
          <cell r="A399">
            <v>76704</v>
          </cell>
          <cell r="B399" t="str">
            <v>BEL IR 70 22.77</v>
          </cell>
          <cell r="C399" t="str">
            <v>Roadway Major Rehab</v>
          </cell>
          <cell r="N399">
            <v>41183</v>
          </cell>
          <cell r="P399">
            <v>41183</v>
          </cell>
          <cell r="R399">
            <v>2013</v>
          </cell>
          <cell r="T399" t="str">
            <v>Cancelled</v>
          </cell>
          <cell r="U399">
            <v>16800000</v>
          </cell>
          <cell r="AB399" t="str">
            <v>EVANS, LEONARD R</v>
          </cell>
        </row>
        <row r="400">
          <cell r="A400">
            <v>76712</v>
          </cell>
          <cell r="B400" t="str">
            <v>BEL IR 470 0.00</v>
          </cell>
          <cell r="C400" t="str">
            <v>Roadway Major Rehab</v>
          </cell>
          <cell r="N400">
            <v>40817</v>
          </cell>
          <cell r="P400">
            <v>40817</v>
          </cell>
          <cell r="R400">
            <v>2012</v>
          </cell>
          <cell r="T400" t="str">
            <v>Cancelled</v>
          </cell>
          <cell r="U400">
            <v>26760000</v>
          </cell>
          <cell r="AB400" t="str">
            <v>EVANS, LEONARD R</v>
          </cell>
        </row>
        <row r="401">
          <cell r="A401">
            <v>76713</v>
          </cell>
          <cell r="B401" t="str">
            <v>HAS US 22 16.56</v>
          </cell>
          <cell r="C401" t="str">
            <v>Roadway Major Rehab</v>
          </cell>
          <cell r="P401">
            <v>40209</v>
          </cell>
          <cell r="R401">
            <v>2010</v>
          </cell>
          <cell r="T401" t="str">
            <v>Cancelled</v>
          </cell>
          <cell r="AB401" t="str">
            <v>EVANS, LEONARD R</v>
          </cell>
        </row>
        <row r="402">
          <cell r="A402">
            <v>76715</v>
          </cell>
          <cell r="B402" t="str">
            <v>HAS US 250 17.73</v>
          </cell>
          <cell r="C402" t="str">
            <v>Roadway Major Rehab</v>
          </cell>
          <cell r="P402">
            <v>40209</v>
          </cell>
          <cell r="R402">
            <v>2010</v>
          </cell>
          <cell r="T402" t="str">
            <v>Cancelled</v>
          </cell>
          <cell r="AB402" t="str">
            <v>EVANS, LEONARD R</v>
          </cell>
        </row>
        <row r="403">
          <cell r="A403">
            <v>76716</v>
          </cell>
          <cell r="B403" t="str">
            <v>TUS IR 77 0.00</v>
          </cell>
          <cell r="C403" t="str">
            <v>Roadway Major Rehab</v>
          </cell>
          <cell r="N403">
            <v>41183</v>
          </cell>
          <cell r="P403">
            <v>41183</v>
          </cell>
          <cell r="R403">
            <v>2013</v>
          </cell>
          <cell r="T403" t="str">
            <v>Cancelled</v>
          </cell>
          <cell r="U403">
            <v>15760000</v>
          </cell>
          <cell r="AB403" t="str">
            <v>EVANS, LEONARD R</v>
          </cell>
        </row>
        <row r="404">
          <cell r="A404">
            <v>76717</v>
          </cell>
          <cell r="B404" t="str">
            <v>COL P.O. 019264</v>
          </cell>
          <cell r="C404" t="str">
            <v>Building / Facility Improvement</v>
          </cell>
          <cell r="T404" t="str">
            <v>Active</v>
          </cell>
          <cell r="AB404" t="str">
            <v>ROACH, LESLIE A</v>
          </cell>
        </row>
        <row r="405">
          <cell r="A405">
            <v>76718</v>
          </cell>
          <cell r="B405" t="str">
            <v>TUS IR 77 12.30</v>
          </cell>
          <cell r="C405" t="str">
            <v>Roadway Major Rehab</v>
          </cell>
          <cell r="T405" t="str">
            <v>Cancelled</v>
          </cell>
          <cell r="U405">
            <v>17600000</v>
          </cell>
          <cell r="AB405" t="str">
            <v>EVANS, LEONARD R</v>
          </cell>
        </row>
        <row r="406">
          <cell r="A406">
            <v>76720</v>
          </cell>
          <cell r="B406" t="str">
            <v>TUS IR 77 16.70</v>
          </cell>
          <cell r="C406" t="str">
            <v>Roadway Major Rehab</v>
          </cell>
          <cell r="N406">
            <v>40817</v>
          </cell>
          <cell r="P406">
            <v>40817</v>
          </cell>
          <cell r="R406">
            <v>2012</v>
          </cell>
          <cell r="T406" t="str">
            <v>Cancelled</v>
          </cell>
          <cell r="U406">
            <v>16120000</v>
          </cell>
          <cell r="AB406" t="str">
            <v>EVANS, LEONARD R</v>
          </cell>
        </row>
        <row r="407">
          <cell r="A407">
            <v>76725</v>
          </cell>
          <cell r="B407" t="str">
            <v>TUS IR 77 20.73</v>
          </cell>
          <cell r="C407" t="str">
            <v>Roadway Major Rehab</v>
          </cell>
          <cell r="T407" t="str">
            <v>Cancelled</v>
          </cell>
          <cell r="U407">
            <v>17080000</v>
          </cell>
          <cell r="AB407" t="str">
            <v>EVANS, LEONARD R</v>
          </cell>
        </row>
        <row r="408">
          <cell r="A408">
            <v>76727</v>
          </cell>
          <cell r="B408" t="str">
            <v>TUS IR077 27.72</v>
          </cell>
          <cell r="C408" t="str">
            <v>Roadway Major Rehab</v>
          </cell>
          <cell r="N408">
            <v>40817</v>
          </cell>
          <cell r="P408">
            <v>40817</v>
          </cell>
          <cell r="R408">
            <v>2012</v>
          </cell>
          <cell r="T408" t="str">
            <v>Cancelled</v>
          </cell>
          <cell r="U408">
            <v>12160000</v>
          </cell>
          <cell r="AB408" t="str">
            <v>EVANS, LEONARD R</v>
          </cell>
        </row>
        <row r="409">
          <cell r="A409">
            <v>76731</v>
          </cell>
          <cell r="B409" t="str">
            <v>TUS IR 77 30.76</v>
          </cell>
          <cell r="C409" t="str">
            <v>Roadway Major Rehab</v>
          </cell>
          <cell r="T409" t="str">
            <v>Cancelled</v>
          </cell>
          <cell r="U409">
            <v>16840000</v>
          </cell>
          <cell r="AB409" t="str">
            <v>EVANS, LEONARD R</v>
          </cell>
        </row>
        <row r="410">
          <cell r="A410">
            <v>76742</v>
          </cell>
          <cell r="B410" t="str">
            <v>TUS US 36 0.00</v>
          </cell>
          <cell r="C410" t="str">
            <v>Roadway Major Rehab</v>
          </cell>
          <cell r="T410" t="str">
            <v>Cancelled</v>
          </cell>
          <cell r="AB410" t="str">
            <v>EVANS, LEONARD R</v>
          </cell>
        </row>
        <row r="411">
          <cell r="A411">
            <v>76822</v>
          </cell>
          <cell r="B411" t="str">
            <v>BEL IR 70 12.61</v>
          </cell>
          <cell r="C411" t="str">
            <v>Roadway Major Rehab</v>
          </cell>
          <cell r="T411" t="str">
            <v>Cancelled</v>
          </cell>
          <cell r="U411">
            <v>12440000</v>
          </cell>
          <cell r="AB411" t="str">
            <v>EVANS, LEONARD R</v>
          </cell>
        </row>
        <row r="412">
          <cell r="A412">
            <v>76825</v>
          </cell>
          <cell r="B412" t="str">
            <v>BEL IR 70 7.61</v>
          </cell>
          <cell r="C412" t="str">
            <v>Roadway Major Rehab</v>
          </cell>
          <cell r="J412">
            <v>40039</v>
          </cell>
          <cell r="K412">
            <v>40039</v>
          </cell>
          <cell r="L412">
            <v>40049</v>
          </cell>
          <cell r="M412">
            <v>40049</v>
          </cell>
          <cell r="N412">
            <v>40156</v>
          </cell>
          <cell r="O412">
            <v>40156</v>
          </cell>
          <cell r="P412">
            <v>40168</v>
          </cell>
          <cell r="Q412">
            <v>40168</v>
          </cell>
          <cell r="R412">
            <v>2010</v>
          </cell>
          <cell r="T412" t="str">
            <v>Sold</v>
          </cell>
          <cell r="U412">
            <v>22778048</v>
          </cell>
          <cell r="AB412" t="str">
            <v>LOCKE, SHANE A</v>
          </cell>
        </row>
        <row r="413">
          <cell r="A413">
            <v>76827</v>
          </cell>
          <cell r="B413" t="str">
            <v>BEL IR 70 5.04</v>
          </cell>
          <cell r="C413" t="str">
            <v>Roadway Major Rehab</v>
          </cell>
          <cell r="T413" t="str">
            <v>Cancelled</v>
          </cell>
          <cell r="U413">
            <v>10280000</v>
          </cell>
          <cell r="AB413" t="str">
            <v>EVANS, LEONARD R</v>
          </cell>
        </row>
        <row r="414">
          <cell r="A414">
            <v>76837</v>
          </cell>
          <cell r="B414" t="str">
            <v>BEL IR 70 12.61</v>
          </cell>
          <cell r="C414" t="str">
            <v>Roadway Major Rehab</v>
          </cell>
          <cell r="T414" t="str">
            <v>Cancelled</v>
          </cell>
          <cell r="U414">
            <v>12440000</v>
          </cell>
          <cell r="AB414" t="str">
            <v>EVANS, LEONARD R</v>
          </cell>
        </row>
        <row r="415">
          <cell r="A415">
            <v>76838</v>
          </cell>
          <cell r="B415" t="str">
            <v>BEL IR 70 7.61</v>
          </cell>
          <cell r="C415" t="str">
            <v>Roadway Major Rehab</v>
          </cell>
          <cell r="T415" t="str">
            <v>Cancelled</v>
          </cell>
          <cell r="U415">
            <v>20000000</v>
          </cell>
          <cell r="AB415" t="str">
            <v>BELL, TIMOTHY A</v>
          </cell>
        </row>
        <row r="416">
          <cell r="A416">
            <v>76842</v>
          </cell>
          <cell r="B416" t="str">
            <v>BEL IR 70 5.04</v>
          </cell>
          <cell r="C416" t="str">
            <v>Roadway Major Rehab</v>
          </cell>
          <cell r="T416" t="str">
            <v>Cancelled</v>
          </cell>
          <cell r="U416">
            <v>10280000</v>
          </cell>
          <cell r="AB416" t="str">
            <v>BELL, TIMOTHY A</v>
          </cell>
        </row>
        <row r="417">
          <cell r="A417">
            <v>76897</v>
          </cell>
          <cell r="B417" t="str">
            <v>COL SR0045 20.12</v>
          </cell>
          <cell r="C417" t="str">
            <v>Bridge Preservation</v>
          </cell>
          <cell r="D417">
            <v>39987</v>
          </cell>
          <cell r="E417">
            <v>39987</v>
          </cell>
          <cell r="F417">
            <v>40120</v>
          </cell>
          <cell r="G417">
            <v>40120</v>
          </cell>
          <cell r="H417">
            <v>40338</v>
          </cell>
          <cell r="I417">
            <v>40338</v>
          </cell>
          <cell r="J417">
            <v>40431</v>
          </cell>
          <cell r="K417">
            <v>40431</v>
          </cell>
          <cell r="L417">
            <v>40437</v>
          </cell>
          <cell r="M417">
            <v>40437</v>
          </cell>
          <cell r="N417">
            <v>40528</v>
          </cell>
          <cell r="O417">
            <v>40528</v>
          </cell>
          <cell r="P417">
            <v>40534</v>
          </cell>
          <cell r="Q417">
            <v>40534</v>
          </cell>
          <cell r="R417">
            <v>2011</v>
          </cell>
          <cell r="T417" t="str">
            <v>Sold</v>
          </cell>
          <cell r="U417">
            <v>952767.4</v>
          </cell>
          <cell r="V417">
            <v>40441</v>
          </cell>
          <cell r="W417">
            <v>1</v>
          </cell>
          <cell r="X417">
            <v>2011</v>
          </cell>
          <cell r="Y417">
            <v>0</v>
          </cell>
          <cell r="Z417">
            <v>40528</v>
          </cell>
          <cell r="AA417">
            <v>40534</v>
          </cell>
          <cell r="AB417" t="str">
            <v>BARNHOUSE, JOHN P</v>
          </cell>
          <cell r="AC417">
            <v>39945</v>
          </cell>
          <cell r="AD417">
            <v>39945</v>
          </cell>
        </row>
        <row r="418">
          <cell r="A418">
            <v>76964</v>
          </cell>
          <cell r="B418" t="str">
            <v>TUS SR0751 04.200</v>
          </cell>
          <cell r="C418" t="str">
            <v>Bridge Preservation</v>
          </cell>
          <cell r="D418">
            <v>40148</v>
          </cell>
          <cell r="E418">
            <v>40148</v>
          </cell>
          <cell r="F418">
            <v>40204</v>
          </cell>
          <cell r="G418">
            <v>40204</v>
          </cell>
          <cell r="H418">
            <v>40218</v>
          </cell>
          <cell r="I418">
            <v>40218</v>
          </cell>
          <cell r="J418">
            <v>40238</v>
          </cell>
          <cell r="K418">
            <v>40238</v>
          </cell>
          <cell r="L418">
            <v>40245</v>
          </cell>
          <cell r="M418">
            <v>40245</v>
          </cell>
          <cell r="N418">
            <v>40325</v>
          </cell>
          <cell r="O418">
            <v>40325</v>
          </cell>
          <cell r="P418">
            <v>40332</v>
          </cell>
          <cell r="Q418">
            <v>40332</v>
          </cell>
          <cell r="R418">
            <v>2010</v>
          </cell>
          <cell r="T418" t="str">
            <v>Sold</v>
          </cell>
          <cell r="U418">
            <v>2729416.28</v>
          </cell>
          <cell r="V418">
            <v>40252</v>
          </cell>
          <cell r="W418">
            <v>1</v>
          </cell>
          <cell r="X418">
            <v>2010</v>
          </cell>
          <cell r="Y418">
            <v>0</v>
          </cell>
          <cell r="Z418">
            <v>40338</v>
          </cell>
          <cell r="AA418">
            <v>40346</v>
          </cell>
          <cell r="AB418" t="str">
            <v>MARKER, JAMES N</v>
          </cell>
          <cell r="AC418">
            <v>39841</v>
          </cell>
          <cell r="AD418">
            <v>39841</v>
          </cell>
        </row>
        <row r="419">
          <cell r="A419">
            <v>76989</v>
          </cell>
          <cell r="B419" t="str">
            <v>COL SR 14 5.71</v>
          </cell>
          <cell r="C419" t="str">
            <v>Bridge Preservation</v>
          </cell>
          <cell r="D419">
            <v>44383</v>
          </cell>
          <cell r="E419">
            <v>44383</v>
          </cell>
          <cell r="H419">
            <v>44777</v>
          </cell>
          <cell r="I419">
            <v>44777</v>
          </cell>
          <cell r="J419">
            <v>44785</v>
          </cell>
          <cell r="K419">
            <v>44785</v>
          </cell>
          <cell r="L419">
            <v>44788</v>
          </cell>
          <cell r="M419">
            <v>44788</v>
          </cell>
          <cell r="N419">
            <v>44882</v>
          </cell>
          <cell r="O419">
            <v>44882</v>
          </cell>
          <cell r="P419">
            <v>44888</v>
          </cell>
          <cell r="Q419">
            <v>44888</v>
          </cell>
          <cell r="R419">
            <v>2023</v>
          </cell>
          <cell r="T419" t="str">
            <v>Sold</v>
          </cell>
          <cell r="U419">
            <v>377106.9</v>
          </cell>
          <cell r="V419">
            <v>44795</v>
          </cell>
          <cell r="W419">
            <v>1</v>
          </cell>
          <cell r="X419">
            <v>2023</v>
          </cell>
          <cell r="Y419">
            <v>0</v>
          </cell>
          <cell r="Z419">
            <v>44882</v>
          </cell>
          <cell r="AA419">
            <v>44893</v>
          </cell>
          <cell r="AB419" t="str">
            <v>HOFFMAN, DAVID A</v>
          </cell>
          <cell r="AC419">
            <v>44383</v>
          </cell>
          <cell r="AD419">
            <v>44383</v>
          </cell>
        </row>
        <row r="420">
          <cell r="A420">
            <v>76990</v>
          </cell>
          <cell r="B420" t="str">
            <v>JEF SR0152 06.25</v>
          </cell>
          <cell r="C420" t="str">
            <v>Bridge Preservation</v>
          </cell>
          <cell r="D420">
            <v>39519</v>
          </cell>
          <cell r="E420">
            <v>39519</v>
          </cell>
          <cell r="H420">
            <v>39527</v>
          </cell>
          <cell r="I420">
            <v>39527</v>
          </cell>
          <cell r="J420">
            <v>39531</v>
          </cell>
          <cell r="K420">
            <v>39531</v>
          </cell>
          <cell r="L420">
            <v>39531</v>
          </cell>
          <cell r="M420">
            <v>39531</v>
          </cell>
          <cell r="N420">
            <v>39582</v>
          </cell>
          <cell r="O420">
            <v>39582</v>
          </cell>
          <cell r="P420">
            <v>39583</v>
          </cell>
          <cell r="Q420">
            <v>39583</v>
          </cell>
          <cell r="R420">
            <v>2008</v>
          </cell>
          <cell r="T420" t="str">
            <v>Sold</v>
          </cell>
          <cell r="U420">
            <v>1555925.02</v>
          </cell>
          <cell r="AB420" t="str">
            <v>TRIVOLI, RAYMOND P</v>
          </cell>
        </row>
        <row r="421">
          <cell r="A421">
            <v>76992</v>
          </cell>
          <cell r="B421" t="str">
            <v>HOL SR 515 1.100</v>
          </cell>
          <cell r="C421" t="str">
            <v>Geologic Maintenance / Slide Repair</v>
          </cell>
          <cell r="L421">
            <v>37904</v>
          </cell>
          <cell r="M421">
            <v>37904</v>
          </cell>
          <cell r="N421">
            <v>37909</v>
          </cell>
          <cell r="O421">
            <v>37909</v>
          </cell>
          <cell r="P421">
            <v>37909</v>
          </cell>
          <cell r="Q421">
            <v>37909</v>
          </cell>
          <cell r="R421">
            <v>2004</v>
          </cell>
          <cell r="T421" t="str">
            <v>Sold</v>
          </cell>
          <cell r="U421">
            <v>100000</v>
          </cell>
          <cell r="AB421" t="str">
            <v>GRAHAM, JAMES R</v>
          </cell>
        </row>
        <row r="422">
          <cell r="A422">
            <v>76993</v>
          </cell>
          <cell r="B422" t="str">
            <v>COL US0030 26.70</v>
          </cell>
          <cell r="C422" t="str">
            <v>Bridge Preservation</v>
          </cell>
          <cell r="D422">
            <v>40317</v>
          </cell>
          <cell r="E422">
            <v>40317</v>
          </cell>
          <cell r="F422">
            <v>40428</v>
          </cell>
          <cell r="G422">
            <v>40428</v>
          </cell>
          <cell r="H422">
            <v>40487</v>
          </cell>
          <cell r="I422">
            <v>40487</v>
          </cell>
          <cell r="J422">
            <v>40553</v>
          </cell>
          <cell r="K422">
            <v>40553</v>
          </cell>
          <cell r="L422">
            <v>40578</v>
          </cell>
          <cell r="M422">
            <v>40578</v>
          </cell>
          <cell r="N422">
            <v>40668</v>
          </cell>
          <cell r="O422">
            <v>40668</v>
          </cell>
          <cell r="P422">
            <v>40672</v>
          </cell>
          <cell r="Q422">
            <v>40672</v>
          </cell>
          <cell r="R422">
            <v>2011</v>
          </cell>
          <cell r="T422" t="str">
            <v>Sold</v>
          </cell>
          <cell r="U422">
            <v>2485638.34</v>
          </cell>
          <cell r="V422">
            <v>40581</v>
          </cell>
          <cell r="W422">
            <v>1</v>
          </cell>
          <cell r="X422">
            <v>2011</v>
          </cell>
          <cell r="Y422">
            <v>0</v>
          </cell>
          <cell r="Z422">
            <v>40668</v>
          </cell>
          <cell r="AA422">
            <v>40675</v>
          </cell>
          <cell r="AB422" t="str">
            <v>BARNHOUSE, JOHN P</v>
          </cell>
          <cell r="AC422">
            <v>40234</v>
          </cell>
          <cell r="AD422">
            <v>40234</v>
          </cell>
        </row>
        <row r="423">
          <cell r="A423">
            <v>76994</v>
          </cell>
          <cell r="B423" t="str">
            <v>JEF SR0007 12.34</v>
          </cell>
          <cell r="C423" t="str">
            <v>Bridge Preservation</v>
          </cell>
          <cell r="D423">
            <v>40983</v>
          </cell>
          <cell r="E423">
            <v>40983</v>
          </cell>
          <cell r="F423">
            <v>41079</v>
          </cell>
          <cell r="G423">
            <v>41079</v>
          </cell>
          <cell r="H423">
            <v>41148</v>
          </cell>
          <cell r="I423">
            <v>41148</v>
          </cell>
          <cell r="J423">
            <v>41267</v>
          </cell>
          <cell r="K423">
            <v>41267</v>
          </cell>
          <cell r="L423">
            <v>41292</v>
          </cell>
          <cell r="M423">
            <v>41292</v>
          </cell>
          <cell r="N423">
            <v>41389</v>
          </cell>
          <cell r="O423">
            <v>41389</v>
          </cell>
          <cell r="P423">
            <v>41396</v>
          </cell>
          <cell r="Q423">
            <v>41396</v>
          </cell>
          <cell r="R423">
            <v>2013</v>
          </cell>
          <cell r="T423" t="str">
            <v>Sold</v>
          </cell>
          <cell r="U423">
            <v>1686963.45</v>
          </cell>
          <cell r="V423">
            <v>41302</v>
          </cell>
          <cell r="W423">
            <v>1</v>
          </cell>
          <cell r="X423">
            <v>2013</v>
          </cell>
          <cell r="Y423">
            <v>0</v>
          </cell>
          <cell r="Z423">
            <v>41389</v>
          </cell>
          <cell r="AA423">
            <v>41400</v>
          </cell>
          <cell r="AB423" t="str">
            <v>STILLION, TIMOTHY E</v>
          </cell>
          <cell r="AC423">
            <v>40955</v>
          </cell>
          <cell r="AD423">
            <v>40955</v>
          </cell>
        </row>
        <row r="424">
          <cell r="A424">
            <v>77009</v>
          </cell>
          <cell r="B424" t="str">
            <v>TUS SR 800 33.91</v>
          </cell>
          <cell r="C424" t="str">
            <v>Traffic Control (Safety)</v>
          </cell>
          <cell r="J424">
            <v>43070</v>
          </cell>
          <cell r="L424">
            <v>43116</v>
          </cell>
          <cell r="N424">
            <v>43192</v>
          </cell>
          <cell r="P424">
            <v>43206</v>
          </cell>
          <cell r="R424">
            <v>2018</v>
          </cell>
          <cell r="T424" t="str">
            <v>Cancelled</v>
          </cell>
          <cell r="U424">
            <v>1840000</v>
          </cell>
          <cell r="AB424" t="str">
            <v>VARCOLLA, CHRISTOPHER</v>
          </cell>
        </row>
        <row r="425">
          <cell r="A425">
            <v>77069</v>
          </cell>
          <cell r="B425" t="str">
            <v>BEL SR 379 0.180</v>
          </cell>
          <cell r="C425" t="str">
            <v>Geologic Maintenance / Slide Repair</v>
          </cell>
          <cell r="L425">
            <v>37937</v>
          </cell>
          <cell r="M425">
            <v>37937</v>
          </cell>
          <cell r="N425">
            <v>37942</v>
          </cell>
          <cell r="O425">
            <v>37942</v>
          </cell>
          <cell r="P425">
            <v>37942</v>
          </cell>
          <cell r="Q425">
            <v>37942</v>
          </cell>
          <cell r="R425">
            <v>2004</v>
          </cell>
          <cell r="T425" t="str">
            <v>Sold</v>
          </cell>
          <cell r="U425">
            <v>150000</v>
          </cell>
          <cell r="AB425" t="str">
            <v>GRAHAM, JAMES R</v>
          </cell>
        </row>
        <row r="426">
          <cell r="A426">
            <v>77180</v>
          </cell>
          <cell r="B426" t="str">
            <v>HAS US 22 22.450</v>
          </cell>
          <cell r="C426" t="str">
            <v>Geologic Maintenance / Slide Repair</v>
          </cell>
          <cell r="P426">
            <v>38563</v>
          </cell>
          <cell r="R426">
            <v>2006</v>
          </cell>
          <cell r="T426" t="str">
            <v>Cancelled</v>
          </cell>
          <cell r="U426">
            <v>300000</v>
          </cell>
          <cell r="AB426" t="str">
            <v>GRAHAM, JAMES R</v>
          </cell>
        </row>
        <row r="427">
          <cell r="A427">
            <v>77206</v>
          </cell>
          <cell r="B427" t="str">
            <v>JEF CR 39 3.050</v>
          </cell>
          <cell r="C427" t="str">
            <v>Bridge Expansion</v>
          </cell>
          <cell r="F427">
            <v>38567</v>
          </cell>
          <cell r="G427">
            <v>38567</v>
          </cell>
          <cell r="J427">
            <v>38728</v>
          </cell>
          <cell r="K427">
            <v>38728</v>
          </cell>
          <cell r="L427">
            <v>38734</v>
          </cell>
          <cell r="M427">
            <v>38734</v>
          </cell>
          <cell r="N427">
            <v>38827</v>
          </cell>
          <cell r="O427">
            <v>38827</v>
          </cell>
          <cell r="P427">
            <v>38845</v>
          </cell>
          <cell r="Q427">
            <v>38845</v>
          </cell>
          <cell r="R427">
            <v>2006</v>
          </cell>
          <cell r="T427" t="str">
            <v>Sold</v>
          </cell>
          <cell r="U427">
            <v>140637.5</v>
          </cell>
          <cell r="V427">
            <v>38734</v>
          </cell>
          <cell r="W427">
            <v>1</v>
          </cell>
          <cell r="X427">
            <v>2006</v>
          </cell>
          <cell r="Y427">
            <v>0</v>
          </cell>
          <cell r="Z427">
            <v>38793</v>
          </cell>
          <cell r="AA427">
            <v>38807</v>
          </cell>
          <cell r="AB427" t="str">
            <v>GURNEY, GREGORY A</v>
          </cell>
        </row>
        <row r="428">
          <cell r="A428">
            <v>77273</v>
          </cell>
          <cell r="B428" t="str">
            <v>TUS US 36 0.000</v>
          </cell>
          <cell r="C428" t="str">
            <v>Roadway Minor Rehab</v>
          </cell>
          <cell r="H428">
            <v>39227</v>
          </cell>
          <cell r="I428">
            <v>39227</v>
          </cell>
          <cell r="J428">
            <v>39258</v>
          </cell>
          <cell r="K428">
            <v>39258</v>
          </cell>
          <cell r="L428">
            <v>39262</v>
          </cell>
          <cell r="M428">
            <v>39262</v>
          </cell>
          <cell r="N428">
            <v>39351</v>
          </cell>
          <cell r="O428">
            <v>39351</v>
          </cell>
          <cell r="P428">
            <v>39359</v>
          </cell>
          <cell r="Q428">
            <v>39359</v>
          </cell>
          <cell r="R428">
            <v>2008</v>
          </cell>
          <cell r="S428">
            <v>2007</v>
          </cell>
          <cell r="T428" t="str">
            <v>Sold</v>
          </cell>
          <cell r="U428">
            <v>2684890.89</v>
          </cell>
          <cell r="V428">
            <v>39265</v>
          </cell>
          <cell r="W428">
            <v>1</v>
          </cell>
          <cell r="X428">
            <v>2008</v>
          </cell>
          <cell r="Y428">
            <v>2007</v>
          </cell>
          <cell r="Z428">
            <v>39351</v>
          </cell>
          <cell r="AA428">
            <v>39359</v>
          </cell>
          <cell r="AB428" t="str">
            <v>STILLION, TIMOTHY E</v>
          </cell>
        </row>
        <row r="429">
          <cell r="A429">
            <v>77275</v>
          </cell>
          <cell r="B429" t="str">
            <v>TUS-Tuscarawas Ave.</v>
          </cell>
          <cell r="C429" t="str">
            <v>Bridge Preservation</v>
          </cell>
          <cell r="D429">
            <v>39482</v>
          </cell>
          <cell r="E429">
            <v>39482</v>
          </cell>
          <cell r="F429">
            <v>39576</v>
          </cell>
          <cell r="G429">
            <v>39576</v>
          </cell>
          <cell r="H429">
            <v>39680</v>
          </cell>
          <cell r="I429">
            <v>39680</v>
          </cell>
          <cell r="J429">
            <v>39863</v>
          </cell>
          <cell r="K429">
            <v>39863</v>
          </cell>
          <cell r="L429">
            <v>39888</v>
          </cell>
          <cell r="M429">
            <v>39888</v>
          </cell>
          <cell r="N429">
            <v>39974</v>
          </cell>
          <cell r="O429">
            <v>39974</v>
          </cell>
          <cell r="P429">
            <v>39979</v>
          </cell>
          <cell r="Q429">
            <v>39979</v>
          </cell>
          <cell r="R429">
            <v>2009</v>
          </cell>
          <cell r="T429" t="str">
            <v>Sold</v>
          </cell>
          <cell r="U429">
            <v>3727421.82</v>
          </cell>
          <cell r="V429">
            <v>39888</v>
          </cell>
          <cell r="W429">
            <v>1</v>
          </cell>
          <cell r="X429">
            <v>2009</v>
          </cell>
          <cell r="Y429">
            <v>0</v>
          </cell>
          <cell r="Z429">
            <v>39974</v>
          </cell>
          <cell r="AA429">
            <v>39982</v>
          </cell>
          <cell r="AB429" t="str">
            <v>MARKER, JAMES N</v>
          </cell>
          <cell r="AC429">
            <v>39324</v>
          </cell>
          <cell r="AD429">
            <v>39324</v>
          </cell>
        </row>
        <row r="430">
          <cell r="A430">
            <v>77327</v>
          </cell>
          <cell r="B430" t="str">
            <v>BEL SR 647 2.500</v>
          </cell>
          <cell r="C430" t="str">
            <v>Geologic Maintenance / Slide Repair</v>
          </cell>
          <cell r="L430">
            <v>37995</v>
          </cell>
          <cell r="M430">
            <v>37995</v>
          </cell>
          <cell r="N430">
            <v>37998</v>
          </cell>
          <cell r="O430">
            <v>37998</v>
          </cell>
          <cell r="P430">
            <v>37998</v>
          </cell>
          <cell r="Q430">
            <v>37998</v>
          </cell>
          <cell r="R430">
            <v>2004</v>
          </cell>
          <cell r="T430" t="str">
            <v>Sold</v>
          </cell>
          <cell r="U430">
            <v>150000</v>
          </cell>
          <cell r="AB430" t="str">
            <v>GRAHAM, JAMES R</v>
          </cell>
        </row>
        <row r="431">
          <cell r="A431">
            <v>77329</v>
          </cell>
          <cell r="B431" t="str">
            <v>BEL SR 9 0.600</v>
          </cell>
          <cell r="C431" t="str">
            <v>Geologic Maintenance / Slide Repair</v>
          </cell>
          <cell r="L431">
            <v>37995</v>
          </cell>
          <cell r="M431">
            <v>37995</v>
          </cell>
          <cell r="N431">
            <v>37998</v>
          </cell>
          <cell r="O431">
            <v>37998</v>
          </cell>
          <cell r="P431">
            <v>37998</v>
          </cell>
          <cell r="Q431">
            <v>37998</v>
          </cell>
          <cell r="R431">
            <v>2004</v>
          </cell>
          <cell r="T431" t="str">
            <v>Sold</v>
          </cell>
          <cell r="U431">
            <v>74441.75</v>
          </cell>
          <cell r="AB431" t="str">
            <v>GRAHAM, JAMES R</v>
          </cell>
        </row>
        <row r="432">
          <cell r="A432">
            <v>77335</v>
          </cell>
          <cell r="B432" t="str">
            <v>JEF SR 7 10.600</v>
          </cell>
          <cell r="C432" t="str">
            <v>Geologic Maintenance / Slide Repair</v>
          </cell>
          <cell r="L432">
            <v>37995</v>
          </cell>
          <cell r="M432">
            <v>37995</v>
          </cell>
          <cell r="N432">
            <v>37998</v>
          </cell>
          <cell r="O432">
            <v>37998</v>
          </cell>
          <cell r="P432">
            <v>37998</v>
          </cell>
          <cell r="Q432">
            <v>37998</v>
          </cell>
          <cell r="R432">
            <v>2004</v>
          </cell>
          <cell r="T432" t="str">
            <v>Sold</v>
          </cell>
          <cell r="U432">
            <v>180000</v>
          </cell>
          <cell r="AB432" t="str">
            <v>GRAHAM, JAMES R</v>
          </cell>
        </row>
        <row r="433">
          <cell r="A433">
            <v>77338</v>
          </cell>
          <cell r="B433" t="str">
            <v>D11 SP FY2006A</v>
          </cell>
          <cell r="C433" t="str">
            <v>Pavement Maintenance</v>
          </cell>
          <cell r="J433">
            <v>38415</v>
          </cell>
          <cell r="L433">
            <v>38425</v>
          </cell>
          <cell r="N433">
            <v>38889</v>
          </cell>
          <cell r="P433">
            <v>38929</v>
          </cell>
          <cell r="R433">
            <v>2007</v>
          </cell>
          <cell r="S433">
            <v>2005</v>
          </cell>
          <cell r="T433" t="str">
            <v>Cancelled</v>
          </cell>
          <cell r="AB433" t="str">
            <v>STILLION, TIMOTHY E</v>
          </cell>
        </row>
        <row r="434">
          <cell r="A434">
            <v>77339</v>
          </cell>
          <cell r="B434" t="str">
            <v>D11 SP FY2006B</v>
          </cell>
          <cell r="C434" t="str">
            <v>Pavement Maintenance</v>
          </cell>
          <cell r="J434">
            <v>38415</v>
          </cell>
          <cell r="L434">
            <v>38425</v>
          </cell>
          <cell r="N434">
            <v>38889</v>
          </cell>
          <cell r="P434">
            <v>38929</v>
          </cell>
          <cell r="R434">
            <v>2007</v>
          </cell>
          <cell r="S434">
            <v>2005</v>
          </cell>
          <cell r="T434" t="str">
            <v>Cancelled</v>
          </cell>
          <cell r="V434">
            <v>38425</v>
          </cell>
          <cell r="W434">
            <v>1</v>
          </cell>
          <cell r="X434">
            <v>2005</v>
          </cell>
          <cell r="Y434">
            <v>2005</v>
          </cell>
          <cell r="Z434">
            <v>38525</v>
          </cell>
          <cell r="AA434">
            <v>38564</v>
          </cell>
          <cell r="AB434" t="str">
            <v>STILLION, TIMOTHY E</v>
          </cell>
        </row>
        <row r="435">
          <cell r="A435">
            <v>77341</v>
          </cell>
          <cell r="B435" t="str">
            <v>D11 SP FY2006C</v>
          </cell>
          <cell r="C435" t="str">
            <v>Pavement Maintenance</v>
          </cell>
          <cell r="J435">
            <v>38415</v>
          </cell>
          <cell r="L435">
            <v>38425</v>
          </cell>
          <cell r="N435">
            <v>38889</v>
          </cell>
          <cell r="P435">
            <v>38929</v>
          </cell>
          <cell r="R435">
            <v>2007</v>
          </cell>
          <cell r="S435">
            <v>2005</v>
          </cell>
          <cell r="T435" t="str">
            <v>Cancelled</v>
          </cell>
          <cell r="V435">
            <v>38425</v>
          </cell>
          <cell r="W435">
            <v>1</v>
          </cell>
          <cell r="X435">
            <v>2005</v>
          </cell>
          <cell r="Y435">
            <v>2005</v>
          </cell>
          <cell r="Z435">
            <v>38525</v>
          </cell>
          <cell r="AA435">
            <v>38564</v>
          </cell>
          <cell r="AB435" t="str">
            <v>STILLION, TIMOTHY E</v>
          </cell>
        </row>
        <row r="436">
          <cell r="A436">
            <v>77348</v>
          </cell>
          <cell r="B436" t="str">
            <v>HAS US 22 21.470</v>
          </cell>
          <cell r="C436" t="str">
            <v>Roadway Minor Rehab</v>
          </cell>
          <cell r="D436">
            <v>39744</v>
          </cell>
          <cell r="E436">
            <v>39744</v>
          </cell>
          <cell r="H436">
            <v>39773</v>
          </cell>
          <cell r="I436">
            <v>39773</v>
          </cell>
          <cell r="J436">
            <v>39776</v>
          </cell>
          <cell r="K436">
            <v>39776</v>
          </cell>
          <cell r="L436">
            <v>39791</v>
          </cell>
          <cell r="M436">
            <v>39791</v>
          </cell>
          <cell r="N436">
            <v>39876</v>
          </cell>
          <cell r="O436">
            <v>39876</v>
          </cell>
          <cell r="P436">
            <v>39885</v>
          </cell>
          <cell r="Q436">
            <v>39885</v>
          </cell>
          <cell r="R436">
            <v>2009</v>
          </cell>
          <cell r="T436" t="str">
            <v>Sold</v>
          </cell>
          <cell r="U436">
            <v>4226032.51</v>
          </cell>
          <cell r="V436">
            <v>39797</v>
          </cell>
          <cell r="W436">
            <v>1</v>
          </cell>
          <cell r="X436">
            <v>2009</v>
          </cell>
          <cell r="Y436">
            <v>0</v>
          </cell>
          <cell r="Z436">
            <v>39883</v>
          </cell>
          <cell r="AA436">
            <v>39891</v>
          </cell>
          <cell r="AB436" t="str">
            <v>STILLION, TIMOTHY E</v>
          </cell>
          <cell r="AC436">
            <v>39742</v>
          </cell>
          <cell r="AD436">
            <v>39742</v>
          </cell>
        </row>
        <row r="437">
          <cell r="A437">
            <v>77349</v>
          </cell>
          <cell r="B437" t="str">
            <v>JEF US 22 0.00</v>
          </cell>
          <cell r="C437" t="str">
            <v>Roadway Minor Rehab</v>
          </cell>
          <cell r="D437">
            <v>39884</v>
          </cell>
          <cell r="E437">
            <v>39884</v>
          </cell>
          <cell r="H437">
            <v>40050</v>
          </cell>
          <cell r="I437">
            <v>40050</v>
          </cell>
          <cell r="J437">
            <v>40126</v>
          </cell>
          <cell r="K437">
            <v>40126</v>
          </cell>
          <cell r="L437">
            <v>40135</v>
          </cell>
          <cell r="M437">
            <v>40135</v>
          </cell>
          <cell r="N437">
            <v>40234</v>
          </cell>
          <cell r="O437">
            <v>40234</v>
          </cell>
          <cell r="P437">
            <v>40241</v>
          </cell>
          <cell r="Q437">
            <v>40241</v>
          </cell>
          <cell r="R437">
            <v>2010</v>
          </cell>
          <cell r="T437" t="str">
            <v>Sold</v>
          </cell>
          <cell r="U437">
            <v>2838980.88</v>
          </cell>
          <cell r="V437">
            <v>40147</v>
          </cell>
          <cell r="W437">
            <v>1</v>
          </cell>
          <cell r="X437">
            <v>2010</v>
          </cell>
          <cell r="Y437">
            <v>0</v>
          </cell>
          <cell r="Z437">
            <v>40233</v>
          </cell>
          <cell r="AA437">
            <v>40241</v>
          </cell>
          <cell r="AB437" t="str">
            <v>STILLION, TIMOTHY E</v>
          </cell>
          <cell r="AC437">
            <v>39874</v>
          </cell>
          <cell r="AD437">
            <v>39874</v>
          </cell>
        </row>
        <row r="438">
          <cell r="A438">
            <v>77350</v>
          </cell>
          <cell r="B438" t="str">
            <v>BEL SR 7 8.700</v>
          </cell>
          <cell r="C438" t="str">
            <v>Roadway Minor Rehab</v>
          </cell>
          <cell r="H438">
            <v>39680</v>
          </cell>
          <cell r="I438">
            <v>39680</v>
          </cell>
          <cell r="J438">
            <v>39713</v>
          </cell>
          <cell r="K438">
            <v>39713</v>
          </cell>
          <cell r="L438">
            <v>39713</v>
          </cell>
          <cell r="M438">
            <v>39713</v>
          </cell>
          <cell r="N438">
            <v>39827</v>
          </cell>
          <cell r="O438">
            <v>39827</v>
          </cell>
          <cell r="P438">
            <v>39835</v>
          </cell>
          <cell r="Q438">
            <v>39835</v>
          </cell>
          <cell r="R438">
            <v>2009</v>
          </cell>
          <cell r="T438" t="str">
            <v>Sold</v>
          </cell>
          <cell r="U438">
            <v>1430609</v>
          </cell>
          <cell r="V438">
            <v>39741</v>
          </cell>
          <cell r="W438">
            <v>1</v>
          </cell>
          <cell r="X438">
            <v>2009</v>
          </cell>
          <cell r="Y438">
            <v>0</v>
          </cell>
          <cell r="Z438">
            <v>39827</v>
          </cell>
          <cell r="AA438">
            <v>39835</v>
          </cell>
          <cell r="AB438" t="str">
            <v>WARNER, SCOTT K</v>
          </cell>
        </row>
        <row r="439">
          <cell r="A439">
            <v>77351</v>
          </cell>
          <cell r="B439" t="str">
            <v>COL US 30 31.310</v>
          </cell>
          <cell r="C439" t="str">
            <v>Roadway Minor Rehab</v>
          </cell>
          <cell r="D439">
            <v>40311</v>
          </cell>
          <cell r="E439">
            <v>40311</v>
          </cell>
          <cell r="H439">
            <v>40480</v>
          </cell>
          <cell r="I439">
            <v>40480</v>
          </cell>
          <cell r="J439">
            <v>40491</v>
          </cell>
          <cell r="K439">
            <v>40491</v>
          </cell>
          <cell r="L439">
            <v>40492</v>
          </cell>
          <cell r="M439">
            <v>40492</v>
          </cell>
          <cell r="N439">
            <v>40626</v>
          </cell>
          <cell r="O439">
            <v>40626</v>
          </cell>
          <cell r="P439">
            <v>40633</v>
          </cell>
          <cell r="Q439">
            <v>40633</v>
          </cell>
          <cell r="R439">
            <v>2011</v>
          </cell>
          <cell r="T439" t="str">
            <v>Sold</v>
          </cell>
          <cell r="U439">
            <v>5227672.95</v>
          </cell>
          <cell r="V439">
            <v>40497</v>
          </cell>
          <cell r="W439">
            <v>1</v>
          </cell>
          <cell r="X439">
            <v>2011</v>
          </cell>
          <cell r="Y439">
            <v>0</v>
          </cell>
          <cell r="Z439">
            <v>40584</v>
          </cell>
          <cell r="AA439">
            <v>40591</v>
          </cell>
          <cell r="AB439" t="str">
            <v>STILLION, TIMOTHY E</v>
          </cell>
          <cell r="AC439">
            <v>40290</v>
          </cell>
          <cell r="AD439">
            <v>40290</v>
          </cell>
        </row>
        <row r="440">
          <cell r="A440">
            <v>77352</v>
          </cell>
          <cell r="B440" t="str">
            <v>TUS IR 77 20.730</v>
          </cell>
          <cell r="C440" t="str">
            <v>Roadway Minor Rehab</v>
          </cell>
          <cell r="N440">
            <v>40191</v>
          </cell>
          <cell r="P440">
            <v>40200</v>
          </cell>
          <cell r="R440">
            <v>2010</v>
          </cell>
          <cell r="T440" t="str">
            <v>Cancelled</v>
          </cell>
          <cell r="U440">
            <v>2466360</v>
          </cell>
          <cell r="AB440" t="str">
            <v>KUZMICH, ANNA M</v>
          </cell>
        </row>
        <row r="441">
          <cell r="A441">
            <v>77353</v>
          </cell>
          <cell r="B441" t="str">
            <v>BEL SR 7 5.980</v>
          </cell>
          <cell r="C441" t="str">
            <v>Roadway Minor Rehab</v>
          </cell>
          <cell r="H441">
            <v>40532</v>
          </cell>
          <cell r="I441">
            <v>40532</v>
          </cell>
          <cell r="J441">
            <v>40533</v>
          </cell>
          <cell r="K441">
            <v>40533</v>
          </cell>
          <cell r="L441">
            <v>40534</v>
          </cell>
          <cell r="M441">
            <v>40534</v>
          </cell>
          <cell r="N441">
            <v>40626</v>
          </cell>
          <cell r="O441">
            <v>40626</v>
          </cell>
          <cell r="P441">
            <v>40633</v>
          </cell>
          <cell r="Q441">
            <v>40633</v>
          </cell>
          <cell r="R441">
            <v>2011</v>
          </cell>
          <cell r="T441" t="str">
            <v>Sold</v>
          </cell>
          <cell r="U441">
            <v>1543946</v>
          </cell>
          <cell r="V441">
            <v>40539</v>
          </cell>
          <cell r="W441">
            <v>1</v>
          </cell>
          <cell r="X441">
            <v>2011</v>
          </cell>
          <cell r="Y441">
            <v>0</v>
          </cell>
          <cell r="Z441">
            <v>40626</v>
          </cell>
          <cell r="AA441">
            <v>40633</v>
          </cell>
          <cell r="AB441" t="str">
            <v>STILLION, TIMOTHY E</v>
          </cell>
        </row>
        <row r="442">
          <cell r="A442">
            <v>77354</v>
          </cell>
          <cell r="B442" t="str">
            <v>BEL IR 70 19.170</v>
          </cell>
          <cell r="C442" t="str">
            <v>Roadway Minor Rehab</v>
          </cell>
          <cell r="H442">
            <v>40816</v>
          </cell>
          <cell r="I442">
            <v>40816</v>
          </cell>
          <cell r="J442">
            <v>40856</v>
          </cell>
          <cell r="K442">
            <v>40856</v>
          </cell>
          <cell r="L442">
            <v>40857</v>
          </cell>
          <cell r="M442">
            <v>40857</v>
          </cell>
          <cell r="N442">
            <v>40948</v>
          </cell>
          <cell r="P442">
            <v>40955</v>
          </cell>
          <cell r="R442">
            <v>2012</v>
          </cell>
          <cell r="T442" t="str">
            <v>Cancelled</v>
          </cell>
          <cell r="U442">
            <v>1438568</v>
          </cell>
          <cell r="V442">
            <v>40861</v>
          </cell>
          <cell r="W442">
            <v>1</v>
          </cell>
          <cell r="X442">
            <v>2012</v>
          </cell>
          <cell r="Y442">
            <v>0</v>
          </cell>
          <cell r="Z442">
            <v>40948</v>
          </cell>
          <cell r="AA442">
            <v>40955</v>
          </cell>
          <cell r="AB442" t="str">
            <v>BERANEK, JASON P</v>
          </cell>
        </row>
        <row r="443">
          <cell r="A443">
            <v>77355</v>
          </cell>
          <cell r="B443" t="str">
            <v>BEL IR 70 15.720</v>
          </cell>
          <cell r="C443" t="str">
            <v>Roadway Minor Rehab</v>
          </cell>
          <cell r="H443">
            <v>41173</v>
          </cell>
          <cell r="I443">
            <v>41173</v>
          </cell>
          <cell r="J443">
            <v>41215</v>
          </cell>
          <cell r="K443">
            <v>41215</v>
          </cell>
          <cell r="L443">
            <v>41215</v>
          </cell>
          <cell r="M443">
            <v>41215</v>
          </cell>
          <cell r="N443">
            <v>41319</v>
          </cell>
          <cell r="O443">
            <v>41319</v>
          </cell>
          <cell r="P443">
            <v>41326</v>
          </cell>
          <cell r="Q443">
            <v>41326</v>
          </cell>
          <cell r="R443">
            <v>2013</v>
          </cell>
          <cell r="T443" t="str">
            <v>Sold</v>
          </cell>
          <cell r="U443">
            <v>969444.21</v>
          </cell>
          <cell r="V443">
            <v>41232</v>
          </cell>
          <cell r="W443">
            <v>1</v>
          </cell>
          <cell r="X443">
            <v>2013</v>
          </cell>
          <cell r="Y443">
            <v>0</v>
          </cell>
          <cell r="Z443">
            <v>41319</v>
          </cell>
          <cell r="AA443">
            <v>41330</v>
          </cell>
          <cell r="AB443" t="str">
            <v>BERANEK, JASON P</v>
          </cell>
        </row>
        <row r="444">
          <cell r="A444">
            <v>77362</v>
          </cell>
          <cell r="B444" t="str">
            <v>BEL County Garage</v>
          </cell>
          <cell r="C444" t="str">
            <v>New Building/ Facility</v>
          </cell>
          <cell r="J444">
            <v>37984</v>
          </cell>
          <cell r="K444">
            <v>37984</v>
          </cell>
          <cell r="N444">
            <v>38122</v>
          </cell>
          <cell r="O444">
            <v>38122</v>
          </cell>
          <cell r="T444" t="str">
            <v>Active</v>
          </cell>
          <cell r="U444">
            <v>3883746</v>
          </cell>
          <cell r="AB444" t="str">
            <v>HARTMAN, TERRY A</v>
          </cell>
        </row>
        <row r="445">
          <cell r="A445">
            <v>77384</v>
          </cell>
          <cell r="B445" t="str">
            <v>BEL-SR0007-01.04</v>
          </cell>
          <cell r="C445" t="str">
            <v>Asset Inventory / Inspection</v>
          </cell>
          <cell r="T445" t="str">
            <v>Active</v>
          </cell>
          <cell r="AB445" t="str">
            <v>KHALIFA, WASEEM U</v>
          </cell>
        </row>
        <row r="446">
          <cell r="A446">
            <v>77389</v>
          </cell>
          <cell r="B446" t="str">
            <v>COL SR7 VAR</v>
          </cell>
          <cell r="C446" t="str">
            <v>Drainage System Maintenance</v>
          </cell>
          <cell r="L446">
            <v>38014</v>
          </cell>
          <cell r="M446">
            <v>38014</v>
          </cell>
          <cell r="N446">
            <v>38016</v>
          </cell>
          <cell r="O446">
            <v>38016</v>
          </cell>
          <cell r="P446">
            <v>38016</v>
          </cell>
          <cell r="Q446">
            <v>38016</v>
          </cell>
          <cell r="R446">
            <v>2004</v>
          </cell>
          <cell r="T446" t="str">
            <v>Sold</v>
          </cell>
          <cell r="U446">
            <v>75000</v>
          </cell>
          <cell r="AB446" t="str">
            <v>GRAHAM, JAMES R</v>
          </cell>
        </row>
        <row r="447">
          <cell r="A447">
            <v>77415</v>
          </cell>
          <cell r="B447" t="str">
            <v>COL WEST STREET</v>
          </cell>
          <cell r="C447" t="str">
            <v>Bridge Preservation</v>
          </cell>
          <cell r="D447">
            <v>38778</v>
          </cell>
          <cell r="E447">
            <v>38778</v>
          </cell>
          <cell r="F447">
            <v>38957</v>
          </cell>
          <cell r="G447">
            <v>38957</v>
          </cell>
          <cell r="H447">
            <v>39062</v>
          </cell>
          <cell r="I447">
            <v>39062</v>
          </cell>
          <cell r="J447">
            <v>39141</v>
          </cell>
          <cell r="K447">
            <v>39141</v>
          </cell>
          <cell r="L447">
            <v>39465</v>
          </cell>
          <cell r="M447">
            <v>39465</v>
          </cell>
          <cell r="N447">
            <v>39561</v>
          </cell>
          <cell r="O447">
            <v>39561</v>
          </cell>
          <cell r="P447">
            <v>39570</v>
          </cell>
          <cell r="Q447">
            <v>39570</v>
          </cell>
          <cell r="R447">
            <v>2008</v>
          </cell>
          <cell r="T447" t="str">
            <v>Sold</v>
          </cell>
          <cell r="U447">
            <v>1212559.45</v>
          </cell>
          <cell r="V447">
            <v>39475</v>
          </cell>
          <cell r="W447">
            <v>1</v>
          </cell>
          <cell r="X447">
            <v>2008</v>
          </cell>
          <cell r="Y447">
            <v>0</v>
          </cell>
          <cell r="Z447">
            <v>39561</v>
          </cell>
          <cell r="AA447">
            <v>39569</v>
          </cell>
          <cell r="AB447" t="str">
            <v>MARKER, JAMES N</v>
          </cell>
          <cell r="AC447">
            <v>38744</v>
          </cell>
          <cell r="AD447">
            <v>38744</v>
          </cell>
        </row>
        <row r="448">
          <cell r="A448">
            <v>77425</v>
          </cell>
          <cell r="B448" t="str">
            <v>JEF-SRIVERBR-0106</v>
          </cell>
          <cell r="C448" t="str">
            <v>Bridge Preservation</v>
          </cell>
          <cell r="T448" t="str">
            <v>Cancelled</v>
          </cell>
          <cell r="U448">
            <v>358900</v>
          </cell>
          <cell r="AB448" t="str">
            <v>FAGRELL, BRADLEY W</v>
          </cell>
        </row>
        <row r="449">
          <cell r="A449">
            <v>77443</v>
          </cell>
          <cell r="B449" t="str">
            <v>D11 BLK FY2009</v>
          </cell>
          <cell r="C449" t="str">
            <v>Other Studies/ Tasks</v>
          </cell>
          <cell r="T449" t="str">
            <v>Candidate</v>
          </cell>
          <cell r="AB449" t="str">
            <v>BENNETT, SHARON J</v>
          </cell>
        </row>
        <row r="450">
          <cell r="A450">
            <v>77444</v>
          </cell>
          <cell r="B450" t="str">
            <v>D11 BLK FY2010</v>
          </cell>
          <cell r="C450" t="str">
            <v>Other Studies/ Tasks</v>
          </cell>
          <cell r="T450" t="str">
            <v>Candidate</v>
          </cell>
          <cell r="U450">
            <v>0</v>
          </cell>
          <cell r="AB450" t="str">
            <v>BENNETT, SHARON J</v>
          </cell>
        </row>
        <row r="451">
          <cell r="A451">
            <v>77462</v>
          </cell>
          <cell r="B451" t="str">
            <v>BEL SR 331 6.00</v>
          </cell>
          <cell r="C451" t="str">
            <v>Geologic Maintenance / Slide Repair</v>
          </cell>
          <cell r="N451">
            <v>38068</v>
          </cell>
          <cell r="P451">
            <v>38076</v>
          </cell>
          <cell r="R451">
            <v>2004</v>
          </cell>
          <cell r="T451" t="str">
            <v>Cancelled</v>
          </cell>
          <cell r="AB451" t="str">
            <v>GRAHAM, JAMES R</v>
          </cell>
        </row>
        <row r="452">
          <cell r="A452">
            <v>77588</v>
          </cell>
          <cell r="B452" t="str">
            <v>BEL IR 70 9.630</v>
          </cell>
          <cell r="C452" t="str">
            <v>Roadway Minor Rehab</v>
          </cell>
          <cell r="H452">
            <v>38085</v>
          </cell>
          <cell r="I452">
            <v>38085</v>
          </cell>
          <cell r="J452">
            <v>38092</v>
          </cell>
          <cell r="K452">
            <v>38092</v>
          </cell>
          <cell r="L452">
            <v>38096</v>
          </cell>
          <cell r="M452">
            <v>38096</v>
          </cell>
          <cell r="N452">
            <v>38182</v>
          </cell>
          <cell r="O452">
            <v>38182</v>
          </cell>
          <cell r="P452">
            <v>38190</v>
          </cell>
          <cell r="Q452">
            <v>38190</v>
          </cell>
          <cell r="R452">
            <v>2005</v>
          </cell>
          <cell r="T452" t="str">
            <v>Sold</v>
          </cell>
          <cell r="U452">
            <v>485576.65</v>
          </cell>
          <cell r="AB452" t="str">
            <v>TRIVOLI, RAYMOND P</v>
          </cell>
        </row>
        <row r="453">
          <cell r="A453">
            <v>77593</v>
          </cell>
          <cell r="B453" t="str">
            <v>CAR SR 164 7.270</v>
          </cell>
          <cell r="C453" t="str">
            <v>Roadway Minor Rehab</v>
          </cell>
          <cell r="H453">
            <v>38322</v>
          </cell>
          <cell r="I453">
            <v>38322</v>
          </cell>
          <cell r="J453">
            <v>38329</v>
          </cell>
          <cell r="K453">
            <v>38329</v>
          </cell>
          <cell r="L453">
            <v>38331</v>
          </cell>
          <cell r="M453">
            <v>38331</v>
          </cell>
          <cell r="N453">
            <v>38546</v>
          </cell>
          <cell r="O453">
            <v>38546</v>
          </cell>
          <cell r="P453">
            <v>38554</v>
          </cell>
          <cell r="Q453">
            <v>38554</v>
          </cell>
          <cell r="R453">
            <v>2006</v>
          </cell>
          <cell r="S453">
            <v>2005</v>
          </cell>
          <cell r="T453" t="str">
            <v>Sold</v>
          </cell>
          <cell r="U453">
            <v>716318.3</v>
          </cell>
          <cell r="AB453" t="str">
            <v>STILLION, TIMOTHY E</v>
          </cell>
        </row>
        <row r="454">
          <cell r="A454">
            <v>77600</v>
          </cell>
          <cell r="B454" t="str">
            <v>D11 CS FY2005</v>
          </cell>
          <cell r="C454" t="str">
            <v>Pavement Maintenance</v>
          </cell>
          <cell r="J454">
            <v>38114</v>
          </cell>
          <cell r="K454">
            <v>38114</v>
          </cell>
          <cell r="L454">
            <v>38118</v>
          </cell>
          <cell r="M454">
            <v>38118</v>
          </cell>
          <cell r="N454">
            <v>38210</v>
          </cell>
          <cell r="O454">
            <v>38210</v>
          </cell>
          <cell r="P454">
            <v>38219</v>
          </cell>
          <cell r="Q454">
            <v>38219</v>
          </cell>
          <cell r="R454">
            <v>2005</v>
          </cell>
          <cell r="T454" t="str">
            <v>Sold</v>
          </cell>
          <cell r="U454">
            <v>234547.89</v>
          </cell>
          <cell r="AB454" t="str">
            <v>STILLION, TIMOTHY E</v>
          </cell>
        </row>
        <row r="455">
          <cell r="A455">
            <v>77607</v>
          </cell>
          <cell r="B455" t="str">
            <v>HAS CR 29</v>
          </cell>
          <cell r="C455" t="str">
            <v>Roadway Major Rehab</v>
          </cell>
          <cell r="D455">
            <v>38548</v>
          </cell>
          <cell r="E455">
            <v>38548</v>
          </cell>
          <cell r="F455">
            <v>39055</v>
          </cell>
          <cell r="G455">
            <v>39055</v>
          </cell>
          <cell r="H455">
            <v>39055</v>
          </cell>
          <cell r="I455">
            <v>39055</v>
          </cell>
          <cell r="J455">
            <v>39066</v>
          </cell>
          <cell r="K455">
            <v>39066</v>
          </cell>
          <cell r="L455">
            <v>39073</v>
          </cell>
          <cell r="M455">
            <v>39073</v>
          </cell>
          <cell r="N455">
            <v>39157</v>
          </cell>
          <cell r="O455">
            <v>39157</v>
          </cell>
          <cell r="P455">
            <v>39164</v>
          </cell>
          <cell r="Q455">
            <v>39164</v>
          </cell>
          <cell r="R455">
            <v>2007</v>
          </cell>
          <cell r="T455" t="str">
            <v>Sold</v>
          </cell>
          <cell r="U455">
            <v>3651599.89</v>
          </cell>
          <cell r="V455">
            <v>39073</v>
          </cell>
          <cell r="W455">
            <v>1</v>
          </cell>
          <cell r="X455">
            <v>2007</v>
          </cell>
          <cell r="Y455">
            <v>0</v>
          </cell>
          <cell r="Z455">
            <v>39162</v>
          </cell>
          <cell r="AA455">
            <v>39170</v>
          </cell>
          <cell r="AB455" t="str">
            <v>STILLION, TIMOTHY E</v>
          </cell>
          <cell r="AC455">
            <v>38519</v>
          </cell>
          <cell r="AD455">
            <v>38519</v>
          </cell>
        </row>
        <row r="456">
          <cell r="A456">
            <v>77608</v>
          </cell>
          <cell r="B456" t="str">
            <v>TUS IR 77 27.400</v>
          </cell>
          <cell r="C456" t="str">
            <v>Roadway Minor Rehab</v>
          </cell>
          <cell r="H456">
            <v>38092</v>
          </cell>
          <cell r="I456">
            <v>38092</v>
          </cell>
          <cell r="J456">
            <v>38103</v>
          </cell>
          <cell r="K456">
            <v>38103</v>
          </cell>
          <cell r="L456">
            <v>38104</v>
          </cell>
          <cell r="M456">
            <v>38104</v>
          </cell>
          <cell r="N456">
            <v>38140</v>
          </cell>
          <cell r="O456">
            <v>38140</v>
          </cell>
          <cell r="P456">
            <v>38142</v>
          </cell>
          <cell r="Q456">
            <v>38142</v>
          </cell>
          <cell r="R456">
            <v>2004</v>
          </cell>
          <cell r="T456" t="str">
            <v>Sold</v>
          </cell>
          <cell r="U456">
            <v>198612.5</v>
          </cell>
          <cell r="AB456" t="str">
            <v>TRIVOLI, RAYMOND P</v>
          </cell>
        </row>
        <row r="457">
          <cell r="A457">
            <v>77631</v>
          </cell>
          <cell r="B457" t="str">
            <v>TUS IR 77 25.950</v>
          </cell>
          <cell r="C457" t="str">
            <v>Bridge Preservation</v>
          </cell>
          <cell r="F457">
            <v>38117</v>
          </cell>
          <cell r="G457">
            <v>38117</v>
          </cell>
          <cell r="H457">
            <v>38132</v>
          </cell>
          <cell r="I457">
            <v>38132</v>
          </cell>
          <cell r="J457">
            <v>38140</v>
          </cell>
          <cell r="K457">
            <v>38140</v>
          </cell>
          <cell r="L457">
            <v>38142</v>
          </cell>
          <cell r="M457">
            <v>38142</v>
          </cell>
          <cell r="N457">
            <v>38182</v>
          </cell>
          <cell r="O457">
            <v>38182</v>
          </cell>
          <cell r="P457">
            <v>38190</v>
          </cell>
          <cell r="Q457">
            <v>38190</v>
          </cell>
          <cell r="R457">
            <v>2005</v>
          </cell>
          <cell r="T457" t="str">
            <v>Sold</v>
          </cell>
          <cell r="U457">
            <v>252244.4</v>
          </cell>
          <cell r="AB457" t="str">
            <v>BARNHOUSE, JOHN P</v>
          </cell>
        </row>
        <row r="458">
          <cell r="A458">
            <v>77688</v>
          </cell>
          <cell r="B458" t="str">
            <v>COL SR 45 0.900</v>
          </cell>
          <cell r="C458" t="str">
            <v>Geologic Maintenance / Slide Repair</v>
          </cell>
          <cell r="N458">
            <v>38231</v>
          </cell>
          <cell r="P458">
            <v>38239</v>
          </cell>
          <cell r="R458">
            <v>2005</v>
          </cell>
          <cell r="T458" t="str">
            <v>Cancelled</v>
          </cell>
          <cell r="U458">
            <v>200000</v>
          </cell>
          <cell r="AB458" t="str">
            <v>GRAHAM, JAMES R</v>
          </cell>
        </row>
        <row r="459">
          <cell r="A459">
            <v>77785</v>
          </cell>
          <cell r="B459" t="str">
            <v>BEL IR70/MALL ROAD</v>
          </cell>
          <cell r="C459" t="str">
            <v>Interchange Expansion</v>
          </cell>
          <cell r="T459" t="str">
            <v>Active</v>
          </cell>
          <cell r="AB459" t="str">
            <v>GURNEY, GREGORY A</v>
          </cell>
        </row>
        <row r="460">
          <cell r="A460">
            <v>77814</v>
          </cell>
          <cell r="B460" t="str">
            <v>TUS  NWaterStreet</v>
          </cell>
          <cell r="C460" t="str">
            <v>Roadway Minor Rehab</v>
          </cell>
          <cell r="D460">
            <v>38674</v>
          </cell>
          <cell r="E460">
            <v>38674</v>
          </cell>
          <cell r="F460">
            <v>38883</v>
          </cell>
          <cell r="G460">
            <v>38883</v>
          </cell>
          <cell r="H460">
            <v>38944</v>
          </cell>
          <cell r="I460">
            <v>38944</v>
          </cell>
          <cell r="J460">
            <v>39108</v>
          </cell>
          <cell r="K460">
            <v>39108</v>
          </cell>
          <cell r="L460">
            <v>39129</v>
          </cell>
          <cell r="M460">
            <v>39129</v>
          </cell>
          <cell r="N460">
            <v>39234</v>
          </cell>
          <cell r="O460">
            <v>39234</v>
          </cell>
          <cell r="P460">
            <v>39241</v>
          </cell>
          <cell r="Q460">
            <v>39241</v>
          </cell>
          <cell r="R460">
            <v>2007</v>
          </cell>
          <cell r="T460" t="str">
            <v>Sold</v>
          </cell>
          <cell r="U460">
            <v>1561023</v>
          </cell>
          <cell r="V460">
            <v>39129</v>
          </cell>
          <cell r="W460">
            <v>1</v>
          </cell>
          <cell r="X460">
            <v>2007</v>
          </cell>
          <cell r="Y460">
            <v>0</v>
          </cell>
          <cell r="Z460">
            <v>39218</v>
          </cell>
          <cell r="AA460">
            <v>39226</v>
          </cell>
          <cell r="AB460" t="str">
            <v>MARKER, JAMES N</v>
          </cell>
          <cell r="AC460">
            <v>38621</v>
          </cell>
          <cell r="AD460">
            <v>38621</v>
          </cell>
        </row>
        <row r="461">
          <cell r="A461">
            <v>77815</v>
          </cell>
          <cell r="B461" t="str">
            <v>COL StClairAve</v>
          </cell>
          <cell r="C461" t="str">
            <v>Roadway Minor Rehab</v>
          </cell>
          <cell r="F461">
            <v>38145</v>
          </cell>
          <cell r="G461">
            <v>38145</v>
          </cell>
          <cell r="J461">
            <v>38229</v>
          </cell>
          <cell r="K461">
            <v>38229</v>
          </cell>
          <cell r="L461">
            <v>38237</v>
          </cell>
          <cell r="M461">
            <v>38237</v>
          </cell>
          <cell r="N461">
            <v>38288</v>
          </cell>
          <cell r="O461">
            <v>38288</v>
          </cell>
          <cell r="P461">
            <v>38294</v>
          </cell>
          <cell r="Q461">
            <v>38294</v>
          </cell>
          <cell r="R461">
            <v>2005</v>
          </cell>
          <cell r="T461" t="str">
            <v>Sold</v>
          </cell>
          <cell r="U461">
            <v>1870927.68</v>
          </cell>
          <cell r="AB461" t="str">
            <v>KANE, ROXANNE R</v>
          </cell>
        </row>
        <row r="462">
          <cell r="A462">
            <v>78034</v>
          </cell>
          <cell r="B462" t="str">
            <v>HAS SR0646 16.130</v>
          </cell>
          <cell r="C462" t="str">
            <v>Roadway Improvement (Safety)</v>
          </cell>
          <cell r="D462">
            <v>40319</v>
          </cell>
          <cell r="E462">
            <v>40319</v>
          </cell>
          <cell r="F462">
            <v>40394</v>
          </cell>
          <cell r="G462">
            <v>40394</v>
          </cell>
          <cell r="H462">
            <v>40755</v>
          </cell>
          <cell r="I462">
            <v>40755</v>
          </cell>
          <cell r="J462">
            <v>40777</v>
          </cell>
          <cell r="K462">
            <v>40777</v>
          </cell>
          <cell r="L462">
            <v>40777</v>
          </cell>
          <cell r="M462">
            <v>40777</v>
          </cell>
          <cell r="N462">
            <v>40990</v>
          </cell>
          <cell r="O462">
            <v>40990</v>
          </cell>
          <cell r="P462">
            <v>40998</v>
          </cell>
          <cell r="Q462">
            <v>40998</v>
          </cell>
          <cell r="R462">
            <v>2012</v>
          </cell>
          <cell r="T462" t="str">
            <v>Sold</v>
          </cell>
          <cell r="U462">
            <v>1710127.85</v>
          </cell>
          <cell r="V462">
            <v>40777</v>
          </cell>
          <cell r="W462">
            <v>1</v>
          </cell>
          <cell r="X462">
            <v>2012</v>
          </cell>
          <cell r="Y462">
            <v>0</v>
          </cell>
          <cell r="Z462">
            <v>40864</v>
          </cell>
          <cell r="AA462">
            <v>40870</v>
          </cell>
          <cell r="AB462" t="str">
            <v>STILLION, TIMOTHY E</v>
          </cell>
          <cell r="AC462">
            <v>40289</v>
          </cell>
          <cell r="AD462">
            <v>40289</v>
          </cell>
        </row>
        <row r="463">
          <cell r="A463">
            <v>78050</v>
          </cell>
          <cell r="B463" t="str">
            <v>BEL SR 647 2.900</v>
          </cell>
          <cell r="C463" t="str">
            <v>Geologic Maintenance / Slide Repair</v>
          </cell>
          <cell r="L463">
            <v>38152</v>
          </cell>
          <cell r="M463">
            <v>38152</v>
          </cell>
          <cell r="N463">
            <v>38155</v>
          </cell>
          <cell r="O463">
            <v>38155</v>
          </cell>
          <cell r="P463">
            <v>38155</v>
          </cell>
          <cell r="Q463">
            <v>38155</v>
          </cell>
          <cell r="R463">
            <v>2004</v>
          </cell>
          <cell r="T463" t="str">
            <v>Sold</v>
          </cell>
          <cell r="U463">
            <v>405000</v>
          </cell>
          <cell r="AB463" t="str">
            <v>GRAHAM, JAMES R</v>
          </cell>
        </row>
        <row r="464">
          <cell r="A464">
            <v>78052</v>
          </cell>
          <cell r="B464" t="str">
            <v>HOL US0062 09.240</v>
          </cell>
          <cell r="C464" t="str">
            <v>Bridge Preservation</v>
          </cell>
          <cell r="D464">
            <v>40075</v>
          </cell>
          <cell r="E464">
            <v>40075</v>
          </cell>
          <cell r="F464">
            <v>40075</v>
          </cell>
          <cell r="G464">
            <v>40075</v>
          </cell>
          <cell r="H464">
            <v>40389</v>
          </cell>
          <cell r="I464">
            <v>40389</v>
          </cell>
          <cell r="J464">
            <v>40487</v>
          </cell>
          <cell r="K464">
            <v>40487</v>
          </cell>
          <cell r="L464">
            <v>40491</v>
          </cell>
          <cell r="M464">
            <v>40491</v>
          </cell>
          <cell r="N464">
            <v>40584</v>
          </cell>
          <cell r="O464">
            <v>40584</v>
          </cell>
          <cell r="P464">
            <v>40591</v>
          </cell>
          <cell r="Q464">
            <v>40591</v>
          </cell>
          <cell r="R464">
            <v>2011</v>
          </cell>
          <cell r="T464" t="str">
            <v>Sold</v>
          </cell>
          <cell r="U464">
            <v>229899.24</v>
          </cell>
          <cell r="V464">
            <v>40497</v>
          </cell>
          <cell r="W464">
            <v>1</v>
          </cell>
          <cell r="X464">
            <v>2011</v>
          </cell>
          <cell r="Y464">
            <v>0</v>
          </cell>
          <cell r="Z464">
            <v>40584</v>
          </cell>
          <cell r="AA464">
            <v>40591</v>
          </cell>
          <cell r="AB464" t="str">
            <v>STILLION, TIMOTHY E</v>
          </cell>
        </row>
        <row r="465">
          <cell r="A465">
            <v>78075</v>
          </cell>
          <cell r="B465" t="str">
            <v>HAS SR0009 13.72</v>
          </cell>
          <cell r="C465" t="str">
            <v>Culvert Preservation</v>
          </cell>
          <cell r="D465">
            <v>39596</v>
          </cell>
          <cell r="E465">
            <v>39596</v>
          </cell>
          <cell r="F465">
            <v>39934</v>
          </cell>
          <cell r="G465">
            <v>39934</v>
          </cell>
          <cell r="H465">
            <v>40151</v>
          </cell>
          <cell r="I465">
            <v>40151</v>
          </cell>
          <cell r="J465">
            <v>40212</v>
          </cell>
          <cell r="K465">
            <v>40212</v>
          </cell>
          <cell r="L465">
            <v>40212</v>
          </cell>
          <cell r="M465">
            <v>40212</v>
          </cell>
          <cell r="N465">
            <v>40297</v>
          </cell>
          <cell r="O465">
            <v>40297</v>
          </cell>
          <cell r="P465">
            <v>40304</v>
          </cell>
          <cell r="Q465">
            <v>40304</v>
          </cell>
          <cell r="R465">
            <v>2010</v>
          </cell>
          <cell r="T465" t="str">
            <v>Sold</v>
          </cell>
          <cell r="U465">
            <v>240257</v>
          </cell>
          <cell r="V465">
            <v>40217</v>
          </cell>
          <cell r="W465">
            <v>1</v>
          </cell>
          <cell r="X465">
            <v>2010</v>
          </cell>
          <cell r="Y465">
            <v>0</v>
          </cell>
          <cell r="Z465">
            <v>40303</v>
          </cell>
          <cell r="AA465">
            <v>40311</v>
          </cell>
          <cell r="AB465" t="str">
            <v>TRIVOLI, RAYMOND P</v>
          </cell>
        </row>
        <row r="466">
          <cell r="A466">
            <v>78077</v>
          </cell>
          <cell r="B466" t="str">
            <v>BEL IR 70 19.280</v>
          </cell>
          <cell r="C466" t="str">
            <v>Geologic Maintenance / Slide Repair</v>
          </cell>
          <cell r="L466">
            <v>38166</v>
          </cell>
          <cell r="M466">
            <v>38166</v>
          </cell>
          <cell r="N466">
            <v>38169</v>
          </cell>
          <cell r="O466">
            <v>38169</v>
          </cell>
          <cell r="P466">
            <v>38174</v>
          </cell>
          <cell r="Q466">
            <v>38174</v>
          </cell>
          <cell r="R466">
            <v>2005</v>
          </cell>
          <cell r="T466" t="str">
            <v>Sold</v>
          </cell>
          <cell r="U466">
            <v>1173916.98</v>
          </cell>
          <cell r="AB466" t="str">
            <v>GRAHAM, JAMES R</v>
          </cell>
        </row>
        <row r="467">
          <cell r="A467">
            <v>78079</v>
          </cell>
          <cell r="B467" t="str">
            <v>BEL IR 470 6.540</v>
          </cell>
          <cell r="C467" t="str">
            <v>Bridge Preservation</v>
          </cell>
          <cell r="T467" t="str">
            <v>Active</v>
          </cell>
          <cell r="AB467" t="str">
            <v>KHALIFA, WASEEM U</v>
          </cell>
        </row>
        <row r="468">
          <cell r="A468">
            <v>78090</v>
          </cell>
          <cell r="B468" t="str">
            <v>BEL IR 470 3.610</v>
          </cell>
          <cell r="C468" t="str">
            <v>Geologic Maintenance / Slide Repair</v>
          </cell>
          <cell r="L468">
            <v>38166</v>
          </cell>
          <cell r="M468">
            <v>38166</v>
          </cell>
          <cell r="N468">
            <v>38169</v>
          </cell>
          <cell r="O468">
            <v>38169</v>
          </cell>
          <cell r="P468">
            <v>38174</v>
          </cell>
          <cell r="Q468">
            <v>38174</v>
          </cell>
          <cell r="R468">
            <v>2005</v>
          </cell>
          <cell r="T468" t="str">
            <v>Sold</v>
          </cell>
          <cell r="U468">
            <v>1003584</v>
          </cell>
          <cell r="AB468" t="str">
            <v>GRAHAM, JAMES R</v>
          </cell>
        </row>
        <row r="469">
          <cell r="A469">
            <v>78093</v>
          </cell>
          <cell r="B469" t="str">
            <v>BEL US 250 7.900</v>
          </cell>
          <cell r="C469" t="str">
            <v>Geologic Maintenance / Slide Repair</v>
          </cell>
          <cell r="L469">
            <v>38166</v>
          </cell>
          <cell r="M469">
            <v>38166</v>
          </cell>
          <cell r="N469">
            <v>38169</v>
          </cell>
          <cell r="O469">
            <v>38169</v>
          </cell>
          <cell r="P469">
            <v>38174</v>
          </cell>
          <cell r="Q469">
            <v>38174</v>
          </cell>
          <cell r="R469">
            <v>2005</v>
          </cell>
          <cell r="T469" t="str">
            <v>Sold</v>
          </cell>
          <cell r="U469">
            <v>893576.38</v>
          </cell>
          <cell r="AB469" t="str">
            <v>GRAHAM, JAMES R</v>
          </cell>
        </row>
        <row r="470">
          <cell r="A470">
            <v>78094</v>
          </cell>
          <cell r="B470" t="str">
            <v>BEL US 40 21.200</v>
          </cell>
          <cell r="C470" t="str">
            <v>Geologic Maintenance / Slide Repair</v>
          </cell>
          <cell r="L470">
            <v>38166</v>
          </cell>
          <cell r="M470">
            <v>38166</v>
          </cell>
          <cell r="N470">
            <v>38169</v>
          </cell>
          <cell r="O470">
            <v>38169</v>
          </cell>
          <cell r="P470">
            <v>38174</v>
          </cell>
          <cell r="Q470">
            <v>38174</v>
          </cell>
          <cell r="R470">
            <v>2005</v>
          </cell>
          <cell r="T470" t="str">
            <v>Sold</v>
          </cell>
          <cell r="U470">
            <v>524467</v>
          </cell>
          <cell r="AB470" t="str">
            <v>GRAHAM, JAMES R</v>
          </cell>
        </row>
        <row r="471">
          <cell r="A471">
            <v>78099</v>
          </cell>
          <cell r="B471" t="str">
            <v>D11 HS FY2006A</v>
          </cell>
          <cell r="C471" t="str">
            <v>Vegetative Maintenance</v>
          </cell>
          <cell r="H471">
            <v>38614</v>
          </cell>
          <cell r="I471">
            <v>38614</v>
          </cell>
          <cell r="J471">
            <v>38629</v>
          </cell>
          <cell r="K471">
            <v>38629</v>
          </cell>
          <cell r="L471">
            <v>38630</v>
          </cell>
          <cell r="M471">
            <v>38630</v>
          </cell>
          <cell r="N471">
            <v>38728</v>
          </cell>
          <cell r="O471">
            <v>38728</v>
          </cell>
          <cell r="P471">
            <v>38740</v>
          </cell>
          <cell r="Q471">
            <v>38740</v>
          </cell>
          <cell r="R471">
            <v>2006</v>
          </cell>
          <cell r="T471" t="str">
            <v>Sold</v>
          </cell>
          <cell r="U471">
            <v>78163.44</v>
          </cell>
          <cell r="V471">
            <v>38642</v>
          </cell>
          <cell r="W471">
            <v>1</v>
          </cell>
          <cell r="X471">
            <v>2006</v>
          </cell>
          <cell r="Y471">
            <v>0</v>
          </cell>
          <cell r="Z471">
            <v>38728</v>
          </cell>
          <cell r="AA471">
            <v>38736</v>
          </cell>
          <cell r="AB471" t="str">
            <v>TRIVOLI, RAYMOND P</v>
          </cell>
        </row>
        <row r="472">
          <cell r="A472">
            <v>78100</v>
          </cell>
          <cell r="B472" t="str">
            <v>D11 HS FY2006B</v>
          </cell>
          <cell r="C472" t="str">
            <v>Vegetative Maintenance</v>
          </cell>
          <cell r="J472">
            <v>38629</v>
          </cell>
          <cell r="K472">
            <v>38629</v>
          </cell>
          <cell r="L472">
            <v>38630</v>
          </cell>
          <cell r="M472">
            <v>38630</v>
          </cell>
          <cell r="N472">
            <v>38749</v>
          </cell>
          <cell r="O472">
            <v>38749</v>
          </cell>
          <cell r="P472">
            <v>38757</v>
          </cell>
          <cell r="Q472">
            <v>38757</v>
          </cell>
          <cell r="R472">
            <v>2006</v>
          </cell>
          <cell r="T472" t="str">
            <v>Sold</v>
          </cell>
          <cell r="U472">
            <v>54964</v>
          </cell>
          <cell r="V472">
            <v>38663</v>
          </cell>
          <cell r="W472">
            <v>1</v>
          </cell>
          <cell r="X472">
            <v>2006</v>
          </cell>
          <cell r="Y472">
            <v>0</v>
          </cell>
          <cell r="Z472">
            <v>38749</v>
          </cell>
          <cell r="AA472">
            <v>38757</v>
          </cell>
          <cell r="AB472" t="str">
            <v>TRIVOLI, RAYMOND P</v>
          </cell>
        </row>
        <row r="473">
          <cell r="A473">
            <v>78102</v>
          </cell>
          <cell r="B473" t="str">
            <v>D11 CH FY2006</v>
          </cell>
          <cell r="C473" t="str">
            <v>Pavement Maintenance</v>
          </cell>
          <cell r="H473">
            <v>38671</v>
          </cell>
          <cell r="I473">
            <v>38671</v>
          </cell>
          <cell r="J473">
            <v>38672</v>
          </cell>
          <cell r="K473">
            <v>38672</v>
          </cell>
          <cell r="L473">
            <v>38674</v>
          </cell>
          <cell r="M473">
            <v>38674</v>
          </cell>
          <cell r="N473">
            <v>38784</v>
          </cell>
          <cell r="O473">
            <v>38784</v>
          </cell>
          <cell r="P473">
            <v>38792</v>
          </cell>
          <cell r="Q473">
            <v>38792</v>
          </cell>
          <cell r="R473">
            <v>2006</v>
          </cell>
          <cell r="T473" t="str">
            <v>Sold</v>
          </cell>
          <cell r="U473">
            <v>138272</v>
          </cell>
          <cell r="V473">
            <v>38740</v>
          </cell>
          <cell r="W473">
            <v>1</v>
          </cell>
          <cell r="X473">
            <v>2006</v>
          </cell>
          <cell r="Y473">
            <v>0</v>
          </cell>
          <cell r="Z473">
            <v>38826</v>
          </cell>
          <cell r="AA473">
            <v>38834</v>
          </cell>
          <cell r="AB473" t="str">
            <v>BARNHOUSE, JOHN P</v>
          </cell>
        </row>
        <row r="474">
          <cell r="A474">
            <v>78103</v>
          </cell>
          <cell r="B474" t="str">
            <v>D11 GR FY2006</v>
          </cell>
          <cell r="C474" t="str">
            <v>Roadside / Median Improvement (Safety)</v>
          </cell>
          <cell r="H474">
            <v>38629</v>
          </cell>
          <cell r="I474">
            <v>38629</v>
          </cell>
          <cell r="J474">
            <v>38691</v>
          </cell>
          <cell r="K474">
            <v>38691</v>
          </cell>
          <cell r="L474">
            <v>38693</v>
          </cell>
          <cell r="M474">
            <v>38693</v>
          </cell>
          <cell r="N474">
            <v>38784</v>
          </cell>
          <cell r="O474">
            <v>38784</v>
          </cell>
          <cell r="P474">
            <v>38792</v>
          </cell>
          <cell r="Q474">
            <v>38792</v>
          </cell>
          <cell r="R474">
            <v>2006</v>
          </cell>
          <cell r="T474" t="str">
            <v>Sold</v>
          </cell>
          <cell r="U474">
            <v>476442.5</v>
          </cell>
          <cell r="V474">
            <v>38698</v>
          </cell>
          <cell r="W474">
            <v>1</v>
          </cell>
          <cell r="X474">
            <v>2006</v>
          </cell>
          <cell r="Y474">
            <v>0</v>
          </cell>
          <cell r="Z474">
            <v>38784</v>
          </cell>
          <cell r="AA474">
            <v>38792</v>
          </cell>
          <cell r="AB474" t="str">
            <v>WARNER, SCOTT K</v>
          </cell>
        </row>
        <row r="475">
          <cell r="A475">
            <v>78106</v>
          </cell>
          <cell r="B475" t="str">
            <v>D11 CS FY2006</v>
          </cell>
          <cell r="C475" t="str">
            <v>Pavement Maintenance</v>
          </cell>
          <cell r="H475">
            <v>38453</v>
          </cell>
          <cell r="I475">
            <v>38453</v>
          </cell>
          <cell r="J475">
            <v>38462</v>
          </cell>
          <cell r="K475">
            <v>38462</v>
          </cell>
          <cell r="L475">
            <v>38469</v>
          </cell>
          <cell r="M475">
            <v>38469</v>
          </cell>
          <cell r="N475">
            <v>38560</v>
          </cell>
          <cell r="O475">
            <v>38560</v>
          </cell>
          <cell r="P475">
            <v>38568</v>
          </cell>
          <cell r="Q475">
            <v>38568</v>
          </cell>
          <cell r="R475">
            <v>2006</v>
          </cell>
          <cell r="T475" t="str">
            <v>Sold</v>
          </cell>
          <cell r="U475">
            <v>297754.88</v>
          </cell>
          <cell r="V475">
            <v>38474</v>
          </cell>
          <cell r="W475">
            <v>1</v>
          </cell>
          <cell r="X475">
            <v>2006</v>
          </cell>
          <cell r="Y475">
            <v>0</v>
          </cell>
          <cell r="Z475">
            <v>38560</v>
          </cell>
          <cell r="AA475">
            <v>38568</v>
          </cell>
          <cell r="AB475" t="str">
            <v>WARNER, SCOTT K</v>
          </cell>
        </row>
        <row r="476">
          <cell r="A476">
            <v>78121</v>
          </cell>
          <cell r="B476" t="str">
            <v>D11 PM FY2006A</v>
          </cell>
          <cell r="C476" t="str">
            <v>Traffic Control (Safety)</v>
          </cell>
          <cell r="J476">
            <v>38517</v>
          </cell>
          <cell r="K476">
            <v>38517</v>
          </cell>
          <cell r="L476">
            <v>38518</v>
          </cell>
          <cell r="M476">
            <v>38518</v>
          </cell>
          <cell r="N476">
            <v>38630</v>
          </cell>
          <cell r="O476">
            <v>38630</v>
          </cell>
          <cell r="P476">
            <v>38638</v>
          </cell>
          <cell r="Q476">
            <v>38638</v>
          </cell>
          <cell r="R476">
            <v>2006</v>
          </cell>
          <cell r="T476" t="str">
            <v>Sold</v>
          </cell>
          <cell r="U476">
            <v>244260.64</v>
          </cell>
          <cell r="V476">
            <v>38544</v>
          </cell>
          <cell r="W476">
            <v>1</v>
          </cell>
          <cell r="X476">
            <v>2006</v>
          </cell>
          <cell r="Y476">
            <v>0</v>
          </cell>
          <cell r="Z476">
            <v>38630</v>
          </cell>
          <cell r="AA476">
            <v>38638</v>
          </cell>
          <cell r="AB476" t="str">
            <v>TRIVOLI, RAYMOND P</v>
          </cell>
        </row>
        <row r="477">
          <cell r="A477">
            <v>78122</v>
          </cell>
          <cell r="B477" t="str">
            <v>D11 PM FY 2006B</v>
          </cell>
          <cell r="C477" t="str">
            <v>Traffic Control (Safety)</v>
          </cell>
          <cell r="H477">
            <v>38540</v>
          </cell>
          <cell r="I477">
            <v>38540</v>
          </cell>
          <cell r="J477">
            <v>38551</v>
          </cell>
          <cell r="K477">
            <v>38551</v>
          </cell>
          <cell r="L477">
            <v>38553</v>
          </cell>
          <cell r="M477">
            <v>38553</v>
          </cell>
          <cell r="N477">
            <v>38744</v>
          </cell>
          <cell r="O477">
            <v>38744</v>
          </cell>
          <cell r="P477">
            <v>38754</v>
          </cell>
          <cell r="Q477">
            <v>38754</v>
          </cell>
          <cell r="R477">
            <v>2006</v>
          </cell>
          <cell r="T477" t="str">
            <v>Sold</v>
          </cell>
          <cell r="U477">
            <v>1092992.3799999999</v>
          </cell>
          <cell r="V477">
            <v>38558</v>
          </cell>
          <cell r="W477">
            <v>1</v>
          </cell>
          <cell r="X477">
            <v>2006</v>
          </cell>
          <cell r="Y477">
            <v>0</v>
          </cell>
          <cell r="Z477">
            <v>38644</v>
          </cell>
          <cell r="AA477">
            <v>38652</v>
          </cell>
          <cell r="AB477" t="str">
            <v>TRIVOLI, RAYMOND P</v>
          </cell>
        </row>
        <row r="478">
          <cell r="A478">
            <v>78123</v>
          </cell>
          <cell r="B478" t="str">
            <v>D11 PM FY2006C</v>
          </cell>
          <cell r="C478" t="str">
            <v>Traffic Control (Safety)</v>
          </cell>
          <cell r="J478">
            <v>38534</v>
          </cell>
          <cell r="L478">
            <v>38544</v>
          </cell>
          <cell r="N478">
            <v>38626</v>
          </cell>
          <cell r="P478">
            <v>38626</v>
          </cell>
          <cell r="R478">
            <v>2006</v>
          </cell>
          <cell r="T478" t="str">
            <v>Cancelled</v>
          </cell>
          <cell r="U478">
            <v>800000</v>
          </cell>
          <cell r="AB478" t="str">
            <v>TRIVOLI, RAYMOND P</v>
          </cell>
        </row>
        <row r="479">
          <cell r="A479">
            <v>78126</v>
          </cell>
          <cell r="B479" t="str">
            <v>D11 RPM FY2006</v>
          </cell>
          <cell r="C479" t="str">
            <v>Traffic Control Maintenance</v>
          </cell>
          <cell r="H479">
            <v>38604</v>
          </cell>
          <cell r="I479">
            <v>38604</v>
          </cell>
          <cell r="J479">
            <v>38615</v>
          </cell>
          <cell r="K479">
            <v>38615</v>
          </cell>
          <cell r="L479">
            <v>38616</v>
          </cell>
          <cell r="M479">
            <v>38616</v>
          </cell>
          <cell r="N479">
            <v>38728</v>
          </cell>
          <cell r="O479">
            <v>38728</v>
          </cell>
          <cell r="P479">
            <v>38740</v>
          </cell>
          <cell r="Q479">
            <v>38740</v>
          </cell>
          <cell r="R479">
            <v>2006</v>
          </cell>
          <cell r="T479" t="str">
            <v>Sold</v>
          </cell>
          <cell r="U479">
            <v>213142.16</v>
          </cell>
          <cell r="V479">
            <v>38642</v>
          </cell>
          <cell r="W479">
            <v>1</v>
          </cell>
          <cell r="X479">
            <v>2006</v>
          </cell>
          <cell r="Y479">
            <v>0</v>
          </cell>
          <cell r="Z479">
            <v>38728</v>
          </cell>
          <cell r="AA479">
            <v>38736</v>
          </cell>
          <cell r="AB479" t="str">
            <v>WARNER, SCOTT K</v>
          </cell>
        </row>
        <row r="480">
          <cell r="A480">
            <v>78132</v>
          </cell>
          <cell r="B480" t="str">
            <v>D11 LG FY2007</v>
          </cell>
          <cell r="C480" t="str">
            <v>Lighting (Safety)</v>
          </cell>
          <cell r="H480">
            <v>38817</v>
          </cell>
          <cell r="I480">
            <v>38817</v>
          </cell>
          <cell r="J480">
            <v>38821</v>
          </cell>
          <cell r="K480">
            <v>38821</v>
          </cell>
          <cell r="L480">
            <v>38824</v>
          </cell>
          <cell r="M480">
            <v>38824</v>
          </cell>
          <cell r="N480">
            <v>38910</v>
          </cell>
          <cell r="O480">
            <v>38910</v>
          </cell>
          <cell r="P480">
            <v>38918</v>
          </cell>
          <cell r="Q480">
            <v>38918</v>
          </cell>
          <cell r="R480">
            <v>2007</v>
          </cell>
          <cell r="T480" t="str">
            <v>Sold</v>
          </cell>
          <cell r="U480">
            <v>352630</v>
          </cell>
          <cell r="V480">
            <v>38824</v>
          </cell>
          <cell r="W480">
            <v>38824</v>
          </cell>
          <cell r="X480">
            <v>2007</v>
          </cell>
          <cell r="Y480">
            <v>0</v>
          </cell>
          <cell r="Z480">
            <v>38910</v>
          </cell>
          <cell r="AA480">
            <v>38918</v>
          </cell>
          <cell r="AB480" t="str">
            <v>WARNER, SCOTT K</v>
          </cell>
        </row>
        <row r="481">
          <cell r="A481">
            <v>78138</v>
          </cell>
          <cell r="B481" t="str">
            <v>JEF SR 152 1.300</v>
          </cell>
          <cell r="C481" t="str">
            <v>Geologic Maintenance / Slide Repair</v>
          </cell>
          <cell r="L481">
            <v>38166</v>
          </cell>
          <cell r="M481">
            <v>38166</v>
          </cell>
          <cell r="N481">
            <v>38169</v>
          </cell>
          <cell r="O481">
            <v>38169</v>
          </cell>
          <cell r="P481">
            <v>38174</v>
          </cell>
          <cell r="Q481">
            <v>38174</v>
          </cell>
          <cell r="R481">
            <v>2005</v>
          </cell>
          <cell r="T481" t="str">
            <v>Sold</v>
          </cell>
          <cell r="U481">
            <v>201729.44</v>
          </cell>
          <cell r="AB481" t="str">
            <v>GRAHAM, JAMES R</v>
          </cell>
        </row>
        <row r="482">
          <cell r="A482">
            <v>78139</v>
          </cell>
          <cell r="B482" t="str">
            <v>COL SR 45 0.900</v>
          </cell>
          <cell r="C482" t="str">
            <v>Geologic Maintenance / Slide Repair</v>
          </cell>
          <cell r="L482">
            <v>38166</v>
          </cell>
          <cell r="M482">
            <v>38166</v>
          </cell>
          <cell r="N482">
            <v>38170</v>
          </cell>
          <cell r="P482">
            <v>38170</v>
          </cell>
          <cell r="R482">
            <v>2005</v>
          </cell>
          <cell r="T482" t="str">
            <v>Cancelled</v>
          </cell>
          <cell r="U482">
            <v>200000</v>
          </cell>
          <cell r="AB482" t="str">
            <v>GRAHAM, JAMES R</v>
          </cell>
        </row>
        <row r="483">
          <cell r="A483">
            <v>78141</v>
          </cell>
          <cell r="B483" t="str">
            <v>HAS SR 151 6.500</v>
          </cell>
          <cell r="C483" t="str">
            <v>Culvert Preservation</v>
          </cell>
          <cell r="L483">
            <v>38166</v>
          </cell>
          <cell r="M483">
            <v>38166</v>
          </cell>
          <cell r="N483">
            <v>38169</v>
          </cell>
          <cell r="O483">
            <v>38169</v>
          </cell>
          <cell r="P483">
            <v>38174</v>
          </cell>
          <cell r="Q483">
            <v>38174</v>
          </cell>
          <cell r="R483">
            <v>2005</v>
          </cell>
          <cell r="T483" t="str">
            <v>Sold</v>
          </cell>
          <cell r="U483">
            <v>50000</v>
          </cell>
          <cell r="AB483" t="str">
            <v>GRAHAM, JAMES R</v>
          </cell>
        </row>
        <row r="484">
          <cell r="A484">
            <v>78142</v>
          </cell>
          <cell r="B484" t="str">
            <v>BEL SR 26 0.900</v>
          </cell>
          <cell r="C484" t="str">
            <v>Geologic Maintenance / Slide Repair</v>
          </cell>
          <cell r="L484">
            <v>38166</v>
          </cell>
          <cell r="M484">
            <v>38166</v>
          </cell>
          <cell r="N484">
            <v>38169</v>
          </cell>
          <cell r="O484">
            <v>38169</v>
          </cell>
          <cell r="P484">
            <v>38174</v>
          </cell>
          <cell r="Q484">
            <v>38174</v>
          </cell>
          <cell r="R484">
            <v>2005</v>
          </cell>
          <cell r="T484" t="str">
            <v>Sold</v>
          </cell>
          <cell r="U484">
            <v>130000</v>
          </cell>
          <cell r="AB484" t="str">
            <v>GRAHAM, JAMES R</v>
          </cell>
        </row>
        <row r="485">
          <cell r="A485">
            <v>78143</v>
          </cell>
          <cell r="B485" t="str">
            <v>JEF SR 164 0.500</v>
          </cell>
          <cell r="C485" t="str">
            <v>Geologic Maintenance / Slide Repair</v>
          </cell>
          <cell r="L485">
            <v>38166</v>
          </cell>
          <cell r="M485">
            <v>38166</v>
          </cell>
          <cell r="N485">
            <v>38169</v>
          </cell>
          <cell r="O485">
            <v>38169</v>
          </cell>
          <cell r="P485">
            <v>38174</v>
          </cell>
          <cell r="Q485">
            <v>38174</v>
          </cell>
          <cell r="R485">
            <v>2005</v>
          </cell>
          <cell r="T485" t="str">
            <v>Sold</v>
          </cell>
          <cell r="U485">
            <v>383251.95</v>
          </cell>
          <cell r="AB485" t="str">
            <v>GRAHAM, JAMES R</v>
          </cell>
        </row>
        <row r="486">
          <cell r="A486">
            <v>78144</v>
          </cell>
          <cell r="B486" t="str">
            <v>HOL SR 241 1.300</v>
          </cell>
          <cell r="C486" t="str">
            <v>Geologic Maintenance / Slide Repair</v>
          </cell>
          <cell r="L486">
            <v>38166</v>
          </cell>
          <cell r="M486">
            <v>38166</v>
          </cell>
          <cell r="N486">
            <v>38169</v>
          </cell>
          <cell r="O486">
            <v>38169</v>
          </cell>
          <cell r="P486">
            <v>38174</v>
          </cell>
          <cell r="Q486">
            <v>38174</v>
          </cell>
          <cell r="R486">
            <v>2005</v>
          </cell>
          <cell r="T486" t="str">
            <v>Sold</v>
          </cell>
          <cell r="U486">
            <v>195000</v>
          </cell>
          <cell r="AB486" t="str">
            <v>GRAHAM, JAMES R</v>
          </cell>
        </row>
        <row r="487">
          <cell r="A487">
            <v>78198</v>
          </cell>
          <cell r="B487" t="str">
            <v>CAR SR 39 0.000</v>
          </cell>
          <cell r="C487" t="str">
            <v>Roadway Minor Rehab</v>
          </cell>
          <cell r="H487">
            <v>38533</v>
          </cell>
          <cell r="I487">
            <v>38533</v>
          </cell>
          <cell r="J487">
            <v>38533</v>
          </cell>
          <cell r="K487">
            <v>38533</v>
          </cell>
          <cell r="L487">
            <v>38562</v>
          </cell>
          <cell r="M487">
            <v>38562</v>
          </cell>
          <cell r="N487">
            <v>38952</v>
          </cell>
          <cell r="O487">
            <v>38952</v>
          </cell>
          <cell r="P487">
            <v>38960</v>
          </cell>
          <cell r="Q487">
            <v>38960</v>
          </cell>
          <cell r="R487">
            <v>2007</v>
          </cell>
          <cell r="S487">
            <v>2006</v>
          </cell>
          <cell r="T487" t="str">
            <v>Sold</v>
          </cell>
          <cell r="U487">
            <v>696844.55</v>
          </cell>
          <cell r="V487">
            <v>38572</v>
          </cell>
          <cell r="W487">
            <v>1</v>
          </cell>
          <cell r="X487">
            <v>2006</v>
          </cell>
          <cell r="Y487">
            <v>0</v>
          </cell>
          <cell r="Z487">
            <v>38658</v>
          </cell>
          <cell r="AA487">
            <v>38666</v>
          </cell>
          <cell r="AB487" t="str">
            <v>STILLION, TIMOTHY E</v>
          </cell>
        </row>
        <row r="488">
          <cell r="A488">
            <v>78198</v>
          </cell>
          <cell r="B488" t="str">
            <v>CAR SR 39 0.000</v>
          </cell>
          <cell r="C488" t="str">
            <v>Roadway Minor Rehab</v>
          </cell>
          <cell r="H488">
            <v>38533</v>
          </cell>
          <cell r="I488">
            <v>38533</v>
          </cell>
          <cell r="J488">
            <v>38533</v>
          </cell>
          <cell r="K488">
            <v>38533</v>
          </cell>
          <cell r="L488">
            <v>38562</v>
          </cell>
          <cell r="M488">
            <v>38562</v>
          </cell>
          <cell r="N488">
            <v>38952</v>
          </cell>
          <cell r="O488">
            <v>38952</v>
          </cell>
          <cell r="P488">
            <v>38960</v>
          </cell>
          <cell r="Q488">
            <v>38960</v>
          </cell>
          <cell r="R488">
            <v>2007</v>
          </cell>
          <cell r="S488">
            <v>2006</v>
          </cell>
          <cell r="T488" t="str">
            <v>Sold</v>
          </cell>
          <cell r="U488">
            <v>696844.55</v>
          </cell>
          <cell r="V488">
            <v>38562</v>
          </cell>
          <cell r="W488">
            <v>38562</v>
          </cell>
          <cell r="X488">
            <v>2007</v>
          </cell>
          <cell r="Y488">
            <v>2006</v>
          </cell>
          <cell r="Z488">
            <v>38952</v>
          </cell>
          <cell r="AA488">
            <v>38960</v>
          </cell>
          <cell r="AB488" t="str">
            <v>STILLION, TIMOTHY E</v>
          </cell>
        </row>
        <row r="489">
          <cell r="A489">
            <v>78199</v>
          </cell>
          <cell r="B489" t="str">
            <v>CAR SR 9 21.820</v>
          </cell>
          <cell r="C489" t="str">
            <v>Roadway Minor Rehab</v>
          </cell>
          <cell r="H489">
            <v>38693</v>
          </cell>
          <cell r="I489">
            <v>38693</v>
          </cell>
          <cell r="J489">
            <v>38698</v>
          </cell>
          <cell r="K489">
            <v>38698</v>
          </cell>
          <cell r="L489">
            <v>38700</v>
          </cell>
          <cell r="M489">
            <v>38700</v>
          </cell>
          <cell r="N489">
            <v>38798</v>
          </cell>
          <cell r="O489">
            <v>38798</v>
          </cell>
          <cell r="P489">
            <v>38806</v>
          </cell>
          <cell r="Q489">
            <v>38806</v>
          </cell>
          <cell r="R489">
            <v>2006</v>
          </cell>
          <cell r="T489" t="str">
            <v>Sold</v>
          </cell>
          <cell r="U489">
            <v>1763692.33</v>
          </cell>
          <cell r="V489">
            <v>38709</v>
          </cell>
          <cell r="W489">
            <v>1</v>
          </cell>
          <cell r="X489">
            <v>2006</v>
          </cell>
          <cell r="Y489">
            <v>0</v>
          </cell>
          <cell r="Z489">
            <v>38798</v>
          </cell>
          <cell r="AA489">
            <v>38806</v>
          </cell>
          <cell r="AB489" t="str">
            <v>WARNER, SCOTT K</v>
          </cell>
        </row>
        <row r="490">
          <cell r="A490">
            <v>78200</v>
          </cell>
          <cell r="B490" t="str">
            <v>JEF SR 150 3.430</v>
          </cell>
          <cell r="C490" t="str">
            <v>Roadway Minor Rehab</v>
          </cell>
          <cell r="H490">
            <v>38590</v>
          </cell>
          <cell r="I490">
            <v>38590</v>
          </cell>
          <cell r="J490">
            <v>38590</v>
          </cell>
          <cell r="K490">
            <v>38590</v>
          </cell>
          <cell r="L490">
            <v>38595</v>
          </cell>
          <cell r="M490">
            <v>38595</v>
          </cell>
          <cell r="N490">
            <v>38688</v>
          </cell>
          <cell r="O490">
            <v>38688</v>
          </cell>
          <cell r="P490">
            <v>38695</v>
          </cell>
          <cell r="Q490">
            <v>38695</v>
          </cell>
          <cell r="R490">
            <v>2006</v>
          </cell>
          <cell r="T490" t="str">
            <v>Sold</v>
          </cell>
          <cell r="U490">
            <v>372682.2</v>
          </cell>
          <cell r="V490">
            <v>38597</v>
          </cell>
          <cell r="W490">
            <v>1</v>
          </cell>
          <cell r="X490">
            <v>2006</v>
          </cell>
          <cell r="Y490">
            <v>0</v>
          </cell>
          <cell r="Z490">
            <v>38688</v>
          </cell>
          <cell r="AA490">
            <v>38695</v>
          </cell>
          <cell r="AB490" t="str">
            <v>STILLION, TIMOTHY E</v>
          </cell>
        </row>
        <row r="491">
          <cell r="A491">
            <v>78201</v>
          </cell>
          <cell r="B491" t="str">
            <v>HOL SR 241 0.000</v>
          </cell>
          <cell r="C491" t="str">
            <v>Roadway Minor Rehab</v>
          </cell>
          <cell r="H491">
            <v>39003</v>
          </cell>
          <cell r="I491">
            <v>39003</v>
          </cell>
          <cell r="J491">
            <v>39020</v>
          </cell>
          <cell r="K491">
            <v>39020</v>
          </cell>
          <cell r="L491">
            <v>39023</v>
          </cell>
          <cell r="M491">
            <v>39023</v>
          </cell>
          <cell r="N491">
            <v>39141</v>
          </cell>
          <cell r="O491">
            <v>39141</v>
          </cell>
          <cell r="P491">
            <v>39148</v>
          </cell>
          <cell r="Q491">
            <v>39148</v>
          </cell>
          <cell r="R491">
            <v>2007</v>
          </cell>
          <cell r="T491" t="str">
            <v>Sold</v>
          </cell>
          <cell r="U491">
            <v>1131000</v>
          </cell>
          <cell r="V491">
            <v>39055</v>
          </cell>
          <cell r="W491">
            <v>1</v>
          </cell>
          <cell r="X491">
            <v>2007</v>
          </cell>
          <cell r="Y491">
            <v>0</v>
          </cell>
          <cell r="Z491">
            <v>39141</v>
          </cell>
          <cell r="AA491">
            <v>39149</v>
          </cell>
          <cell r="AB491" t="str">
            <v>STILLION, TIMOTHY E</v>
          </cell>
        </row>
        <row r="492">
          <cell r="A492">
            <v>78202</v>
          </cell>
          <cell r="B492" t="str">
            <v>HAS SR 646 10.550</v>
          </cell>
          <cell r="C492" t="str">
            <v>Roadway Minor Rehab</v>
          </cell>
          <cell r="H492">
            <v>39592</v>
          </cell>
          <cell r="I492">
            <v>39592</v>
          </cell>
          <cell r="J492">
            <v>39601</v>
          </cell>
          <cell r="K492">
            <v>39601</v>
          </cell>
          <cell r="L492">
            <v>39603</v>
          </cell>
          <cell r="M492">
            <v>39603</v>
          </cell>
          <cell r="N492">
            <v>39729</v>
          </cell>
          <cell r="O492">
            <v>39729</v>
          </cell>
          <cell r="P492">
            <v>39737</v>
          </cell>
          <cell r="Q492">
            <v>39737</v>
          </cell>
          <cell r="R492">
            <v>2009</v>
          </cell>
          <cell r="T492" t="str">
            <v>Sold</v>
          </cell>
          <cell r="U492">
            <v>769602.6</v>
          </cell>
          <cell r="V492">
            <v>39643</v>
          </cell>
          <cell r="W492">
            <v>1</v>
          </cell>
          <cell r="X492">
            <v>2009</v>
          </cell>
          <cell r="Y492">
            <v>0</v>
          </cell>
          <cell r="Z492">
            <v>39729</v>
          </cell>
          <cell r="AA492">
            <v>39737</v>
          </cell>
          <cell r="AB492" t="str">
            <v>STILLION, TIMOTHY E</v>
          </cell>
        </row>
        <row r="493">
          <cell r="A493">
            <v>78203</v>
          </cell>
          <cell r="B493" t="str">
            <v>HAS SR 258 0.000</v>
          </cell>
          <cell r="C493" t="str">
            <v>Roadway Minor Rehab</v>
          </cell>
          <cell r="H493">
            <v>40087</v>
          </cell>
          <cell r="I493">
            <v>40087</v>
          </cell>
          <cell r="J493">
            <v>40121</v>
          </cell>
          <cell r="K493">
            <v>40121</v>
          </cell>
          <cell r="L493">
            <v>40121</v>
          </cell>
          <cell r="M493">
            <v>40121</v>
          </cell>
          <cell r="N493">
            <v>40248</v>
          </cell>
          <cell r="O493">
            <v>40248</v>
          </cell>
          <cell r="P493">
            <v>40255</v>
          </cell>
          <cell r="Q493">
            <v>40255</v>
          </cell>
          <cell r="R493">
            <v>2010</v>
          </cell>
          <cell r="T493" t="str">
            <v>Sold</v>
          </cell>
          <cell r="U493">
            <v>499361.99</v>
          </cell>
          <cell r="V493">
            <v>40161</v>
          </cell>
          <cell r="W493">
            <v>1</v>
          </cell>
          <cell r="X493">
            <v>2010</v>
          </cell>
          <cell r="Y493">
            <v>0</v>
          </cell>
          <cell r="Z493">
            <v>40247</v>
          </cell>
          <cell r="AA493">
            <v>40255</v>
          </cell>
          <cell r="AB493" t="str">
            <v>WARNER, SCOTT K</v>
          </cell>
        </row>
        <row r="494">
          <cell r="A494">
            <v>78205</v>
          </cell>
          <cell r="B494" t="str">
            <v>BEL SR 331 0.000</v>
          </cell>
          <cell r="C494" t="str">
            <v>Roadway Minor Rehab</v>
          </cell>
          <cell r="H494">
            <v>38603</v>
          </cell>
          <cell r="I494">
            <v>38603</v>
          </cell>
          <cell r="J494">
            <v>38656</v>
          </cell>
          <cell r="K494">
            <v>38656</v>
          </cell>
          <cell r="L494">
            <v>38679</v>
          </cell>
          <cell r="M494">
            <v>38679</v>
          </cell>
          <cell r="N494">
            <v>38784</v>
          </cell>
          <cell r="O494">
            <v>38784</v>
          </cell>
          <cell r="P494">
            <v>38792</v>
          </cell>
          <cell r="Q494">
            <v>38792</v>
          </cell>
          <cell r="R494">
            <v>2006</v>
          </cell>
          <cell r="T494" t="str">
            <v>Sold</v>
          </cell>
          <cell r="U494">
            <v>1624761.6</v>
          </cell>
          <cell r="V494">
            <v>38698</v>
          </cell>
          <cell r="W494">
            <v>1</v>
          </cell>
          <cell r="X494">
            <v>2006</v>
          </cell>
          <cell r="Y494">
            <v>0</v>
          </cell>
          <cell r="Z494">
            <v>38784</v>
          </cell>
          <cell r="AA494">
            <v>38792</v>
          </cell>
          <cell r="AB494" t="str">
            <v>STILLION, TIMOTHY E</v>
          </cell>
        </row>
        <row r="495">
          <cell r="A495">
            <v>78216</v>
          </cell>
          <cell r="B495" t="str">
            <v>D11 MOW FY 2006</v>
          </cell>
          <cell r="C495" t="str">
            <v>Vegetative Maintenance</v>
          </cell>
          <cell r="J495">
            <v>38649</v>
          </cell>
          <cell r="K495">
            <v>38649</v>
          </cell>
          <cell r="L495">
            <v>38651</v>
          </cell>
          <cell r="M495">
            <v>38651</v>
          </cell>
          <cell r="T495" t="str">
            <v>Cancelled</v>
          </cell>
          <cell r="V495">
            <v>38670</v>
          </cell>
          <cell r="W495">
            <v>1</v>
          </cell>
          <cell r="X495">
            <v>2006</v>
          </cell>
          <cell r="Y495">
            <v>0</v>
          </cell>
          <cell r="Z495">
            <v>38763</v>
          </cell>
          <cell r="AA495">
            <v>38771</v>
          </cell>
          <cell r="AB495" t="str">
            <v>TRIVOLI, RAYMOND P</v>
          </cell>
        </row>
        <row r="496">
          <cell r="A496">
            <v>78217</v>
          </cell>
          <cell r="B496" t="str">
            <v>D11 CR FY 2007</v>
          </cell>
          <cell r="C496" t="str">
            <v>Culvert Preservation</v>
          </cell>
          <cell r="H496">
            <v>39059</v>
          </cell>
          <cell r="J496">
            <v>39122</v>
          </cell>
          <cell r="L496">
            <v>39129</v>
          </cell>
          <cell r="N496">
            <v>39218</v>
          </cell>
          <cell r="P496">
            <v>39226</v>
          </cell>
          <cell r="R496">
            <v>2007</v>
          </cell>
          <cell r="T496" t="str">
            <v>Cancelled</v>
          </cell>
          <cell r="U496">
            <v>350000</v>
          </cell>
          <cell r="V496">
            <v>39129</v>
          </cell>
          <cell r="W496">
            <v>1</v>
          </cell>
          <cell r="X496">
            <v>2007</v>
          </cell>
          <cell r="Y496">
            <v>0</v>
          </cell>
          <cell r="Z496">
            <v>39218</v>
          </cell>
          <cell r="AA496">
            <v>39226</v>
          </cell>
          <cell r="AB496" t="str">
            <v>STILLION, TIMOTHY E</v>
          </cell>
        </row>
        <row r="497">
          <cell r="A497">
            <v>78235</v>
          </cell>
          <cell r="B497" t="str">
            <v>BEL SR 26 0.000</v>
          </cell>
          <cell r="C497" t="str">
            <v>Roadway Minor Rehab</v>
          </cell>
          <cell r="H497">
            <v>39643</v>
          </cell>
          <cell r="I497">
            <v>39643</v>
          </cell>
          <cell r="J497">
            <v>39650</v>
          </cell>
          <cell r="K497">
            <v>39650</v>
          </cell>
          <cell r="L497">
            <v>39657</v>
          </cell>
          <cell r="M497">
            <v>39657</v>
          </cell>
          <cell r="N497">
            <v>39757</v>
          </cell>
          <cell r="O497">
            <v>39757</v>
          </cell>
          <cell r="P497">
            <v>39765</v>
          </cell>
          <cell r="Q497">
            <v>39765</v>
          </cell>
          <cell r="R497">
            <v>2009</v>
          </cell>
          <cell r="T497" t="str">
            <v>Sold</v>
          </cell>
          <cell r="U497">
            <v>655439.91</v>
          </cell>
          <cell r="V497">
            <v>39671</v>
          </cell>
          <cell r="W497">
            <v>1</v>
          </cell>
          <cell r="X497">
            <v>2009</v>
          </cell>
          <cell r="Y497">
            <v>0</v>
          </cell>
          <cell r="Z497">
            <v>39757</v>
          </cell>
          <cell r="AA497">
            <v>39765</v>
          </cell>
          <cell r="AB497" t="str">
            <v>STILLION, TIMOTHY E</v>
          </cell>
        </row>
        <row r="498">
          <cell r="A498">
            <v>78236</v>
          </cell>
          <cell r="B498" t="str">
            <v>COL SR 164 15.930</v>
          </cell>
          <cell r="C498" t="str">
            <v>Roadway Minor Rehab</v>
          </cell>
          <cell r="H498">
            <v>40080</v>
          </cell>
          <cell r="I498">
            <v>40080</v>
          </cell>
          <cell r="J498">
            <v>40091</v>
          </cell>
          <cell r="K498">
            <v>40091</v>
          </cell>
          <cell r="L498">
            <v>40091</v>
          </cell>
          <cell r="M498">
            <v>40091</v>
          </cell>
          <cell r="N498">
            <v>40192</v>
          </cell>
          <cell r="O498">
            <v>40192</v>
          </cell>
          <cell r="P498">
            <v>40199</v>
          </cell>
          <cell r="Q498">
            <v>40199</v>
          </cell>
          <cell r="R498">
            <v>2010</v>
          </cell>
          <cell r="T498" t="str">
            <v>Sold</v>
          </cell>
          <cell r="U498">
            <v>1286965.9099999999</v>
          </cell>
          <cell r="V498">
            <v>40105</v>
          </cell>
          <cell r="W498">
            <v>1</v>
          </cell>
          <cell r="X498">
            <v>2010</v>
          </cell>
          <cell r="Y498">
            <v>0</v>
          </cell>
          <cell r="Z498">
            <v>40191</v>
          </cell>
          <cell r="AA498">
            <v>40199</v>
          </cell>
          <cell r="AB498" t="str">
            <v>WARNER, SCOTT K</v>
          </cell>
        </row>
        <row r="499">
          <cell r="A499">
            <v>78237</v>
          </cell>
          <cell r="B499" t="str">
            <v>D11 CH FY 2009</v>
          </cell>
          <cell r="C499" t="str">
            <v>Pavement Maintenance</v>
          </cell>
          <cell r="H499">
            <v>39752</v>
          </cell>
          <cell r="I499">
            <v>39752</v>
          </cell>
          <cell r="J499">
            <v>39765</v>
          </cell>
          <cell r="K499">
            <v>39765</v>
          </cell>
          <cell r="L499">
            <v>39766</v>
          </cell>
          <cell r="M499">
            <v>39766</v>
          </cell>
          <cell r="N499">
            <v>39876</v>
          </cell>
          <cell r="O499">
            <v>39876</v>
          </cell>
          <cell r="P499">
            <v>39885</v>
          </cell>
          <cell r="Q499">
            <v>39885</v>
          </cell>
          <cell r="R499">
            <v>2009</v>
          </cell>
          <cell r="T499" t="str">
            <v>Sold</v>
          </cell>
          <cell r="U499">
            <v>130800</v>
          </cell>
          <cell r="V499">
            <v>39797</v>
          </cell>
          <cell r="W499">
            <v>1</v>
          </cell>
          <cell r="X499">
            <v>2009</v>
          </cell>
          <cell r="Y499">
            <v>0</v>
          </cell>
          <cell r="Z499">
            <v>39883</v>
          </cell>
          <cell r="AA499">
            <v>39891</v>
          </cell>
          <cell r="AB499" t="str">
            <v>BARNHOUSE, JOHN P</v>
          </cell>
        </row>
        <row r="500">
          <cell r="A500">
            <v>78238</v>
          </cell>
          <cell r="B500" t="str">
            <v>D11 FY2010 Maint.</v>
          </cell>
          <cell r="C500" t="str">
            <v>Pavement Maintenance</v>
          </cell>
          <cell r="J500">
            <v>40088</v>
          </cell>
          <cell r="L500">
            <v>40098</v>
          </cell>
          <cell r="N500">
            <v>40179</v>
          </cell>
          <cell r="P500">
            <v>40179</v>
          </cell>
          <cell r="R500">
            <v>2010</v>
          </cell>
          <cell r="T500" t="str">
            <v>Cancelled</v>
          </cell>
          <cell r="U500">
            <v>4321400</v>
          </cell>
          <cell r="AB500" t="str">
            <v>KUZMICH, ANNA M</v>
          </cell>
        </row>
        <row r="501">
          <cell r="A501">
            <v>78245</v>
          </cell>
          <cell r="B501" t="str">
            <v>TUS IR 77 0.000</v>
          </cell>
          <cell r="C501" t="str">
            <v>Roadway Minor Rehab</v>
          </cell>
          <cell r="D501">
            <v>40995</v>
          </cell>
          <cell r="E501">
            <v>40995</v>
          </cell>
          <cell r="H501">
            <v>41086</v>
          </cell>
          <cell r="I501">
            <v>41086</v>
          </cell>
          <cell r="J501">
            <v>41109</v>
          </cell>
          <cell r="K501">
            <v>41109</v>
          </cell>
          <cell r="L501">
            <v>41113</v>
          </cell>
          <cell r="M501">
            <v>41113</v>
          </cell>
          <cell r="N501">
            <v>41242</v>
          </cell>
          <cell r="O501">
            <v>41242</v>
          </cell>
          <cell r="P501">
            <v>41249</v>
          </cell>
          <cell r="Q501">
            <v>41249</v>
          </cell>
          <cell r="R501">
            <v>2013</v>
          </cell>
          <cell r="T501" t="str">
            <v>Sold</v>
          </cell>
          <cell r="U501">
            <v>4743294.9000000004</v>
          </cell>
          <cell r="V501">
            <v>41113</v>
          </cell>
          <cell r="W501">
            <v>1</v>
          </cell>
          <cell r="X501">
            <v>2013</v>
          </cell>
          <cell r="Y501">
            <v>0</v>
          </cell>
          <cell r="Z501">
            <v>41200</v>
          </cell>
          <cell r="AA501">
            <v>41211</v>
          </cell>
          <cell r="AB501" t="str">
            <v>BERANEK, JASON P</v>
          </cell>
          <cell r="AC501">
            <v>40990</v>
          </cell>
          <cell r="AD501">
            <v>40990</v>
          </cell>
        </row>
        <row r="502">
          <cell r="A502">
            <v>78247</v>
          </cell>
          <cell r="B502" t="str">
            <v>BEL SR 7 8.700</v>
          </cell>
          <cell r="C502" t="str">
            <v>Roadway Minor Rehab</v>
          </cell>
          <cell r="J502">
            <v>43378</v>
          </cell>
          <cell r="L502">
            <v>43389</v>
          </cell>
          <cell r="N502">
            <v>43466</v>
          </cell>
          <cell r="P502">
            <v>43466</v>
          </cell>
          <cell r="R502">
            <v>2019</v>
          </cell>
          <cell r="T502" t="str">
            <v>Cancelled</v>
          </cell>
          <cell r="U502">
            <v>811621</v>
          </cell>
          <cell r="AB502" t="str">
            <v>HERMAN, PAUL A</v>
          </cell>
        </row>
        <row r="503">
          <cell r="A503">
            <v>78248</v>
          </cell>
          <cell r="B503" t="str">
            <v>TUS US 36 15.370</v>
          </cell>
          <cell r="C503" t="str">
            <v>Roadway Minor Rehab</v>
          </cell>
          <cell r="D503">
            <v>40051</v>
          </cell>
          <cell r="E503">
            <v>40051</v>
          </cell>
          <cell r="H503">
            <v>40182</v>
          </cell>
          <cell r="I503">
            <v>40182</v>
          </cell>
          <cell r="J503">
            <v>40185</v>
          </cell>
          <cell r="K503">
            <v>40185</v>
          </cell>
          <cell r="L503">
            <v>40189</v>
          </cell>
          <cell r="M503">
            <v>40189</v>
          </cell>
          <cell r="N503">
            <v>40276</v>
          </cell>
          <cell r="O503">
            <v>40276</v>
          </cell>
          <cell r="P503">
            <v>40283</v>
          </cell>
          <cell r="Q503">
            <v>40283</v>
          </cell>
          <cell r="R503">
            <v>2010</v>
          </cell>
          <cell r="T503" t="str">
            <v>Sold</v>
          </cell>
          <cell r="U503">
            <v>4408154.9000000004</v>
          </cell>
          <cell r="V503">
            <v>40161</v>
          </cell>
          <cell r="W503">
            <v>1</v>
          </cell>
          <cell r="X503">
            <v>2010</v>
          </cell>
          <cell r="Y503">
            <v>0</v>
          </cell>
          <cell r="Z503">
            <v>40247</v>
          </cell>
          <cell r="AA503">
            <v>40255</v>
          </cell>
          <cell r="AB503" t="str">
            <v>STILLION, TIMOTHY E</v>
          </cell>
          <cell r="AC503">
            <v>40020</v>
          </cell>
          <cell r="AD503">
            <v>40020</v>
          </cell>
        </row>
        <row r="504">
          <cell r="A504">
            <v>78249</v>
          </cell>
          <cell r="B504" t="str">
            <v>COL SR 7 3.550</v>
          </cell>
          <cell r="C504" t="str">
            <v>Roadway Minor Rehab</v>
          </cell>
          <cell r="J504">
            <v>43743</v>
          </cell>
          <cell r="L504">
            <v>43754</v>
          </cell>
          <cell r="N504">
            <v>43831</v>
          </cell>
          <cell r="P504">
            <v>43831</v>
          </cell>
          <cell r="R504">
            <v>2020</v>
          </cell>
          <cell r="T504" t="str">
            <v>Cancelled</v>
          </cell>
          <cell r="U504">
            <v>2144274</v>
          </cell>
          <cell r="AB504" t="str">
            <v>HERMAN, PAUL A</v>
          </cell>
        </row>
        <row r="505">
          <cell r="A505">
            <v>78255</v>
          </cell>
          <cell r="B505" t="str">
            <v>TUS IR 77 4.020</v>
          </cell>
          <cell r="C505" t="str">
            <v>Roadway Minor Rehab</v>
          </cell>
          <cell r="D505">
            <v>41439</v>
          </cell>
          <cell r="E505">
            <v>41439</v>
          </cell>
          <cell r="H505">
            <v>41491</v>
          </cell>
          <cell r="I505">
            <v>41491</v>
          </cell>
          <cell r="J505">
            <v>41571</v>
          </cell>
          <cell r="K505">
            <v>41571</v>
          </cell>
          <cell r="L505">
            <v>41571</v>
          </cell>
          <cell r="M505">
            <v>41571</v>
          </cell>
          <cell r="N505">
            <v>41662</v>
          </cell>
          <cell r="O505">
            <v>41662</v>
          </cell>
          <cell r="P505">
            <v>41670</v>
          </cell>
          <cell r="Q505">
            <v>41670</v>
          </cell>
          <cell r="R505">
            <v>2014</v>
          </cell>
          <cell r="T505" t="str">
            <v>Sold</v>
          </cell>
          <cell r="U505">
            <v>1486900.45</v>
          </cell>
          <cell r="V505">
            <v>41575</v>
          </cell>
          <cell r="W505">
            <v>1</v>
          </cell>
          <cell r="X505">
            <v>2014</v>
          </cell>
          <cell r="Y505">
            <v>0</v>
          </cell>
          <cell r="Z505">
            <v>41662</v>
          </cell>
          <cell r="AA505">
            <v>41673</v>
          </cell>
          <cell r="AB505" t="str">
            <v>SLANINA, ADRIENNE N</v>
          </cell>
          <cell r="AC505">
            <v>41422</v>
          </cell>
          <cell r="AD505">
            <v>41422</v>
          </cell>
        </row>
        <row r="506">
          <cell r="A506">
            <v>78256</v>
          </cell>
          <cell r="B506" t="str">
            <v>TUS IR 77 27.720</v>
          </cell>
          <cell r="C506" t="str">
            <v>Roadway Minor Rehab</v>
          </cell>
          <cell r="D506">
            <v>42103</v>
          </cell>
          <cell r="E506">
            <v>42103</v>
          </cell>
          <cell r="H506">
            <v>42202</v>
          </cell>
          <cell r="I506">
            <v>42202</v>
          </cell>
          <cell r="L506">
            <v>42215</v>
          </cell>
          <cell r="M506">
            <v>42215</v>
          </cell>
          <cell r="N506">
            <v>42355</v>
          </cell>
          <cell r="O506">
            <v>42355</v>
          </cell>
          <cell r="P506">
            <v>42360</v>
          </cell>
          <cell r="Q506">
            <v>42360</v>
          </cell>
          <cell r="R506">
            <v>2016</v>
          </cell>
          <cell r="T506" t="str">
            <v>Sold</v>
          </cell>
          <cell r="U506">
            <v>4062559.21</v>
          </cell>
          <cell r="V506">
            <v>42251</v>
          </cell>
          <cell r="W506">
            <v>42215</v>
          </cell>
          <cell r="X506">
            <v>2016</v>
          </cell>
          <cell r="Y506">
            <v>0</v>
          </cell>
          <cell r="Z506">
            <v>42341</v>
          </cell>
          <cell r="AA506">
            <v>42352</v>
          </cell>
          <cell r="AB506" t="str">
            <v>SLANINA, ADRIENNE N</v>
          </cell>
          <cell r="AC506">
            <v>42076</v>
          </cell>
          <cell r="AD506">
            <v>42076</v>
          </cell>
        </row>
        <row r="507">
          <cell r="A507">
            <v>78257</v>
          </cell>
          <cell r="B507" t="str">
            <v>TUS US 250 12.790</v>
          </cell>
          <cell r="C507" t="str">
            <v>Roadway Minor Rehab</v>
          </cell>
          <cell r="D507">
            <v>41464</v>
          </cell>
          <cell r="E507">
            <v>41464</v>
          </cell>
          <cell r="H507">
            <v>41547</v>
          </cell>
          <cell r="I507">
            <v>41547</v>
          </cell>
          <cell r="J507">
            <v>41579</v>
          </cell>
          <cell r="K507">
            <v>41579</v>
          </cell>
          <cell r="L507">
            <v>41583</v>
          </cell>
          <cell r="M507">
            <v>41583</v>
          </cell>
          <cell r="N507">
            <v>41676</v>
          </cell>
          <cell r="O507">
            <v>41676</v>
          </cell>
          <cell r="P507">
            <v>41684</v>
          </cell>
          <cell r="Q507">
            <v>41684</v>
          </cell>
          <cell r="R507">
            <v>2014</v>
          </cell>
          <cell r="T507" t="str">
            <v>Sold</v>
          </cell>
          <cell r="U507">
            <v>2848032.13</v>
          </cell>
          <cell r="V507">
            <v>41589</v>
          </cell>
          <cell r="W507">
            <v>1</v>
          </cell>
          <cell r="X507">
            <v>2014</v>
          </cell>
          <cell r="Y507">
            <v>0</v>
          </cell>
          <cell r="Z507">
            <v>41676</v>
          </cell>
          <cell r="AA507">
            <v>41687</v>
          </cell>
          <cell r="AB507" t="str">
            <v>BERANEK, JASON P</v>
          </cell>
          <cell r="AC507">
            <v>41438</v>
          </cell>
          <cell r="AD507">
            <v>41438</v>
          </cell>
        </row>
        <row r="508">
          <cell r="A508">
            <v>78274</v>
          </cell>
          <cell r="B508" t="str">
            <v>D11 Task Order Geotechnical</v>
          </cell>
          <cell r="C508" t="str">
            <v>Geotechnical Services</v>
          </cell>
          <cell r="T508" t="str">
            <v>Active</v>
          </cell>
          <cell r="AB508" t="str">
            <v>GRAHAM, JAMES R</v>
          </cell>
        </row>
        <row r="509">
          <cell r="A509">
            <v>78308</v>
          </cell>
          <cell r="B509" t="str">
            <v>I-470, Veitnam Veterans</v>
          </cell>
          <cell r="C509" t="str">
            <v>Bridge Preservation</v>
          </cell>
          <cell r="T509" t="str">
            <v>Active</v>
          </cell>
          <cell r="AB509" t="str">
            <v>OLSAVSKY, JAMES L</v>
          </cell>
        </row>
        <row r="510">
          <cell r="A510">
            <v>78414</v>
          </cell>
          <cell r="B510" t="str">
            <v>CAR-Malvern Park</v>
          </cell>
          <cell r="C510" t="str">
            <v>Building / Facility Improvement</v>
          </cell>
          <cell r="T510" t="str">
            <v>Candidate</v>
          </cell>
          <cell r="AB510" t="str">
            <v>KANE, ROXANNE R</v>
          </cell>
        </row>
        <row r="511">
          <cell r="A511">
            <v>78423</v>
          </cell>
          <cell r="B511" t="str">
            <v>COL SR 45 21.430</v>
          </cell>
          <cell r="C511" t="str">
            <v>Geologic Maintenance / Slide Repair</v>
          </cell>
          <cell r="L511">
            <v>38232</v>
          </cell>
          <cell r="M511">
            <v>38232</v>
          </cell>
          <cell r="N511">
            <v>38237</v>
          </cell>
          <cell r="O511">
            <v>38237</v>
          </cell>
          <cell r="P511">
            <v>38237</v>
          </cell>
          <cell r="Q511">
            <v>38237</v>
          </cell>
          <cell r="R511">
            <v>2005</v>
          </cell>
          <cell r="T511" t="str">
            <v>Sold</v>
          </cell>
          <cell r="U511">
            <v>350000</v>
          </cell>
          <cell r="AB511" t="str">
            <v>GRAHAM, JAMES R</v>
          </cell>
        </row>
        <row r="512">
          <cell r="A512">
            <v>78460</v>
          </cell>
          <cell r="B512" t="str">
            <v>COL CR 410 6.750</v>
          </cell>
          <cell r="C512" t="str">
            <v>Culvert Preservation</v>
          </cell>
          <cell r="L512">
            <v>38240</v>
          </cell>
          <cell r="M512">
            <v>38240</v>
          </cell>
          <cell r="P512">
            <v>38243</v>
          </cell>
          <cell r="Q512">
            <v>38243</v>
          </cell>
          <cell r="R512">
            <v>2005</v>
          </cell>
          <cell r="T512" t="str">
            <v>Sold</v>
          </cell>
          <cell r="U512">
            <v>182869.43</v>
          </cell>
          <cell r="AB512" t="str">
            <v>KANE, ROXANNE R</v>
          </cell>
        </row>
        <row r="513">
          <cell r="A513">
            <v>78462</v>
          </cell>
          <cell r="B513" t="str">
            <v>BEL [Enter a Project Name here]</v>
          </cell>
          <cell r="C513" t="str">
            <v>New Roadway</v>
          </cell>
          <cell r="T513" t="str">
            <v>Cancelled</v>
          </cell>
          <cell r="AB513" t="str">
            <v>GURNEY, GREGORY A</v>
          </cell>
        </row>
        <row r="514">
          <cell r="A514">
            <v>78474</v>
          </cell>
          <cell r="B514" t="str">
            <v>HOL SR 515 0.200</v>
          </cell>
          <cell r="C514" t="str">
            <v>Roadway Minor Rehab</v>
          </cell>
          <cell r="L514">
            <v>38252</v>
          </cell>
          <cell r="M514">
            <v>38252</v>
          </cell>
          <cell r="N514">
            <v>38257</v>
          </cell>
          <cell r="O514">
            <v>38257</v>
          </cell>
          <cell r="P514">
            <v>38257</v>
          </cell>
          <cell r="Q514">
            <v>38257</v>
          </cell>
          <cell r="R514">
            <v>2005</v>
          </cell>
          <cell r="T514" t="str">
            <v>Sold</v>
          </cell>
          <cell r="U514">
            <v>275000</v>
          </cell>
          <cell r="AB514" t="str">
            <v>KUZMICH, ANNA M</v>
          </cell>
        </row>
        <row r="515">
          <cell r="A515">
            <v>78478</v>
          </cell>
          <cell r="B515" t="str">
            <v>COL US0030/SR0011 25.09/10.82</v>
          </cell>
          <cell r="C515" t="str">
            <v>Traffic Control (Safety)</v>
          </cell>
          <cell r="F515">
            <v>40336</v>
          </cell>
          <cell r="G515">
            <v>40336</v>
          </cell>
          <cell r="L515">
            <v>39925</v>
          </cell>
          <cell r="M515">
            <v>39925</v>
          </cell>
          <cell r="N515">
            <v>40086</v>
          </cell>
          <cell r="O515">
            <v>40086</v>
          </cell>
          <cell r="P515">
            <v>40094</v>
          </cell>
          <cell r="Q515">
            <v>40094</v>
          </cell>
          <cell r="R515">
            <v>2010</v>
          </cell>
          <cell r="T515" t="str">
            <v>Sold</v>
          </cell>
          <cell r="U515">
            <v>656257</v>
          </cell>
          <cell r="V515">
            <v>39930</v>
          </cell>
          <cell r="W515">
            <v>39925</v>
          </cell>
          <cell r="X515">
            <v>2010</v>
          </cell>
          <cell r="Y515">
            <v>0</v>
          </cell>
          <cell r="Z515">
            <v>40093</v>
          </cell>
          <cell r="AA515">
            <v>40101</v>
          </cell>
          <cell r="AB515" t="str">
            <v>MARKER, JAMES N</v>
          </cell>
        </row>
        <row r="516">
          <cell r="A516">
            <v>78500</v>
          </cell>
          <cell r="B516" t="str">
            <v>BEL US 40 26.000</v>
          </cell>
          <cell r="C516" t="str">
            <v>Geologic Maintenance / Slide Repair</v>
          </cell>
          <cell r="L516">
            <v>38211</v>
          </cell>
          <cell r="M516">
            <v>38211</v>
          </cell>
          <cell r="N516">
            <v>38273</v>
          </cell>
          <cell r="O516">
            <v>38273</v>
          </cell>
          <cell r="P516">
            <v>38274</v>
          </cell>
          <cell r="Q516">
            <v>38274</v>
          </cell>
          <cell r="R516">
            <v>2005</v>
          </cell>
          <cell r="T516" t="str">
            <v>Sold</v>
          </cell>
          <cell r="U516">
            <v>589114</v>
          </cell>
          <cell r="AB516" t="str">
            <v>GRAHAM, JAMES R</v>
          </cell>
        </row>
        <row r="517">
          <cell r="A517">
            <v>78502</v>
          </cell>
          <cell r="B517" t="str">
            <v>BEL US 250 8.500</v>
          </cell>
          <cell r="C517" t="str">
            <v>Geologic Maintenance / Slide Repair</v>
          </cell>
          <cell r="L517">
            <v>38264</v>
          </cell>
          <cell r="M517">
            <v>38264</v>
          </cell>
          <cell r="N517">
            <v>38273</v>
          </cell>
          <cell r="O517">
            <v>38273</v>
          </cell>
          <cell r="P517">
            <v>38274</v>
          </cell>
          <cell r="Q517">
            <v>38274</v>
          </cell>
          <cell r="R517">
            <v>2005</v>
          </cell>
          <cell r="T517" t="str">
            <v>Sold</v>
          </cell>
          <cell r="U517">
            <v>10000</v>
          </cell>
          <cell r="AB517" t="str">
            <v>GRAHAM, JAMES R</v>
          </cell>
        </row>
        <row r="518">
          <cell r="A518">
            <v>78503</v>
          </cell>
          <cell r="B518" t="str">
            <v>BEL US 40 24.000</v>
          </cell>
          <cell r="C518" t="str">
            <v>Geologic Maintenance / Slide Repair</v>
          </cell>
          <cell r="L518">
            <v>38264</v>
          </cell>
          <cell r="M518">
            <v>38264</v>
          </cell>
          <cell r="N518">
            <v>38273</v>
          </cell>
          <cell r="O518">
            <v>38273</v>
          </cell>
          <cell r="P518">
            <v>38274</v>
          </cell>
          <cell r="Q518">
            <v>38274</v>
          </cell>
          <cell r="R518">
            <v>2005</v>
          </cell>
          <cell r="T518" t="str">
            <v>Sold</v>
          </cell>
          <cell r="U518">
            <v>120000</v>
          </cell>
          <cell r="AB518" t="str">
            <v>GRAHAM, JAMES R</v>
          </cell>
        </row>
        <row r="519">
          <cell r="A519">
            <v>78504</v>
          </cell>
          <cell r="B519" t="str">
            <v>BEL SR 379 1.100</v>
          </cell>
          <cell r="C519" t="str">
            <v>Geologic Maintenance / Slide Repair</v>
          </cell>
          <cell r="T519" t="str">
            <v>Cancelled</v>
          </cell>
          <cell r="AB519" t="str">
            <v>GRAHAM, JAMES R</v>
          </cell>
        </row>
        <row r="520">
          <cell r="A520">
            <v>78505</v>
          </cell>
          <cell r="B520" t="str">
            <v>BEL US 250 4.800</v>
          </cell>
          <cell r="C520" t="str">
            <v>Geologic Maintenance / Slide Repair</v>
          </cell>
          <cell r="L520">
            <v>38264</v>
          </cell>
          <cell r="M520">
            <v>38264</v>
          </cell>
          <cell r="N520">
            <v>38273</v>
          </cell>
          <cell r="O520">
            <v>38273</v>
          </cell>
          <cell r="P520">
            <v>38274</v>
          </cell>
          <cell r="Q520">
            <v>38274</v>
          </cell>
          <cell r="R520">
            <v>2005</v>
          </cell>
          <cell r="T520" t="str">
            <v>Sold</v>
          </cell>
          <cell r="U520">
            <v>130000</v>
          </cell>
          <cell r="AB520" t="str">
            <v>GRAHAM, JAMES R</v>
          </cell>
        </row>
        <row r="521">
          <cell r="A521">
            <v>78506</v>
          </cell>
          <cell r="B521" t="str">
            <v>BEL SR 647 3.100</v>
          </cell>
          <cell r="C521" t="str">
            <v>Geologic Maintenance / Slide Repair</v>
          </cell>
          <cell r="L521">
            <v>38264</v>
          </cell>
          <cell r="M521">
            <v>38264</v>
          </cell>
          <cell r="N521">
            <v>38273</v>
          </cell>
          <cell r="O521">
            <v>38273</v>
          </cell>
          <cell r="P521">
            <v>38274</v>
          </cell>
          <cell r="Q521">
            <v>38274</v>
          </cell>
          <cell r="R521">
            <v>2005</v>
          </cell>
          <cell r="T521" t="str">
            <v>Sold</v>
          </cell>
          <cell r="U521">
            <v>165000</v>
          </cell>
          <cell r="AB521" t="str">
            <v>GRAHAM, JAMES R</v>
          </cell>
        </row>
        <row r="522">
          <cell r="A522">
            <v>78507</v>
          </cell>
          <cell r="B522" t="str">
            <v>BEL SR 9 2.820</v>
          </cell>
          <cell r="C522" t="str">
            <v>Geologic Maintenance / Slide Repair</v>
          </cell>
          <cell r="L522">
            <v>38264</v>
          </cell>
          <cell r="M522">
            <v>38264</v>
          </cell>
          <cell r="N522">
            <v>38273</v>
          </cell>
          <cell r="O522">
            <v>38273</v>
          </cell>
          <cell r="P522">
            <v>38274</v>
          </cell>
          <cell r="Q522">
            <v>38274</v>
          </cell>
          <cell r="R522">
            <v>2005</v>
          </cell>
          <cell r="T522" t="str">
            <v>Sold</v>
          </cell>
          <cell r="U522">
            <v>252500</v>
          </cell>
          <cell r="AB522" t="str">
            <v>GRAHAM, JAMES R</v>
          </cell>
        </row>
        <row r="523">
          <cell r="A523">
            <v>78508</v>
          </cell>
          <cell r="B523" t="str">
            <v>BEL SR 9 16.600</v>
          </cell>
          <cell r="C523" t="str">
            <v>Geologic Maintenance / Slide Repair</v>
          </cell>
          <cell r="L523">
            <v>38264</v>
          </cell>
          <cell r="M523">
            <v>38264</v>
          </cell>
          <cell r="N523">
            <v>38273</v>
          </cell>
          <cell r="O523">
            <v>38273</v>
          </cell>
          <cell r="P523">
            <v>38274</v>
          </cell>
          <cell r="Q523">
            <v>38274</v>
          </cell>
          <cell r="R523">
            <v>2005</v>
          </cell>
          <cell r="T523" t="str">
            <v>Sold</v>
          </cell>
          <cell r="U523">
            <v>65800</v>
          </cell>
          <cell r="AB523" t="str">
            <v>GRAHAM, JAMES R</v>
          </cell>
        </row>
        <row r="524">
          <cell r="A524">
            <v>78509</v>
          </cell>
          <cell r="B524" t="str">
            <v>BEL SR 148 0.000</v>
          </cell>
          <cell r="C524" t="str">
            <v>Geologic Maintenance / Slide Repair</v>
          </cell>
          <cell r="L524">
            <v>38264</v>
          </cell>
          <cell r="M524">
            <v>38264</v>
          </cell>
          <cell r="N524">
            <v>38273</v>
          </cell>
          <cell r="O524">
            <v>38273</v>
          </cell>
          <cell r="P524">
            <v>38274</v>
          </cell>
          <cell r="Q524">
            <v>38274</v>
          </cell>
          <cell r="R524">
            <v>2005</v>
          </cell>
          <cell r="T524" t="str">
            <v>Sold</v>
          </cell>
          <cell r="U524">
            <v>150000</v>
          </cell>
          <cell r="AB524" t="str">
            <v>GRAHAM, JAMES R</v>
          </cell>
        </row>
        <row r="525">
          <cell r="A525">
            <v>78510</v>
          </cell>
          <cell r="B525" t="str">
            <v>BEL SR 149 1.640</v>
          </cell>
          <cell r="C525" t="str">
            <v>Geologic Maintenance / Slide Repair</v>
          </cell>
          <cell r="L525">
            <v>38264</v>
          </cell>
          <cell r="M525">
            <v>38264</v>
          </cell>
          <cell r="N525">
            <v>38273</v>
          </cell>
          <cell r="O525">
            <v>38273</v>
          </cell>
          <cell r="P525">
            <v>38274</v>
          </cell>
          <cell r="Q525">
            <v>38274</v>
          </cell>
          <cell r="R525">
            <v>2005</v>
          </cell>
          <cell r="T525" t="str">
            <v>Sold</v>
          </cell>
          <cell r="U525">
            <v>150000</v>
          </cell>
          <cell r="AB525" t="str">
            <v>GRAHAM, JAMES R</v>
          </cell>
        </row>
        <row r="526">
          <cell r="A526">
            <v>78511</v>
          </cell>
          <cell r="B526" t="str">
            <v>Jef SR 213 4.200</v>
          </cell>
          <cell r="C526" t="str">
            <v>Geologic Maintenance / Slide Repair</v>
          </cell>
          <cell r="L526">
            <v>38264</v>
          </cell>
          <cell r="M526">
            <v>38264</v>
          </cell>
          <cell r="N526">
            <v>38273</v>
          </cell>
          <cell r="O526">
            <v>38273</v>
          </cell>
          <cell r="P526">
            <v>38274</v>
          </cell>
          <cell r="Q526">
            <v>38274</v>
          </cell>
          <cell r="R526">
            <v>2005</v>
          </cell>
          <cell r="T526" t="str">
            <v>Sold</v>
          </cell>
          <cell r="U526">
            <v>360000</v>
          </cell>
          <cell r="AB526" t="str">
            <v>GRAHAM, JAMES R</v>
          </cell>
        </row>
        <row r="527">
          <cell r="A527">
            <v>78512</v>
          </cell>
          <cell r="B527" t="str">
            <v>BEL SR 148 20.700</v>
          </cell>
          <cell r="C527" t="str">
            <v>Culvert Preservation</v>
          </cell>
          <cell r="T527" t="str">
            <v>Cancelled</v>
          </cell>
          <cell r="AB527" t="str">
            <v>GRAHAM, JAMES R</v>
          </cell>
        </row>
        <row r="528">
          <cell r="A528">
            <v>78513</v>
          </cell>
          <cell r="B528" t="str">
            <v>TUS SR 258 9.200</v>
          </cell>
          <cell r="C528" t="str">
            <v>Geologic Maintenance / Slide Repair</v>
          </cell>
          <cell r="L528">
            <v>38264</v>
          </cell>
          <cell r="M528">
            <v>38264</v>
          </cell>
          <cell r="N528">
            <v>38273</v>
          </cell>
          <cell r="O528">
            <v>38273</v>
          </cell>
          <cell r="P528">
            <v>38274</v>
          </cell>
          <cell r="Q528">
            <v>38274</v>
          </cell>
          <cell r="R528">
            <v>2005</v>
          </cell>
          <cell r="T528" t="str">
            <v>Sold</v>
          </cell>
          <cell r="U528">
            <v>390000</v>
          </cell>
          <cell r="AB528" t="str">
            <v>GRAHAM, JAMES R</v>
          </cell>
        </row>
        <row r="529">
          <cell r="A529">
            <v>78514</v>
          </cell>
          <cell r="B529" t="str">
            <v>BEL SR 148 19.400</v>
          </cell>
          <cell r="C529" t="str">
            <v>Geologic Maintenance / Slide Repair</v>
          </cell>
          <cell r="T529" t="str">
            <v>Cancelled</v>
          </cell>
          <cell r="AB529" t="str">
            <v>GRAHAM, JAMES R</v>
          </cell>
        </row>
        <row r="530">
          <cell r="A530">
            <v>78515</v>
          </cell>
          <cell r="B530" t="str">
            <v>JEF SR 164 4.000</v>
          </cell>
          <cell r="C530" t="str">
            <v>Geologic Maintenance / Slide Repair</v>
          </cell>
          <cell r="L530">
            <v>38264</v>
          </cell>
          <cell r="M530">
            <v>38264</v>
          </cell>
          <cell r="N530">
            <v>38268</v>
          </cell>
          <cell r="P530">
            <v>38268</v>
          </cell>
          <cell r="R530">
            <v>2005</v>
          </cell>
          <cell r="T530" t="str">
            <v>Cancelled</v>
          </cell>
          <cell r="AB530" t="str">
            <v>GRAHAM, JAMES R</v>
          </cell>
        </row>
        <row r="531">
          <cell r="A531">
            <v>78516</v>
          </cell>
          <cell r="B531" t="str">
            <v>BEL SR 149 8.600</v>
          </cell>
          <cell r="C531" t="str">
            <v>Geologic Maintenance / Slide Repair</v>
          </cell>
          <cell r="L531">
            <v>38264</v>
          </cell>
          <cell r="M531">
            <v>38264</v>
          </cell>
          <cell r="N531">
            <v>38273</v>
          </cell>
          <cell r="O531">
            <v>38273</v>
          </cell>
          <cell r="P531">
            <v>38274</v>
          </cell>
          <cell r="Q531">
            <v>38274</v>
          </cell>
          <cell r="R531">
            <v>2005</v>
          </cell>
          <cell r="T531" t="str">
            <v>Sold</v>
          </cell>
          <cell r="U531">
            <v>330000</v>
          </cell>
          <cell r="AB531" t="str">
            <v>GRAHAM, JAMES R</v>
          </cell>
        </row>
        <row r="532">
          <cell r="A532">
            <v>78521</v>
          </cell>
          <cell r="B532" t="str">
            <v>COL St. Clair Avenue</v>
          </cell>
          <cell r="C532" t="str">
            <v>Other Studies/ Tasks</v>
          </cell>
          <cell r="T532" t="str">
            <v>Active</v>
          </cell>
          <cell r="AB532" t="str">
            <v>LAWRENCE, MELINDA M</v>
          </cell>
        </row>
        <row r="533">
          <cell r="A533">
            <v>78524</v>
          </cell>
          <cell r="B533" t="str">
            <v>BEL SR 7 2.180</v>
          </cell>
          <cell r="C533" t="str">
            <v>Roadway Debris Removal</v>
          </cell>
          <cell r="L533">
            <v>38211</v>
          </cell>
          <cell r="M533">
            <v>38211</v>
          </cell>
          <cell r="N533">
            <v>38273</v>
          </cell>
          <cell r="O533">
            <v>38273</v>
          </cell>
          <cell r="P533">
            <v>38274</v>
          </cell>
          <cell r="Q533">
            <v>38274</v>
          </cell>
          <cell r="R533">
            <v>2005</v>
          </cell>
          <cell r="T533" t="str">
            <v>Sold</v>
          </cell>
          <cell r="U533">
            <v>75000</v>
          </cell>
          <cell r="AB533" t="str">
            <v>GRAHAM, JAMES R</v>
          </cell>
        </row>
        <row r="534">
          <cell r="A534">
            <v>78525</v>
          </cell>
          <cell r="B534" t="str">
            <v>BEL US 250 0.000</v>
          </cell>
          <cell r="C534" t="str">
            <v>Roadway Debris Removal</v>
          </cell>
          <cell r="L534">
            <v>38264</v>
          </cell>
          <cell r="M534">
            <v>38264</v>
          </cell>
          <cell r="N534">
            <v>38273</v>
          </cell>
          <cell r="O534">
            <v>38273</v>
          </cell>
          <cell r="P534">
            <v>38274</v>
          </cell>
          <cell r="Q534">
            <v>38274</v>
          </cell>
          <cell r="R534">
            <v>2005</v>
          </cell>
          <cell r="T534" t="str">
            <v>Sold</v>
          </cell>
          <cell r="U534">
            <v>75000</v>
          </cell>
          <cell r="AB534" t="str">
            <v>GRAHAM, JAMES R</v>
          </cell>
        </row>
        <row r="535">
          <cell r="A535">
            <v>78526</v>
          </cell>
          <cell r="B535" t="str">
            <v>BEL SR 647 1.350</v>
          </cell>
          <cell r="C535" t="str">
            <v>Roadway Debris Removal</v>
          </cell>
          <cell r="L535">
            <v>38264</v>
          </cell>
          <cell r="M535">
            <v>38264</v>
          </cell>
          <cell r="N535">
            <v>38273</v>
          </cell>
          <cell r="O535">
            <v>38273</v>
          </cell>
          <cell r="P535">
            <v>38274</v>
          </cell>
          <cell r="Q535">
            <v>38274</v>
          </cell>
          <cell r="R535">
            <v>2005</v>
          </cell>
          <cell r="T535" t="str">
            <v>Sold</v>
          </cell>
          <cell r="U535">
            <v>75000</v>
          </cell>
          <cell r="AB535" t="str">
            <v>GRAHAM, JAMES R</v>
          </cell>
        </row>
        <row r="536">
          <cell r="A536">
            <v>78527</v>
          </cell>
          <cell r="B536" t="str">
            <v>D11 MOW FY2005C</v>
          </cell>
          <cell r="C536" t="str">
            <v>Vegetative Maintenance</v>
          </cell>
          <cell r="J536">
            <v>38341</v>
          </cell>
          <cell r="K536">
            <v>38341</v>
          </cell>
          <cell r="L536">
            <v>38342</v>
          </cell>
          <cell r="M536">
            <v>38342</v>
          </cell>
          <cell r="N536">
            <v>38434</v>
          </cell>
          <cell r="P536">
            <v>38442</v>
          </cell>
          <cell r="R536">
            <v>2005</v>
          </cell>
          <cell r="T536" t="str">
            <v>Cancelled</v>
          </cell>
          <cell r="U536">
            <v>133274</v>
          </cell>
          <cell r="AB536" t="str">
            <v>TRIVOLI, RAYMOND P</v>
          </cell>
        </row>
        <row r="537">
          <cell r="A537">
            <v>78530</v>
          </cell>
          <cell r="B537" t="str">
            <v>HAS SR 151 2.100</v>
          </cell>
          <cell r="C537" t="str">
            <v>Culvert Preservation</v>
          </cell>
          <cell r="L537">
            <v>38264</v>
          </cell>
          <cell r="M537">
            <v>38264</v>
          </cell>
          <cell r="N537">
            <v>38273</v>
          </cell>
          <cell r="O537">
            <v>38273</v>
          </cell>
          <cell r="P537">
            <v>38274</v>
          </cell>
          <cell r="Q537">
            <v>38274</v>
          </cell>
          <cell r="R537">
            <v>2005</v>
          </cell>
          <cell r="T537" t="str">
            <v>Sold</v>
          </cell>
          <cell r="U537">
            <v>20000</v>
          </cell>
          <cell r="AB537" t="str">
            <v>GRAHAM, JAMES R</v>
          </cell>
        </row>
        <row r="538">
          <cell r="A538">
            <v>78533</v>
          </cell>
          <cell r="B538" t="str">
            <v>BEL SR 147 0.000</v>
          </cell>
          <cell r="C538" t="str">
            <v>Geologic Maintenance / Slide Repair</v>
          </cell>
          <cell r="L538">
            <v>38264</v>
          </cell>
          <cell r="M538">
            <v>38264</v>
          </cell>
          <cell r="N538">
            <v>38273</v>
          </cell>
          <cell r="O538">
            <v>38273</v>
          </cell>
          <cell r="P538">
            <v>38274</v>
          </cell>
          <cell r="Q538">
            <v>38274</v>
          </cell>
          <cell r="R538">
            <v>2005</v>
          </cell>
          <cell r="T538" t="str">
            <v>Sold</v>
          </cell>
          <cell r="U538">
            <v>150000</v>
          </cell>
          <cell r="AB538" t="str">
            <v>GRAHAM, JAMES R</v>
          </cell>
        </row>
        <row r="539">
          <cell r="A539">
            <v>78551</v>
          </cell>
          <cell r="B539" t="str">
            <v>BEL SR 147 14.050</v>
          </cell>
          <cell r="C539" t="str">
            <v>Roadway Debris Removal</v>
          </cell>
          <cell r="L539">
            <v>38264</v>
          </cell>
          <cell r="M539">
            <v>38264</v>
          </cell>
          <cell r="N539">
            <v>38273</v>
          </cell>
          <cell r="O539">
            <v>38273</v>
          </cell>
          <cell r="P539">
            <v>38274</v>
          </cell>
          <cell r="Q539">
            <v>38274</v>
          </cell>
          <cell r="R539">
            <v>2005</v>
          </cell>
          <cell r="T539" t="str">
            <v>Sold</v>
          </cell>
          <cell r="U539">
            <v>75000</v>
          </cell>
          <cell r="AB539" t="str">
            <v>GRAHAM, JAMES R</v>
          </cell>
        </row>
        <row r="540">
          <cell r="A540">
            <v>78556</v>
          </cell>
          <cell r="B540" t="str">
            <v>JEF SR 150 10.980</v>
          </cell>
          <cell r="C540" t="str">
            <v>Geologic Maintenance / Slide Repair</v>
          </cell>
          <cell r="L540">
            <v>38264</v>
          </cell>
          <cell r="M540">
            <v>38264</v>
          </cell>
          <cell r="N540">
            <v>38273</v>
          </cell>
          <cell r="O540">
            <v>38273</v>
          </cell>
          <cell r="P540">
            <v>38274</v>
          </cell>
          <cell r="Q540">
            <v>38274</v>
          </cell>
          <cell r="R540">
            <v>2005</v>
          </cell>
          <cell r="T540" t="str">
            <v>Sold</v>
          </cell>
          <cell r="U540">
            <v>50000</v>
          </cell>
          <cell r="AB540" t="str">
            <v>GRAHAM, JAMES R</v>
          </cell>
        </row>
        <row r="541">
          <cell r="A541">
            <v>78558</v>
          </cell>
          <cell r="B541" t="str">
            <v>JEF SR 7 0.000</v>
          </cell>
          <cell r="C541" t="str">
            <v>Roadway Debris Removal</v>
          </cell>
          <cell r="L541">
            <v>38264</v>
          </cell>
          <cell r="M541">
            <v>38264</v>
          </cell>
          <cell r="N541">
            <v>38273</v>
          </cell>
          <cell r="O541">
            <v>38273</v>
          </cell>
          <cell r="P541">
            <v>38274</v>
          </cell>
          <cell r="Q541">
            <v>38274</v>
          </cell>
          <cell r="R541">
            <v>2005</v>
          </cell>
          <cell r="T541" t="str">
            <v>Sold</v>
          </cell>
          <cell r="U541">
            <v>75000</v>
          </cell>
          <cell r="AB541" t="str">
            <v>GRAHAM, JAMES R</v>
          </cell>
        </row>
        <row r="542">
          <cell r="A542">
            <v>78562</v>
          </cell>
          <cell r="B542" t="str">
            <v>BEL SR 379 0.400</v>
          </cell>
          <cell r="C542" t="str">
            <v>Geologic Maintenance / Slide Repair</v>
          </cell>
          <cell r="L542">
            <v>38264</v>
          </cell>
          <cell r="M542">
            <v>38264</v>
          </cell>
          <cell r="N542">
            <v>38273</v>
          </cell>
          <cell r="O542">
            <v>38273</v>
          </cell>
          <cell r="P542">
            <v>38274</v>
          </cell>
          <cell r="Q542">
            <v>38274</v>
          </cell>
          <cell r="R542">
            <v>2005</v>
          </cell>
          <cell r="T542" t="str">
            <v>Sold</v>
          </cell>
          <cell r="U542">
            <v>275000</v>
          </cell>
          <cell r="AB542" t="str">
            <v>GRAHAM, JAMES R</v>
          </cell>
        </row>
        <row r="543">
          <cell r="A543">
            <v>78565</v>
          </cell>
          <cell r="B543" t="str">
            <v>JEF SR 7 11.070</v>
          </cell>
          <cell r="C543" t="str">
            <v>Geologic Maintenance / Slide Repair</v>
          </cell>
          <cell r="L543">
            <v>38264</v>
          </cell>
          <cell r="M543">
            <v>38264</v>
          </cell>
          <cell r="N543">
            <v>38273</v>
          </cell>
          <cell r="O543">
            <v>38273</v>
          </cell>
          <cell r="P543">
            <v>38274</v>
          </cell>
          <cell r="Q543">
            <v>38274</v>
          </cell>
          <cell r="R543">
            <v>2005</v>
          </cell>
          <cell r="T543" t="str">
            <v>Sold</v>
          </cell>
          <cell r="U543">
            <v>150000</v>
          </cell>
          <cell r="AB543" t="str">
            <v>GRAHAM, JAMES R</v>
          </cell>
        </row>
        <row r="544">
          <cell r="A544">
            <v>78588</v>
          </cell>
          <cell r="B544" t="str">
            <v>COL-Park District Papas Property</v>
          </cell>
          <cell r="C544" t="str">
            <v>Parks</v>
          </cell>
          <cell r="T544" t="str">
            <v>Candidate</v>
          </cell>
          <cell r="AB544" t="str">
            <v>KANE, ROXANNE R</v>
          </cell>
        </row>
        <row r="545">
          <cell r="A545">
            <v>78590</v>
          </cell>
          <cell r="B545" t="str">
            <v>COL-Park District Washington St</v>
          </cell>
          <cell r="C545" t="str">
            <v>Parks</v>
          </cell>
          <cell r="T545" t="str">
            <v>Candidate</v>
          </cell>
          <cell r="AB545" t="str">
            <v>KANE, ROXANNE R</v>
          </cell>
        </row>
        <row r="546">
          <cell r="A546">
            <v>78591</v>
          </cell>
          <cell r="B546" t="str">
            <v>COL SR 45 0.900</v>
          </cell>
          <cell r="C546" t="str">
            <v>Geologic Maintenance / Slide Repair</v>
          </cell>
          <cell r="L546">
            <v>38303</v>
          </cell>
          <cell r="M546">
            <v>38303</v>
          </cell>
          <cell r="N546">
            <v>38306</v>
          </cell>
          <cell r="O546">
            <v>38306</v>
          </cell>
          <cell r="P546">
            <v>38306</v>
          </cell>
          <cell r="Q546">
            <v>38306</v>
          </cell>
          <cell r="R546">
            <v>2005</v>
          </cell>
          <cell r="T546" t="str">
            <v>Sold</v>
          </cell>
          <cell r="U546">
            <v>200000</v>
          </cell>
          <cell r="AB546" t="str">
            <v>GRAHAM, JAMES R</v>
          </cell>
        </row>
        <row r="547">
          <cell r="A547">
            <v>78602</v>
          </cell>
          <cell r="B547" t="str">
            <v>HOL CR 23 1.600</v>
          </cell>
          <cell r="C547" t="str">
            <v>Geologic Maintenance / Slide Repair</v>
          </cell>
          <cell r="L547">
            <v>38287</v>
          </cell>
          <cell r="M547">
            <v>38287</v>
          </cell>
          <cell r="N547">
            <v>38289</v>
          </cell>
          <cell r="O547">
            <v>38289</v>
          </cell>
          <cell r="P547">
            <v>38292</v>
          </cell>
          <cell r="Q547">
            <v>38292</v>
          </cell>
          <cell r="R547">
            <v>2005</v>
          </cell>
          <cell r="T547" t="str">
            <v>Sold</v>
          </cell>
          <cell r="U547">
            <v>99000</v>
          </cell>
          <cell r="AB547" t="str">
            <v>KANE, ROXANNE R</v>
          </cell>
        </row>
        <row r="548">
          <cell r="A548">
            <v>78607</v>
          </cell>
          <cell r="B548" t="str">
            <v>MAH/COL US 0062 02.86</v>
          </cell>
          <cell r="C548" t="str">
            <v>Traffic Control Maintenance</v>
          </cell>
          <cell r="J548">
            <v>38642</v>
          </cell>
          <cell r="K548">
            <v>38642</v>
          </cell>
          <cell r="L548">
            <v>38651</v>
          </cell>
          <cell r="M548">
            <v>38651</v>
          </cell>
          <cell r="N548">
            <v>38744</v>
          </cell>
          <cell r="O548">
            <v>38744</v>
          </cell>
          <cell r="P548">
            <v>38754</v>
          </cell>
          <cell r="Q548">
            <v>38754</v>
          </cell>
          <cell r="R548">
            <v>2006</v>
          </cell>
          <cell r="T548" t="str">
            <v>Sold</v>
          </cell>
          <cell r="U548">
            <v>42950.8</v>
          </cell>
          <cell r="V548">
            <v>38656</v>
          </cell>
          <cell r="W548">
            <v>1</v>
          </cell>
          <cell r="X548">
            <v>2006</v>
          </cell>
          <cell r="Y548">
            <v>0</v>
          </cell>
          <cell r="Z548">
            <v>38742</v>
          </cell>
          <cell r="AA548">
            <v>38750</v>
          </cell>
          <cell r="AB548" t="str">
            <v>YARD, DOUGLAS A</v>
          </cell>
        </row>
        <row r="549">
          <cell r="A549">
            <v>78637</v>
          </cell>
          <cell r="B549" t="str">
            <v>JEF SR 152 8.200</v>
          </cell>
          <cell r="C549" t="str">
            <v>Geologic Maintenance / Slide Repair</v>
          </cell>
          <cell r="L549">
            <v>38299</v>
          </cell>
          <cell r="M549">
            <v>38299</v>
          </cell>
          <cell r="N549">
            <v>38306</v>
          </cell>
          <cell r="O549">
            <v>38306</v>
          </cell>
          <cell r="P549">
            <v>38306</v>
          </cell>
          <cell r="Q549">
            <v>38306</v>
          </cell>
          <cell r="R549">
            <v>2005</v>
          </cell>
          <cell r="T549" t="str">
            <v>Sold</v>
          </cell>
          <cell r="U549">
            <v>289898</v>
          </cell>
          <cell r="AB549" t="str">
            <v>GRAHAM, JAMES R</v>
          </cell>
        </row>
        <row r="550">
          <cell r="A550">
            <v>78638</v>
          </cell>
          <cell r="B550" t="str">
            <v>BEL SR 331 5.300</v>
          </cell>
          <cell r="C550" t="str">
            <v>Geologic Maintenance / Slide Repair</v>
          </cell>
          <cell r="L550">
            <v>38299</v>
          </cell>
          <cell r="M550">
            <v>38299</v>
          </cell>
          <cell r="N550">
            <v>38306</v>
          </cell>
          <cell r="O550">
            <v>38306</v>
          </cell>
          <cell r="P550">
            <v>38306</v>
          </cell>
          <cell r="Q550">
            <v>38306</v>
          </cell>
          <cell r="R550">
            <v>2005</v>
          </cell>
          <cell r="T550" t="str">
            <v>Sold</v>
          </cell>
          <cell r="U550">
            <v>8600</v>
          </cell>
          <cell r="AB550" t="str">
            <v>GRAHAM, JAMES R</v>
          </cell>
        </row>
        <row r="551">
          <cell r="A551">
            <v>78639</v>
          </cell>
          <cell r="B551" t="str">
            <v>JEF SR 152 2.600</v>
          </cell>
          <cell r="C551" t="str">
            <v>Geologic Maintenance / Slide Repair</v>
          </cell>
          <cell r="L551">
            <v>38299</v>
          </cell>
          <cell r="M551">
            <v>38299</v>
          </cell>
          <cell r="N551">
            <v>38306</v>
          </cell>
          <cell r="O551">
            <v>38306</v>
          </cell>
          <cell r="P551">
            <v>38306</v>
          </cell>
          <cell r="Q551">
            <v>38306</v>
          </cell>
          <cell r="R551">
            <v>2005</v>
          </cell>
          <cell r="T551" t="str">
            <v>Sold</v>
          </cell>
          <cell r="U551">
            <v>123550</v>
          </cell>
          <cell r="AB551" t="str">
            <v>GRAHAM, JAMES R</v>
          </cell>
        </row>
        <row r="552">
          <cell r="A552">
            <v>78640</v>
          </cell>
          <cell r="B552" t="str">
            <v>JEF SR 150 4.050</v>
          </cell>
          <cell r="C552" t="str">
            <v>Roadway Debris Removal</v>
          </cell>
          <cell r="L552">
            <v>38299</v>
          </cell>
          <cell r="M552">
            <v>38299</v>
          </cell>
          <cell r="N552">
            <v>38306</v>
          </cell>
          <cell r="O552">
            <v>38306</v>
          </cell>
          <cell r="P552">
            <v>38306</v>
          </cell>
          <cell r="Q552">
            <v>38306</v>
          </cell>
          <cell r="R552">
            <v>2005</v>
          </cell>
          <cell r="T552" t="str">
            <v>Sold</v>
          </cell>
          <cell r="U552">
            <v>50000</v>
          </cell>
          <cell r="AB552" t="str">
            <v>GRAHAM, JAMES R</v>
          </cell>
        </row>
        <row r="553">
          <cell r="A553">
            <v>78641</v>
          </cell>
          <cell r="B553" t="str">
            <v>BEL SR 147 32.300</v>
          </cell>
          <cell r="C553" t="str">
            <v>Geologic Maintenance / Slide Repair</v>
          </cell>
          <cell r="L553">
            <v>38299</v>
          </cell>
          <cell r="M553">
            <v>38299</v>
          </cell>
          <cell r="N553">
            <v>38306</v>
          </cell>
          <cell r="O553">
            <v>38306</v>
          </cell>
          <cell r="P553">
            <v>38306</v>
          </cell>
          <cell r="Q553">
            <v>38306</v>
          </cell>
          <cell r="R553">
            <v>2005</v>
          </cell>
          <cell r="T553" t="str">
            <v>Sold</v>
          </cell>
          <cell r="U553">
            <v>220000</v>
          </cell>
          <cell r="AB553" t="str">
            <v>GRAHAM, JAMES R</v>
          </cell>
        </row>
        <row r="554">
          <cell r="A554">
            <v>78642</v>
          </cell>
          <cell r="B554" t="str">
            <v>BEL SR 147 4.100</v>
          </cell>
          <cell r="C554" t="str">
            <v>Geologic Maintenance / Slide Repair</v>
          </cell>
          <cell r="L554">
            <v>38299</v>
          </cell>
          <cell r="M554">
            <v>38299</v>
          </cell>
          <cell r="N554">
            <v>38306</v>
          </cell>
          <cell r="O554">
            <v>38306</v>
          </cell>
          <cell r="P554">
            <v>38306</v>
          </cell>
          <cell r="Q554">
            <v>38306</v>
          </cell>
          <cell r="R554">
            <v>2005</v>
          </cell>
          <cell r="T554" t="str">
            <v>Sold</v>
          </cell>
          <cell r="U554">
            <v>43000</v>
          </cell>
          <cell r="AB554" t="str">
            <v>GRAHAM, JAMES R</v>
          </cell>
        </row>
        <row r="555">
          <cell r="A555">
            <v>78643</v>
          </cell>
          <cell r="B555" t="str">
            <v>D11 MOW FY2005D</v>
          </cell>
          <cell r="C555" t="str">
            <v>Vegetative Maintenance</v>
          </cell>
          <cell r="J555">
            <v>38341</v>
          </cell>
          <cell r="K555">
            <v>38341</v>
          </cell>
          <cell r="L555">
            <v>38342</v>
          </cell>
          <cell r="M555">
            <v>38342</v>
          </cell>
          <cell r="N555">
            <v>38511</v>
          </cell>
          <cell r="O555">
            <v>38511</v>
          </cell>
          <cell r="P555">
            <v>38519</v>
          </cell>
          <cell r="Q555">
            <v>38519</v>
          </cell>
          <cell r="R555">
            <v>2005</v>
          </cell>
          <cell r="T555" t="str">
            <v>Sold</v>
          </cell>
          <cell r="U555">
            <v>149999.26999999999</v>
          </cell>
          <cell r="AB555" t="str">
            <v>TRIVOLI, RAYMOND P</v>
          </cell>
        </row>
        <row r="556">
          <cell r="A556">
            <v>78644</v>
          </cell>
          <cell r="B556" t="str">
            <v>BEL SR 9 11.800</v>
          </cell>
          <cell r="C556" t="str">
            <v>Geologic Maintenance / Slide Repair</v>
          </cell>
          <cell r="L556">
            <v>38327</v>
          </cell>
          <cell r="M556">
            <v>38327</v>
          </cell>
          <cell r="N556">
            <v>38331</v>
          </cell>
          <cell r="O556">
            <v>38331</v>
          </cell>
          <cell r="P556">
            <v>38331</v>
          </cell>
          <cell r="Q556">
            <v>38331</v>
          </cell>
          <cell r="R556">
            <v>2005</v>
          </cell>
          <cell r="T556" t="str">
            <v>Sold</v>
          </cell>
          <cell r="U556">
            <v>95500</v>
          </cell>
          <cell r="AB556" t="str">
            <v>GRAHAM, JAMES R</v>
          </cell>
        </row>
        <row r="557">
          <cell r="A557">
            <v>78645</v>
          </cell>
          <cell r="B557" t="str">
            <v>HAS SR 151 25.600</v>
          </cell>
          <cell r="C557" t="str">
            <v>Geologic Maintenance / Slide Repair</v>
          </cell>
          <cell r="L557">
            <v>38299</v>
          </cell>
          <cell r="M557">
            <v>38299</v>
          </cell>
          <cell r="N557">
            <v>38306</v>
          </cell>
          <cell r="O557">
            <v>38306</v>
          </cell>
          <cell r="P557">
            <v>38306</v>
          </cell>
          <cell r="Q557">
            <v>38306</v>
          </cell>
          <cell r="R557">
            <v>2005</v>
          </cell>
          <cell r="T557" t="str">
            <v>Sold</v>
          </cell>
          <cell r="U557">
            <v>90000</v>
          </cell>
          <cell r="AB557" t="str">
            <v>GRAHAM, JAMES R</v>
          </cell>
        </row>
        <row r="558">
          <cell r="A558">
            <v>78646</v>
          </cell>
          <cell r="B558" t="str">
            <v>BEL SR 647 2.200</v>
          </cell>
          <cell r="C558" t="str">
            <v>Geologic Maintenance / Slide Repair</v>
          </cell>
          <cell r="L558">
            <v>38299</v>
          </cell>
          <cell r="M558">
            <v>38299</v>
          </cell>
          <cell r="N558">
            <v>38306</v>
          </cell>
          <cell r="O558">
            <v>38306</v>
          </cell>
          <cell r="P558">
            <v>38306</v>
          </cell>
          <cell r="Q558">
            <v>38306</v>
          </cell>
          <cell r="R558">
            <v>2005</v>
          </cell>
          <cell r="T558" t="str">
            <v>Sold</v>
          </cell>
          <cell r="U558">
            <v>14930</v>
          </cell>
          <cell r="AB558" t="str">
            <v>GRAHAM, JAMES R</v>
          </cell>
        </row>
        <row r="559">
          <cell r="A559">
            <v>78647</v>
          </cell>
          <cell r="B559" t="str">
            <v>BEL SR 647 2.400</v>
          </cell>
          <cell r="C559" t="str">
            <v>Geologic Maintenance / Slide Repair</v>
          </cell>
          <cell r="L559">
            <v>38299</v>
          </cell>
          <cell r="M559">
            <v>38299</v>
          </cell>
          <cell r="N559">
            <v>38306</v>
          </cell>
          <cell r="O559">
            <v>38306</v>
          </cell>
          <cell r="P559">
            <v>38306</v>
          </cell>
          <cell r="Q559">
            <v>38306</v>
          </cell>
          <cell r="R559">
            <v>2005</v>
          </cell>
          <cell r="T559" t="str">
            <v>Sold</v>
          </cell>
          <cell r="U559">
            <v>48370</v>
          </cell>
          <cell r="AB559" t="str">
            <v>GRAHAM, JAMES R</v>
          </cell>
        </row>
        <row r="560">
          <cell r="A560">
            <v>78648</v>
          </cell>
          <cell r="B560" t="str">
            <v>BEL SR 647 4.500</v>
          </cell>
          <cell r="C560" t="str">
            <v>Geologic Maintenance / Slide Repair</v>
          </cell>
          <cell r="L560">
            <v>38299</v>
          </cell>
          <cell r="M560">
            <v>38299</v>
          </cell>
          <cell r="N560">
            <v>38306</v>
          </cell>
          <cell r="O560">
            <v>38306</v>
          </cell>
          <cell r="P560">
            <v>38306</v>
          </cell>
          <cell r="Q560">
            <v>38306</v>
          </cell>
          <cell r="R560">
            <v>2005</v>
          </cell>
          <cell r="T560" t="str">
            <v>Sold</v>
          </cell>
          <cell r="U560">
            <v>38990</v>
          </cell>
          <cell r="AB560" t="str">
            <v>GRAHAM, JAMES R</v>
          </cell>
        </row>
        <row r="561">
          <cell r="A561">
            <v>78649</v>
          </cell>
          <cell r="B561" t="str">
            <v>BEL SR 647 7.500</v>
          </cell>
          <cell r="C561" t="str">
            <v>Geologic Maintenance / Slide Repair</v>
          </cell>
          <cell r="L561">
            <v>38299</v>
          </cell>
          <cell r="M561">
            <v>38299</v>
          </cell>
          <cell r="N561">
            <v>38306</v>
          </cell>
          <cell r="O561">
            <v>38306</v>
          </cell>
          <cell r="P561">
            <v>38306</v>
          </cell>
          <cell r="Q561">
            <v>38306</v>
          </cell>
          <cell r="R561">
            <v>2005</v>
          </cell>
          <cell r="T561" t="str">
            <v>Sold</v>
          </cell>
          <cell r="U561">
            <v>49583</v>
          </cell>
          <cell r="AB561" t="str">
            <v>GRAHAM, JAMES R</v>
          </cell>
        </row>
        <row r="562">
          <cell r="A562">
            <v>78667</v>
          </cell>
          <cell r="B562" t="str">
            <v>COL SR0009 09.570</v>
          </cell>
          <cell r="C562" t="str">
            <v>Culvert Preservation</v>
          </cell>
          <cell r="D562">
            <v>39745</v>
          </cell>
          <cell r="E562">
            <v>39745</v>
          </cell>
          <cell r="F562">
            <v>39927</v>
          </cell>
          <cell r="G562">
            <v>39927</v>
          </cell>
          <cell r="H562">
            <v>39927</v>
          </cell>
          <cell r="I562">
            <v>39927</v>
          </cell>
          <cell r="J562">
            <v>40140</v>
          </cell>
          <cell r="K562">
            <v>40140</v>
          </cell>
          <cell r="L562">
            <v>40140</v>
          </cell>
          <cell r="M562">
            <v>40140</v>
          </cell>
          <cell r="N562">
            <v>40234</v>
          </cell>
          <cell r="O562">
            <v>40234</v>
          </cell>
          <cell r="P562">
            <v>40241</v>
          </cell>
          <cell r="Q562">
            <v>40241</v>
          </cell>
          <cell r="R562">
            <v>2010</v>
          </cell>
          <cell r="T562" t="str">
            <v>Sold</v>
          </cell>
          <cell r="U562">
            <v>178843</v>
          </cell>
          <cell r="V562">
            <v>40147</v>
          </cell>
          <cell r="W562">
            <v>1</v>
          </cell>
          <cell r="X562">
            <v>2010</v>
          </cell>
          <cell r="Y562">
            <v>0</v>
          </cell>
          <cell r="Z562">
            <v>40233</v>
          </cell>
          <cell r="AA562">
            <v>40241</v>
          </cell>
          <cell r="AB562" t="str">
            <v>WARNER, SCOTT K</v>
          </cell>
        </row>
        <row r="563">
          <cell r="A563">
            <v>78669</v>
          </cell>
          <cell r="B563" t="str">
            <v>HAS CR 46 CARMAN/CUOH</v>
          </cell>
          <cell r="C563" t="str">
            <v>Railroad Crossing Protection</v>
          </cell>
          <cell r="T563" t="str">
            <v>Active</v>
          </cell>
          <cell r="AB563" t="str">
            <v>FORTE, MICHAEL D</v>
          </cell>
        </row>
        <row r="564">
          <cell r="A564">
            <v>78670</v>
          </cell>
          <cell r="B564" t="str">
            <v>CAR SR0164 10.470</v>
          </cell>
          <cell r="C564" t="str">
            <v>Bridge Preservation</v>
          </cell>
          <cell r="D564">
            <v>39569</v>
          </cell>
          <cell r="E564">
            <v>39569</v>
          </cell>
          <cell r="F564">
            <v>39706</v>
          </cell>
          <cell r="G564">
            <v>39706</v>
          </cell>
          <cell r="H564">
            <v>39822</v>
          </cell>
          <cell r="I564">
            <v>39822</v>
          </cell>
          <cell r="J564">
            <v>39842</v>
          </cell>
          <cell r="K564">
            <v>39842</v>
          </cell>
          <cell r="L564">
            <v>39847</v>
          </cell>
          <cell r="M564">
            <v>39847</v>
          </cell>
          <cell r="N564">
            <v>39946</v>
          </cell>
          <cell r="O564">
            <v>39946</v>
          </cell>
          <cell r="P564">
            <v>39954</v>
          </cell>
          <cell r="Q564">
            <v>39954</v>
          </cell>
          <cell r="R564">
            <v>2009</v>
          </cell>
          <cell r="T564" t="str">
            <v>Sold</v>
          </cell>
          <cell r="U564">
            <v>366016.62</v>
          </cell>
          <cell r="V564">
            <v>39867</v>
          </cell>
          <cell r="W564">
            <v>1</v>
          </cell>
          <cell r="X564">
            <v>2009</v>
          </cell>
          <cell r="Y564">
            <v>0</v>
          </cell>
          <cell r="Z564">
            <v>39953</v>
          </cell>
          <cell r="AA564">
            <v>39961</v>
          </cell>
          <cell r="AB564" t="str">
            <v>BARNHOUSE, JOHN P</v>
          </cell>
        </row>
        <row r="565">
          <cell r="A565">
            <v>78676</v>
          </cell>
          <cell r="B565" t="str">
            <v>JEF SR 150 9.800</v>
          </cell>
          <cell r="C565" t="str">
            <v>Geologic Maintenance / Slide Repair</v>
          </cell>
          <cell r="L565">
            <v>38299</v>
          </cell>
          <cell r="M565">
            <v>38299</v>
          </cell>
          <cell r="N565">
            <v>38306</v>
          </cell>
          <cell r="O565">
            <v>38306</v>
          </cell>
          <cell r="P565">
            <v>38306</v>
          </cell>
          <cell r="Q565">
            <v>38306</v>
          </cell>
          <cell r="R565">
            <v>2005</v>
          </cell>
          <cell r="T565" t="str">
            <v>Sold</v>
          </cell>
          <cell r="U565">
            <v>45750</v>
          </cell>
          <cell r="AB565" t="str">
            <v>GRAHAM, JAMES R</v>
          </cell>
        </row>
        <row r="566">
          <cell r="A566">
            <v>78688</v>
          </cell>
          <cell r="B566" t="str">
            <v>BEL SR 148 17.000</v>
          </cell>
          <cell r="C566" t="str">
            <v>Geologic Maintenance / Slide Repair</v>
          </cell>
          <cell r="L566">
            <v>38303</v>
          </cell>
          <cell r="M566">
            <v>38303</v>
          </cell>
          <cell r="N566">
            <v>38306</v>
          </cell>
          <cell r="O566">
            <v>38306</v>
          </cell>
          <cell r="P566">
            <v>38306</v>
          </cell>
          <cell r="Q566">
            <v>38306</v>
          </cell>
          <cell r="R566">
            <v>2005</v>
          </cell>
          <cell r="T566" t="str">
            <v>Sold</v>
          </cell>
          <cell r="U566">
            <v>75000</v>
          </cell>
          <cell r="AB566" t="str">
            <v>GRAHAM, JAMES R</v>
          </cell>
        </row>
        <row r="567">
          <cell r="A567">
            <v>78689</v>
          </cell>
          <cell r="B567" t="str">
            <v>BEL US 40 22.500</v>
          </cell>
          <cell r="C567" t="str">
            <v>Geologic Maintenance / Slide Repair</v>
          </cell>
          <cell r="L567">
            <v>38313</v>
          </cell>
          <cell r="M567">
            <v>38313</v>
          </cell>
          <cell r="N567">
            <v>38320</v>
          </cell>
          <cell r="O567">
            <v>38320</v>
          </cell>
          <cell r="P567">
            <v>38320</v>
          </cell>
          <cell r="Q567">
            <v>38320</v>
          </cell>
          <cell r="R567">
            <v>2005</v>
          </cell>
          <cell r="T567" t="str">
            <v>Sold</v>
          </cell>
          <cell r="U567">
            <v>430000</v>
          </cell>
          <cell r="AB567" t="str">
            <v>GRAHAM, JAMES R</v>
          </cell>
        </row>
        <row r="568">
          <cell r="A568">
            <v>78690</v>
          </cell>
          <cell r="B568" t="str">
            <v>BEL IR 70 5.18 (203.80)</v>
          </cell>
          <cell r="C568" t="str">
            <v>Geologic Maintenance / Slide Repair</v>
          </cell>
          <cell r="L568">
            <v>38299</v>
          </cell>
          <cell r="M568">
            <v>38299</v>
          </cell>
          <cell r="N568">
            <v>38306</v>
          </cell>
          <cell r="O568">
            <v>38306</v>
          </cell>
          <cell r="P568">
            <v>38306</v>
          </cell>
          <cell r="Q568">
            <v>38306</v>
          </cell>
          <cell r="R568">
            <v>2005</v>
          </cell>
          <cell r="T568" t="str">
            <v>Sold</v>
          </cell>
          <cell r="U568">
            <v>1809000</v>
          </cell>
          <cell r="AB568" t="str">
            <v>GRAHAM, JAMES R</v>
          </cell>
        </row>
        <row r="569">
          <cell r="A569">
            <v>78691</v>
          </cell>
          <cell r="B569" t="str">
            <v>BEL SR 148 21.200</v>
          </cell>
          <cell r="C569" t="str">
            <v>Geologic Maintenance / Slide Repair</v>
          </cell>
          <cell r="L569">
            <v>38299</v>
          </cell>
          <cell r="M569">
            <v>38299</v>
          </cell>
          <cell r="N569">
            <v>38306</v>
          </cell>
          <cell r="O569">
            <v>38306</v>
          </cell>
          <cell r="P569">
            <v>38306</v>
          </cell>
          <cell r="Q569">
            <v>38306</v>
          </cell>
          <cell r="R569">
            <v>2005</v>
          </cell>
          <cell r="T569" t="str">
            <v>Sold</v>
          </cell>
          <cell r="U569">
            <v>14800</v>
          </cell>
          <cell r="AB569" t="str">
            <v>GRAHAM, JAMES R</v>
          </cell>
        </row>
        <row r="570">
          <cell r="A570">
            <v>78692</v>
          </cell>
          <cell r="B570" t="str">
            <v>BEL SR 148 21.800</v>
          </cell>
          <cell r="C570" t="str">
            <v>Geologic Maintenance / Slide Repair</v>
          </cell>
          <cell r="L570">
            <v>38327</v>
          </cell>
          <cell r="M570">
            <v>38327</v>
          </cell>
          <cell r="N570">
            <v>38331</v>
          </cell>
          <cell r="O570">
            <v>38331</v>
          </cell>
          <cell r="P570">
            <v>38331</v>
          </cell>
          <cell r="Q570">
            <v>38331</v>
          </cell>
          <cell r="R570">
            <v>2005</v>
          </cell>
          <cell r="T570" t="str">
            <v>Sold</v>
          </cell>
          <cell r="U570">
            <v>80700</v>
          </cell>
          <cell r="AB570" t="str">
            <v>GRAHAM, JAMES R</v>
          </cell>
        </row>
        <row r="571">
          <cell r="A571">
            <v>78693</v>
          </cell>
          <cell r="B571" t="str">
            <v>BEL SR 149 7.800</v>
          </cell>
          <cell r="C571" t="str">
            <v>Geologic Maintenance / Slide Repair</v>
          </cell>
          <cell r="L571">
            <v>38327</v>
          </cell>
          <cell r="M571">
            <v>38327</v>
          </cell>
          <cell r="N571">
            <v>38331</v>
          </cell>
          <cell r="O571">
            <v>38331</v>
          </cell>
          <cell r="P571">
            <v>38331</v>
          </cell>
          <cell r="Q571">
            <v>38331</v>
          </cell>
          <cell r="R571">
            <v>2005</v>
          </cell>
          <cell r="T571" t="str">
            <v>Sold</v>
          </cell>
          <cell r="U571">
            <v>430000</v>
          </cell>
          <cell r="AB571" t="str">
            <v>GRAHAM, JAMES R</v>
          </cell>
        </row>
        <row r="572">
          <cell r="A572">
            <v>78695</v>
          </cell>
          <cell r="B572" t="str">
            <v>BEL SR 149 7.900</v>
          </cell>
          <cell r="C572" t="str">
            <v>Geologic Maintenance / Slide Repair</v>
          </cell>
          <cell r="L572">
            <v>38327</v>
          </cell>
          <cell r="M572">
            <v>38327</v>
          </cell>
          <cell r="N572">
            <v>38331</v>
          </cell>
          <cell r="O572">
            <v>38331</v>
          </cell>
          <cell r="P572">
            <v>38331</v>
          </cell>
          <cell r="Q572">
            <v>38331</v>
          </cell>
          <cell r="R572">
            <v>2005</v>
          </cell>
          <cell r="T572" t="str">
            <v>Sold</v>
          </cell>
          <cell r="U572">
            <v>94000</v>
          </cell>
          <cell r="AB572" t="str">
            <v>GRAHAM, JAMES R</v>
          </cell>
        </row>
        <row r="573">
          <cell r="A573">
            <v>78697</v>
          </cell>
          <cell r="B573" t="str">
            <v>BEL SR 331 5.450</v>
          </cell>
          <cell r="C573" t="str">
            <v>Geologic Maintenance / Slide Repair</v>
          </cell>
          <cell r="L573">
            <v>38334</v>
          </cell>
          <cell r="M573">
            <v>38334</v>
          </cell>
          <cell r="N573">
            <v>38337</v>
          </cell>
          <cell r="O573">
            <v>38337</v>
          </cell>
          <cell r="P573">
            <v>38338</v>
          </cell>
          <cell r="Q573">
            <v>38338</v>
          </cell>
          <cell r="R573">
            <v>2005</v>
          </cell>
          <cell r="T573" t="str">
            <v>Sold</v>
          </cell>
          <cell r="U573">
            <v>68600</v>
          </cell>
          <cell r="AB573" t="str">
            <v>GRAHAM, JAMES R</v>
          </cell>
        </row>
        <row r="574">
          <cell r="A574">
            <v>78698</v>
          </cell>
          <cell r="B574" t="str">
            <v>BEL SR 148 16.500</v>
          </cell>
          <cell r="C574" t="str">
            <v>Geologic Maintenance / Slide Repair</v>
          </cell>
          <cell r="L574">
            <v>38299</v>
          </cell>
          <cell r="M574">
            <v>38299</v>
          </cell>
          <cell r="N574">
            <v>38306</v>
          </cell>
          <cell r="O574">
            <v>38306</v>
          </cell>
          <cell r="P574">
            <v>38306</v>
          </cell>
          <cell r="Q574">
            <v>38306</v>
          </cell>
          <cell r="R574">
            <v>2005</v>
          </cell>
          <cell r="T574" t="str">
            <v>Sold</v>
          </cell>
          <cell r="U574">
            <v>9500</v>
          </cell>
          <cell r="AB574" t="str">
            <v>GRAHAM, JAMES R</v>
          </cell>
        </row>
        <row r="575">
          <cell r="A575">
            <v>78699</v>
          </cell>
          <cell r="B575" t="str">
            <v>BEL SR 800 0.800</v>
          </cell>
          <cell r="C575" t="str">
            <v>Geologic Maintenance / Slide Repair</v>
          </cell>
          <cell r="L575">
            <v>38334</v>
          </cell>
          <cell r="M575">
            <v>38334</v>
          </cell>
          <cell r="N575">
            <v>38337</v>
          </cell>
          <cell r="O575">
            <v>38337</v>
          </cell>
          <cell r="P575">
            <v>38338</v>
          </cell>
          <cell r="Q575">
            <v>38338</v>
          </cell>
          <cell r="R575">
            <v>2005</v>
          </cell>
          <cell r="T575" t="str">
            <v>Sold</v>
          </cell>
          <cell r="U575">
            <v>35640</v>
          </cell>
          <cell r="AB575" t="str">
            <v>GRAHAM, JAMES R</v>
          </cell>
        </row>
        <row r="576">
          <cell r="A576">
            <v>78700</v>
          </cell>
          <cell r="B576" t="str">
            <v>BEL SR 800 15.300</v>
          </cell>
          <cell r="C576" t="str">
            <v>Geologic Maintenance / Slide Repair</v>
          </cell>
          <cell r="L576">
            <v>38334</v>
          </cell>
          <cell r="M576">
            <v>38334</v>
          </cell>
          <cell r="N576">
            <v>38337</v>
          </cell>
          <cell r="O576">
            <v>38337</v>
          </cell>
          <cell r="P576">
            <v>38338</v>
          </cell>
          <cell r="Q576">
            <v>38338</v>
          </cell>
          <cell r="R576">
            <v>2005</v>
          </cell>
          <cell r="T576" t="str">
            <v>Sold</v>
          </cell>
          <cell r="U576">
            <v>77305</v>
          </cell>
          <cell r="AB576" t="str">
            <v>GRAHAM, JAMES R</v>
          </cell>
        </row>
        <row r="577">
          <cell r="A577">
            <v>78701</v>
          </cell>
          <cell r="B577" t="str">
            <v>CAR SR 212 1.10</v>
          </cell>
          <cell r="C577" t="str">
            <v>Geologic Maintenance / Slide Repair</v>
          </cell>
          <cell r="L577">
            <v>38327</v>
          </cell>
          <cell r="M577">
            <v>38327</v>
          </cell>
          <cell r="N577">
            <v>38331</v>
          </cell>
          <cell r="O577">
            <v>38331</v>
          </cell>
          <cell r="P577">
            <v>38331</v>
          </cell>
          <cell r="Q577">
            <v>38331</v>
          </cell>
          <cell r="R577">
            <v>2005</v>
          </cell>
          <cell r="T577" t="str">
            <v>Sold</v>
          </cell>
          <cell r="U577">
            <v>60000</v>
          </cell>
          <cell r="AB577" t="str">
            <v>GRAHAM, JAMES R</v>
          </cell>
        </row>
        <row r="578">
          <cell r="A578">
            <v>78702</v>
          </cell>
          <cell r="B578" t="str">
            <v>JEF SR 152 7.800</v>
          </cell>
          <cell r="C578" t="str">
            <v>Geologic Maintenance / Slide Repair</v>
          </cell>
          <cell r="L578">
            <v>38334</v>
          </cell>
          <cell r="M578">
            <v>38334</v>
          </cell>
          <cell r="N578">
            <v>38337</v>
          </cell>
          <cell r="O578">
            <v>38337</v>
          </cell>
          <cell r="P578">
            <v>38338</v>
          </cell>
          <cell r="Q578">
            <v>38338</v>
          </cell>
          <cell r="R578">
            <v>2005</v>
          </cell>
          <cell r="T578" t="str">
            <v>Sold</v>
          </cell>
          <cell r="U578">
            <v>129875</v>
          </cell>
          <cell r="AB578" t="str">
            <v>GRAHAM, JAMES R</v>
          </cell>
        </row>
        <row r="579">
          <cell r="A579">
            <v>78708</v>
          </cell>
          <cell r="B579" t="str">
            <v>TUS CR 66 3.770</v>
          </cell>
          <cell r="C579" t="str">
            <v>Geologic Maintenance / Slide Repair</v>
          </cell>
          <cell r="T579" t="str">
            <v>Active</v>
          </cell>
          <cell r="U579">
            <v>55622.44</v>
          </cell>
          <cell r="AB579" t="str">
            <v>KANE, ROXANNE R</v>
          </cell>
        </row>
        <row r="580">
          <cell r="A580">
            <v>78724</v>
          </cell>
          <cell r="B580" t="str">
            <v>JEF SR 152 24.000</v>
          </cell>
          <cell r="C580" t="str">
            <v>Geologic Maintenance / Slide Repair</v>
          </cell>
          <cell r="L580">
            <v>38334</v>
          </cell>
          <cell r="M580">
            <v>38334</v>
          </cell>
          <cell r="N580">
            <v>38337</v>
          </cell>
          <cell r="O580">
            <v>38337</v>
          </cell>
          <cell r="P580">
            <v>38338</v>
          </cell>
          <cell r="Q580">
            <v>38338</v>
          </cell>
          <cell r="R580">
            <v>2005</v>
          </cell>
          <cell r="T580" t="str">
            <v>Sold</v>
          </cell>
          <cell r="U580">
            <v>760844.47</v>
          </cell>
          <cell r="AB580" t="str">
            <v>GRAHAM, JAMES R</v>
          </cell>
        </row>
        <row r="581">
          <cell r="A581">
            <v>78725</v>
          </cell>
          <cell r="B581" t="str">
            <v>BEL SR 149 0.800</v>
          </cell>
          <cell r="C581" t="str">
            <v>Roadway Debris Removal</v>
          </cell>
          <cell r="L581">
            <v>38425</v>
          </cell>
          <cell r="M581">
            <v>38425</v>
          </cell>
          <cell r="N581">
            <v>38429</v>
          </cell>
          <cell r="O581">
            <v>38429</v>
          </cell>
          <cell r="P581">
            <v>38432</v>
          </cell>
          <cell r="Q581">
            <v>38432</v>
          </cell>
          <cell r="R581">
            <v>2005</v>
          </cell>
          <cell r="T581" t="str">
            <v>Sold</v>
          </cell>
          <cell r="U581">
            <v>2573733.52</v>
          </cell>
          <cell r="AB581" t="str">
            <v>GRAHAM, JAMES R</v>
          </cell>
        </row>
        <row r="582">
          <cell r="A582">
            <v>78726</v>
          </cell>
          <cell r="B582" t="str">
            <v>BEL SR 149 5.430</v>
          </cell>
          <cell r="C582" t="str">
            <v>Geologic Maintenance / Slide Repair</v>
          </cell>
          <cell r="L582">
            <v>38299</v>
          </cell>
          <cell r="M582">
            <v>38299</v>
          </cell>
          <cell r="N582">
            <v>38306</v>
          </cell>
          <cell r="O582">
            <v>38306</v>
          </cell>
          <cell r="P582">
            <v>38306</v>
          </cell>
          <cell r="Q582">
            <v>38306</v>
          </cell>
          <cell r="R582">
            <v>2005</v>
          </cell>
          <cell r="T582" t="str">
            <v>Sold</v>
          </cell>
          <cell r="U582">
            <v>10750</v>
          </cell>
          <cell r="AB582" t="str">
            <v>GRAHAM, JAMES R</v>
          </cell>
        </row>
        <row r="583">
          <cell r="A583">
            <v>78727</v>
          </cell>
          <cell r="B583" t="str">
            <v>BEL SR 149 6.460</v>
          </cell>
          <cell r="C583" t="str">
            <v>Geologic Maintenance / Slide Repair</v>
          </cell>
          <cell r="L583">
            <v>38299</v>
          </cell>
          <cell r="M583">
            <v>38299</v>
          </cell>
          <cell r="N583">
            <v>38306</v>
          </cell>
          <cell r="O583">
            <v>38306</v>
          </cell>
          <cell r="P583">
            <v>38306</v>
          </cell>
          <cell r="Q583">
            <v>38306</v>
          </cell>
          <cell r="R583">
            <v>2005</v>
          </cell>
          <cell r="T583" t="str">
            <v>Sold</v>
          </cell>
          <cell r="U583">
            <v>23200</v>
          </cell>
          <cell r="AB583" t="str">
            <v>GRAHAM, JAMES R</v>
          </cell>
        </row>
        <row r="584">
          <cell r="A584">
            <v>78728</v>
          </cell>
          <cell r="B584" t="str">
            <v>BEL SR 149 8.750</v>
          </cell>
          <cell r="C584" t="str">
            <v>Geologic Maintenance / Slide Repair</v>
          </cell>
          <cell r="L584">
            <v>38299</v>
          </cell>
          <cell r="M584">
            <v>38299</v>
          </cell>
          <cell r="N584">
            <v>38306</v>
          </cell>
          <cell r="O584">
            <v>38306</v>
          </cell>
          <cell r="P584">
            <v>38306</v>
          </cell>
          <cell r="Q584">
            <v>38306</v>
          </cell>
          <cell r="R584">
            <v>2005</v>
          </cell>
          <cell r="T584" t="str">
            <v>Sold</v>
          </cell>
          <cell r="U584">
            <v>9500</v>
          </cell>
          <cell r="AB584" t="str">
            <v>GRAHAM, JAMES R</v>
          </cell>
        </row>
        <row r="585">
          <cell r="A585">
            <v>78729</v>
          </cell>
          <cell r="B585" t="str">
            <v>BEL IR 470 4.900</v>
          </cell>
          <cell r="C585" t="str">
            <v>Geologic Maintenance / Slide Repair</v>
          </cell>
          <cell r="L585">
            <v>38299</v>
          </cell>
          <cell r="M585">
            <v>38299</v>
          </cell>
          <cell r="N585">
            <v>38306</v>
          </cell>
          <cell r="O585">
            <v>38306</v>
          </cell>
          <cell r="P585">
            <v>38306</v>
          </cell>
          <cell r="Q585">
            <v>38306</v>
          </cell>
          <cell r="R585">
            <v>2005</v>
          </cell>
          <cell r="T585" t="str">
            <v>Sold</v>
          </cell>
          <cell r="U585">
            <v>115000</v>
          </cell>
          <cell r="AB585" t="str">
            <v>GRAHAM, JAMES R</v>
          </cell>
        </row>
        <row r="586">
          <cell r="A586">
            <v>78731</v>
          </cell>
          <cell r="B586" t="str">
            <v>BEL SR 149 11.700</v>
          </cell>
          <cell r="C586" t="str">
            <v>Geologic Maintenance / Slide Repair</v>
          </cell>
          <cell r="L586">
            <v>38327</v>
          </cell>
          <cell r="M586">
            <v>38327</v>
          </cell>
          <cell r="N586">
            <v>38331</v>
          </cell>
          <cell r="O586">
            <v>38331</v>
          </cell>
          <cell r="P586">
            <v>38331</v>
          </cell>
          <cell r="Q586">
            <v>38331</v>
          </cell>
          <cell r="R586">
            <v>2005</v>
          </cell>
          <cell r="T586" t="str">
            <v>Sold</v>
          </cell>
          <cell r="U586">
            <v>18220</v>
          </cell>
          <cell r="AB586" t="str">
            <v>GRAHAM, JAMES R</v>
          </cell>
        </row>
        <row r="587">
          <cell r="A587">
            <v>78732</v>
          </cell>
          <cell r="B587" t="str">
            <v>BEL SR 149 8.000</v>
          </cell>
          <cell r="C587" t="str">
            <v>Geologic Maintenance / Slide Repair</v>
          </cell>
          <cell r="L587">
            <v>38327</v>
          </cell>
          <cell r="M587">
            <v>38327</v>
          </cell>
          <cell r="N587">
            <v>38331</v>
          </cell>
          <cell r="O587">
            <v>38331</v>
          </cell>
          <cell r="P587">
            <v>38331</v>
          </cell>
          <cell r="Q587">
            <v>38331</v>
          </cell>
          <cell r="R587">
            <v>2005</v>
          </cell>
          <cell r="T587" t="str">
            <v>Sold</v>
          </cell>
          <cell r="U587">
            <v>9340</v>
          </cell>
          <cell r="AB587" t="str">
            <v>GRAHAM, JAMES R</v>
          </cell>
        </row>
        <row r="588">
          <cell r="A588">
            <v>78733</v>
          </cell>
          <cell r="B588" t="str">
            <v>BEL SR 149 9.500</v>
          </cell>
          <cell r="C588" t="str">
            <v>Geologic Maintenance / Slide Repair</v>
          </cell>
          <cell r="L588">
            <v>38334</v>
          </cell>
          <cell r="M588">
            <v>38334</v>
          </cell>
          <cell r="N588">
            <v>38337</v>
          </cell>
          <cell r="O588">
            <v>38337</v>
          </cell>
          <cell r="P588">
            <v>38338</v>
          </cell>
          <cell r="Q588">
            <v>38338</v>
          </cell>
          <cell r="R588">
            <v>2005</v>
          </cell>
          <cell r="T588" t="str">
            <v>Sold</v>
          </cell>
          <cell r="U588">
            <v>26995</v>
          </cell>
          <cell r="AB588" t="str">
            <v>GRAHAM, JAMES R</v>
          </cell>
        </row>
        <row r="589">
          <cell r="A589">
            <v>78734</v>
          </cell>
          <cell r="B589" t="str">
            <v>BEL SR 148 19.100</v>
          </cell>
          <cell r="C589" t="str">
            <v>Geologic Maintenance / Slide Repair</v>
          </cell>
          <cell r="L589">
            <v>38299</v>
          </cell>
          <cell r="M589">
            <v>38299</v>
          </cell>
          <cell r="N589">
            <v>38306</v>
          </cell>
          <cell r="O589">
            <v>38306</v>
          </cell>
          <cell r="P589">
            <v>38306</v>
          </cell>
          <cell r="Q589">
            <v>38306</v>
          </cell>
          <cell r="R589">
            <v>2005</v>
          </cell>
          <cell r="T589" t="str">
            <v>Sold</v>
          </cell>
          <cell r="U589">
            <v>13050</v>
          </cell>
          <cell r="AB589" t="str">
            <v>GRAHAM, JAMES R</v>
          </cell>
        </row>
        <row r="590">
          <cell r="A590">
            <v>78735</v>
          </cell>
          <cell r="B590" t="str">
            <v>HAS SR 799 5.800</v>
          </cell>
          <cell r="C590" t="str">
            <v>Geologic Maintenance / Slide Repair</v>
          </cell>
          <cell r="L590">
            <v>38334</v>
          </cell>
          <cell r="M590">
            <v>38334</v>
          </cell>
          <cell r="N590">
            <v>38337</v>
          </cell>
          <cell r="O590">
            <v>38337</v>
          </cell>
          <cell r="P590">
            <v>38338</v>
          </cell>
          <cell r="Q590">
            <v>38338</v>
          </cell>
          <cell r="R590">
            <v>2005</v>
          </cell>
          <cell r="T590" t="str">
            <v>Sold</v>
          </cell>
          <cell r="U590">
            <v>630000</v>
          </cell>
          <cell r="AB590" t="str">
            <v>GRAHAM, JAMES R</v>
          </cell>
        </row>
        <row r="591">
          <cell r="A591">
            <v>78736</v>
          </cell>
          <cell r="B591" t="str">
            <v>TUS CR 10 1.500</v>
          </cell>
          <cell r="C591" t="str">
            <v>Roadway Debris Removal</v>
          </cell>
          <cell r="T591" t="str">
            <v>Cancelled</v>
          </cell>
          <cell r="AB591" t="str">
            <v>GRAHAM, JAMES R</v>
          </cell>
        </row>
        <row r="592">
          <cell r="A592">
            <v>78737</v>
          </cell>
          <cell r="B592" t="str">
            <v>BEL SR 647 1.350</v>
          </cell>
          <cell r="C592" t="str">
            <v>Geologic Maintenance / Slide Repair</v>
          </cell>
          <cell r="L592">
            <v>38371</v>
          </cell>
          <cell r="M592">
            <v>38371</v>
          </cell>
          <cell r="N592">
            <v>38373</v>
          </cell>
          <cell r="O592">
            <v>38373</v>
          </cell>
          <cell r="P592">
            <v>38373</v>
          </cell>
          <cell r="Q592">
            <v>38373</v>
          </cell>
          <cell r="R592">
            <v>2005</v>
          </cell>
          <cell r="T592" t="str">
            <v>Sold</v>
          </cell>
          <cell r="U592">
            <v>50000</v>
          </cell>
          <cell r="AB592" t="str">
            <v>GRAHAM, JAMES R</v>
          </cell>
        </row>
        <row r="593">
          <cell r="A593">
            <v>78741</v>
          </cell>
          <cell r="B593" t="str">
            <v>BEL SR 379 0.300</v>
          </cell>
          <cell r="C593" t="str">
            <v>Geologic Maintenance / Slide Repair</v>
          </cell>
          <cell r="L593">
            <v>38299</v>
          </cell>
          <cell r="M593">
            <v>38299</v>
          </cell>
          <cell r="N593">
            <v>38306</v>
          </cell>
          <cell r="O593">
            <v>38306</v>
          </cell>
          <cell r="P593">
            <v>38306</v>
          </cell>
          <cell r="Q593">
            <v>38306</v>
          </cell>
          <cell r="R593">
            <v>2005</v>
          </cell>
          <cell r="T593" t="str">
            <v>Sold</v>
          </cell>
          <cell r="U593">
            <v>75000</v>
          </cell>
          <cell r="AB593" t="str">
            <v>GRAHAM, JAMES R</v>
          </cell>
        </row>
        <row r="594">
          <cell r="A594">
            <v>78742</v>
          </cell>
          <cell r="B594" t="str">
            <v>BEL SR 379 0.550</v>
          </cell>
          <cell r="C594" t="str">
            <v>Geologic Maintenance / Slide Repair</v>
          </cell>
          <cell r="L594">
            <v>38299</v>
          </cell>
          <cell r="M594">
            <v>38299</v>
          </cell>
          <cell r="N594">
            <v>38306</v>
          </cell>
          <cell r="O594">
            <v>38306</v>
          </cell>
          <cell r="P594">
            <v>38306</v>
          </cell>
          <cell r="Q594">
            <v>38306</v>
          </cell>
          <cell r="R594">
            <v>2005</v>
          </cell>
          <cell r="T594" t="str">
            <v>Sold</v>
          </cell>
          <cell r="U594">
            <v>50000</v>
          </cell>
          <cell r="AB594" t="str">
            <v>GRAHAM, JAMES R</v>
          </cell>
        </row>
        <row r="595">
          <cell r="A595">
            <v>78743</v>
          </cell>
          <cell r="B595" t="str">
            <v>BEL SR 147 14.600</v>
          </cell>
          <cell r="C595" t="str">
            <v>Geologic Maintenance / Slide Repair</v>
          </cell>
          <cell r="L595">
            <v>38313</v>
          </cell>
          <cell r="M595">
            <v>38313</v>
          </cell>
          <cell r="N595">
            <v>38320</v>
          </cell>
          <cell r="O595">
            <v>38320</v>
          </cell>
          <cell r="P595">
            <v>38320</v>
          </cell>
          <cell r="Q595">
            <v>38320</v>
          </cell>
          <cell r="R595">
            <v>2005</v>
          </cell>
          <cell r="T595" t="str">
            <v>Sold</v>
          </cell>
          <cell r="U595">
            <v>75000</v>
          </cell>
          <cell r="AB595" t="str">
            <v>GRAHAM, JAMES R</v>
          </cell>
        </row>
        <row r="596">
          <cell r="A596">
            <v>78744</v>
          </cell>
          <cell r="B596" t="str">
            <v>BEL SR 147 15.200</v>
          </cell>
          <cell r="C596" t="str">
            <v>Geologic Maintenance / Slide Repair</v>
          </cell>
          <cell r="L596">
            <v>38313</v>
          </cell>
          <cell r="M596">
            <v>38313</v>
          </cell>
          <cell r="N596">
            <v>38320</v>
          </cell>
          <cell r="O596">
            <v>38320</v>
          </cell>
          <cell r="P596">
            <v>38320</v>
          </cell>
          <cell r="Q596">
            <v>38320</v>
          </cell>
          <cell r="R596">
            <v>2005</v>
          </cell>
          <cell r="T596" t="str">
            <v>Sold</v>
          </cell>
          <cell r="U596">
            <v>100000</v>
          </cell>
          <cell r="AB596" t="str">
            <v>GRAHAM, JAMES R</v>
          </cell>
        </row>
        <row r="597">
          <cell r="A597">
            <v>78745</v>
          </cell>
          <cell r="B597" t="str">
            <v>BEL SR 147 23.800</v>
          </cell>
          <cell r="C597" t="str">
            <v>Geologic Maintenance / Slide Repair</v>
          </cell>
          <cell r="L597">
            <v>38313</v>
          </cell>
          <cell r="M597">
            <v>38313</v>
          </cell>
          <cell r="N597">
            <v>38320</v>
          </cell>
          <cell r="O597">
            <v>38320</v>
          </cell>
          <cell r="P597">
            <v>38320</v>
          </cell>
          <cell r="Q597">
            <v>38320</v>
          </cell>
          <cell r="R597">
            <v>2005</v>
          </cell>
          <cell r="T597" t="str">
            <v>Sold</v>
          </cell>
          <cell r="U597">
            <v>575000</v>
          </cell>
          <cell r="AB597" t="str">
            <v>GRAHAM, JAMES R</v>
          </cell>
        </row>
        <row r="598">
          <cell r="A598">
            <v>78746</v>
          </cell>
          <cell r="B598" t="str">
            <v>BEL SR 147 26.300</v>
          </cell>
          <cell r="C598" t="str">
            <v>Geologic Maintenance / Slide Repair</v>
          </cell>
          <cell r="L598">
            <v>38299</v>
          </cell>
          <cell r="M598">
            <v>38299</v>
          </cell>
          <cell r="N598">
            <v>38306</v>
          </cell>
          <cell r="O598">
            <v>38306</v>
          </cell>
          <cell r="P598">
            <v>38306</v>
          </cell>
          <cell r="Q598">
            <v>38306</v>
          </cell>
          <cell r="R598">
            <v>2005</v>
          </cell>
          <cell r="T598" t="str">
            <v>Sold</v>
          </cell>
          <cell r="U598">
            <v>20000</v>
          </cell>
          <cell r="AB598" t="str">
            <v>GRAHAM, JAMES R</v>
          </cell>
        </row>
        <row r="599">
          <cell r="A599">
            <v>78748</v>
          </cell>
          <cell r="B599" t="str">
            <v>BEL SR 147 26.500</v>
          </cell>
          <cell r="C599" t="str">
            <v>Geologic Maintenance / Slide Repair</v>
          </cell>
          <cell r="L599">
            <v>38299</v>
          </cell>
          <cell r="M599">
            <v>38299</v>
          </cell>
          <cell r="N599">
            <v>38306</v>
          </cell>
          <cell r="O599">
            <v>38306</v>
          </cell>
          <cell r="P599">
            <v>38306</v>
          </cell>
          <cell r="Q599">
            <v>38306</v>
          </cell>
          <cell r="R599">
            <v>2005</v>
          </cell>
          <cell r="T599" t="str">
            <v>Sold</v>
          </cell>
          <cell r="U599">
            <v>120000</v>
          </cell>
          <cell r="AB599" t="str">
            <v>GRAHAM, JAMES R</v>
          </cell>
        </row>
        <row r="600">
          <cell r="A600">
            <v>78749</v>
          </cell>
          <cell r="B600" t="str">
            <v>BEL SR 147 32.300</v>
          </cell>
          <cell r="C600" t="str">
            <v>Roadway Debris Removal</v>
          </cell>
          <cell r="T600" t="str">
            <v>Cancelled</v>
          </cell>
          <cell r="AB600" t="str">
            <v>GRAHAM, JAMES R</v>
          </cell>
        </row>
        <row r="601">
          <cell r="A601">
            <v>78750</v>
          </cell>
          <cell r="B601" t="str">
            <v>BEL SR 147 32.600</v>
          </cell>
          <cell r="C601" t="str">
            <v>Geologic Maintenance / Slide Repair</v>
          </cell>
          <cell r="L601">
            <v>38313</v>
          </cell>
          <cell r="M601">
            <v>38313</v>
          </cell>
          <cell r="N601">
            <v>38320</v>
          </cell>
          <cell r="O601">
            <v>38320</v>
          </cell>
          <cell r="P601">
            <v>38320</v>
          </cell>
          <cell r="Q601">
            <v>38320</v>
          </cell>
          <cell r="R601">
            <v>2005</v>
          </cell>
          <cell r="T601" t="str">
            <v>Sold</v>
          </cell>
          <cell r="U601">
            <v>75000</v>
          </cell>
          <cell r="AB601" t="str">
            <v>GRAHAM, JAMES R</v>
          </cell>
        </row>
        <row r="602">
          <cell r="A602">
            <v>78751</v>
          </cell>
          <cell r="B602" t="str">
            <v>BEL SR 147 32.700</v>
          </cell>
          <cell r="C602" t="str">
            <v>Geologic Maintenance / Slide Repair</v>
          </cell>
          <cell r="L602">
            <v>38313</v>
          </cell>
          <cell r="M602">
            <v>38313</v>
          </cell>
          <cell r="N602">
            <v>38320</v>
          </cell>
          <cell r="O602">
            <v>38320</v>
          </cell>
          <cell r="P602">
            <v>38320</v>
          </cell>
          <cell r="Q602">
            <v>38320</v>
          </cell>
          <cell r="R602">
            <v>2005</v>
          </cell>
          <cell r="T602" t="str">
            <v>Sold</v>
          </cell>
          <cell r="U602">
            <v>85000</v>
          </cell>
          <cell r="AB602" t="str">
            <v>GRAHAM, JAMES R</v>
          </cell>
        </row>
        <row r="603">
          <cell r="A603">
            <v>78752</v>
          </cell>
          <cell r="B603" t="str">
            <v>BEL SR 147 33.200</v>
          </cell>
          <cell r="C603" t="str">
            <v>Geologic Maintenance / Slide Repair</v>
          </cell>
          <cell r="L603">
            <v>38313</v>
          </cell>
          <cell r="M603">
            <v>38313</v>
          </cell>
          <cell r="N603">
            <v>38320</v>
          </cell>
          <cell r="O603">
            <v>38320</v>
          </cell>
          <cell r="P603">
            <v>38320</v>
          </cell>
          <cell r="Q603">
            <v>38320</v>
          </cell>
          <cell r="R603">
            <v>2005</v>
          </cell>
          <cell r="T603" t="str">
            <v>Sold</v>
          </cell>
          <cell r="U603">
            <v>100000</v>
          </cell>
          <cell r="AB603" t="str">
            <v>GRAHAM, JAMES R</v>
          </cell>
        </row>
        <row r="604">
          <cell r="A604">
            <v>78753</v>
          </cell>
          <cell r="B604" t="str">
            <v>BEL SR 147 33.300</v>
          </cell>
          <cell r="C604" t="str">
            <v>Geologic Maintenance / Slide Repair</v>
          </cell>
          <cell r="L604">
            <v>38313</v>
          </cell>
          <cell r="M604">
            <v>38313</v>
          </cell>
          <cell r="N604">
            <v>38320</v>
          </cell>
          <cell r="O604">
            <v>38320</v>
          </cell>
          <cell r="P604">
            <v>38320</v>
          </cell>
          <cell r="Q604">
            <v>38320</v>
          </cell>
          <cell r="R604">
            <v>2005</v>
          </cell>
          <cell r="T604" t="str">
            <v>Sold</v>
          </cell>
          <cell r="U604">
            <v>80000</v>
          </cell>
          <cell r="AB604" t="str">
            <v>GRAHAM, JAMES R</v>
          </cell>
        </row>
        <row r="605">
          <cell r="A605">
            <v>78754</v>
          </cell>
          <cell r="B605" t="str">
            <v>BEL SR 147 33.600</v>
          </cell>
          <cell r="C605" t="str">
            <v>Geologic Maintenance / Slide Repair</v>
          </cell>
          <cell r="L605">
            <v>38313</v>
          </cell>
          <cell r="M605">
            <v>38313</v>
          </cell>
          <cell r="N605">
            <v>38320</v>
          </cell>
          <cell r="O605">
            <v>38320</v>
          </cell>
          <cell r="P605">
            <v>38320</v>
          </cell>
          <cell r="Q605">
            <v>38320</v>
          </cell>
          <cell r="R605">
            <v>2005</v>
          </cell>
          <cell r="T605" t="str">
            <v>Sold</v>
          </cell>
          <cell r="U605">
            <v>155000</v>
          </cell>
          <cell r="AB605" t="str">
            <v>GRAHAM, JAMES R</v>
          </cell>
        </row>
        <row r="606">
          <cell r="A606">
            <v>78755</v>
          </cell>
          <cell r="B606" t="str">
            <v>BEL SR 147 33.800</v>
          </cell>
          <cell r="C606" t="str">
            <v>Geologic Maintenance / Slide Repair</v>
          </cell>
          <cell r="L606">
            <v>38313</v>
          </cell>
          <cell r="M606">
            <v>38313</v>
          </cell>
          <cell r="N606">
            <v>38320</v>
          </cell>
          <cell r="O606">
            <v>38320</v>
          </cell>
          <cell r="P606">
            <v>38320</v>
          </cell>
          <cell r="Q606">
            <v>38320</v>
          </cell>
          <cell r="R606">
            <v>2005</v>
          </cell>
          <cell r="T606" t="str">
            <v>Sold</v>
          </cell>
          <cell r="U606">
            <v>200000</v>
          </cell>
          <cell r="AB606" t="str">
            <v>GRAHAM, JAMES R</v>
          </cell>
        </row>
        <row r="607">
          <cell r="A607">
            <v>78756</v>
          </cell>
          <cell r="B607" t="str">
            <v>BEL SR 147 33.950</v>
          </cell>
          <cell r="C607" t="str">
            <v>Geologic Maintenance / Slide Repair</v>
          </cell>
          <cell r="L607">
            <v>38313</v>
          </cell>
          <cell r="M607">
            <v>38313</v>
          </cell>
          <cell r="N607">
            <v>38320</v>
          </cell>
          <cell r="O607">
            <v>38320</v>
          </cell>
          <cell r="P607">
            <v>38320</v>
          </cell>
          <cell r="Q607">
            <v>38320</v>
          </cell>
          <cell r="R607">
            <v>2005</v>
          </cell>
          <cell r="T607" t="str">
            <v>Sold</v>
          </cell>
          <cell r="U607">
            <v>110000</v>
          </cell>
          <cell r="AB607" t="str">
            <v>GRAHAM, JAMES R</v>
          </cell>
        </row>
        <row r="608">
          <cell r="A608">
            <v>78757</v>
          </cell>
          <cell r="B608" t="str">
            <v>BEL SR 147 34.100</v>
          </cell>
          <cell r="C608" t="str">
            <v>Geologic Maintenance / Slide Repair</v>
          </cell>
          <cell r="L608">
            <v>38313</v>
          </cell>
          <cell r="M608">
            <v>38313</v>
          </cell>
          <cell r="N608">
            <v>38320</v>
          </cell>
          <cell r="O608">
            <v>38320</v>
          </cell>
          <cell r="P608">
            <v>38320</v>
          </cell>
          <cell r="Q608">
            <v>38320</v>
          </cell>
          <cell r="R608">
            <v>2005</v>
          </cell>
          <cell r="T608" t="str">
            <v>Sold</v>
          </cell>
          <cell r="U608">
            <v>140000</v>
          </cell>
          <cell r="AB608" t="str">
            <v>GRAHAM, JAMES R</v>
          </cell>
        </row>
        <row r="609">
          <cell r="A609">
            <v>78758</v>
          </cell>
          <cell r="B609" t="str">
            <v>BEL SR 147 34.400</v>
          </cell>
          <cell r="C609" t="str">
            <v>Geologic Maintenance / Slide Repair</v>
          </cell>
          <cell r="L609">
            <v>38334</v>
          </cell>
          <cell r="M609">
            <v>38334</v>
          </cell>
          <cell r="N609">
            <v>38337</v>
          </cell>
          <cell r="O609">
            <v>38337</v>
          </cell>
          <cell r="P609">
            <v>38338</v>
          </cell>
          <cell r="Q609">
            <v>38338</v>
          </cell>
          <cell r="R609">
            <v>2005</v>
          </cell>
          <cell r="T609" t="str">
            <v>Sold</v>
          </cell>
          <cell r="U609">
            <v>100000</v>
          </cell>
          <cell r="AB609" t="str">
            <v>GRAHAM, JAMES R</v>
          </cell>
        </row>
        <row r="610">
          <cell r="A610">
            <v>78759</v>
          </cell>
          <cell r="B610" t="str">
            <v>BEL SR 147 34.600</v>
          </cell>
          <cell r="C610" t="str">
            <v>Geologic Maintenance / Slide Repair</v>
          </cell>
          <cell r="L610">
            <v>38334</v>
          </cell>
          <cell r="M610">
            <v>38334</v>
          </cell>
          <cell r="N610">
            <v>38337</v>
          </cell>
          <cell r="O610">
            <v>38337</v>
          </cell>
          <cell r="P610">
            <v>38338</v>
          </cell>
          <cell r="Q610">
            <v>38338</v>
          </cell>
          <cell r="R610">
            <v>2005</v>
          </cell>
          <cell r="T610" t="str">
            <v>Sold</v>
          </cell>
          <cell r="U610">
            <v>60000</v>
          </cell>
          <cell r="AB610" t="str">
            <v>GRAHAM, JAMES R</v>
          </cell>
        </row>
        <row r="611">
          <cell r="A611">
            <v>78760</v>
          </cell>
          <cell r="B611" t="str">
            <v>BEL SR 147 34.700</v>
          </cell>
          <cell r="C611" t="str">
            <v>Geologic Maintenance / Slide Repair</v>
          </cell>
          <cell r="L611">
            <v>38334</v>
          </cell>
          <cell r="M611">
            <v>38334</v>
          </cell>
          <cell r="N611">
            <v>38337</v>
          </cell>
          <cell r="O611">
            <v>38337</v>
          </cell>
          <cell r="P611">
            <v>38338</v>
          </cell>
          <cell r="Q611">
            <v>38338</v>
          </cell>
          <cell r="R611">
            <v>2005</v>
          </cell>
          <cell r="T611" t="str">
            <v>Sold</v>
          </cell>
          <cell r="U611">
            <v>45000</v>
          </cell>
          <cell r="AB611" t="str">
            <v>GRAHAM, JAMES R</v>
          </cell>
        </row>
        <row r="612">
          <cell r="A612">
            <v>78761</v>
          </cell>
          <cell r="B612" t="str">
            <v>BEL SR 147 34.750</v>
          </cell>
          <cell r="C612" t="str">
            <v>Geologic Maintenance / Slide Repair</v>
          </cell>
          <cell r="L612">
            <v>38334</v>
          </cell>
          <cell r="M612">
            <v>38334</v>
          </cell>
          <cell r="N612">
            <v>38337</v>
          </cell>
          <cell r="O612">
            <v>38337</v>
          </cell>
          <cell r="P612">
            <v>38338</v>
          </cell>
          <cell r="Q612">
            <v>38338</v>
          </cell>
          <cell r="R612">
            <v>2005</v>
          </cell>
          <cell r="T612" t="str">
            <v>Sold</v>
          </cell>
          <cell r="U612">
            <v>70000</v>
          </cell>
          <cell r="AB612" t="str">
            <v>GRAHAM, JAMES R</v>
          </cell>
        </row>
        <row r="613">
          <cell r="A613">
            <v>78762</v>
          </cell>
          <cell r="B613" t="str">
            <v>BEL SR 147 35.100</v>
          </cell>
          <cell r="C613" t="str">
            <v>Geologic Maintenance / Slide Repair</v>
          </cell>
          <cell r="L613">
            <v>38334</v>
          </cell>
          <cell r="M613">
            <v>38334</v>
          </cell>
          <cell r="N613">
            <v>38337</v>
          </cell>
          <cell r="O613">
            <v>38337</v>
          </cell>
          <cell r="P613">
            <v>38338</v>
          </cell>
          <cell r="Q613">
            <v>38338</v>
          </cell>
          <cell r="R613">
            <v>2005</v>
          </cell>
          <cell r="T613" t="str">
            <v>Sold</v>
          </cell>
          <cell r="U613">
            <v>70000</v>
          </cell>
          <cell r="AB613" t="str">
            <v>GRAHAM, JAMES R</v>
          </cell>
        </row>
        <row r="614">
          <cell r="A614">
            <v>78763</v>
          </cell>
          <cell r="B614" t="str">
            <v>BEL SR 147 35.400</v>
          </cell>
          <cell r="C614" t="str">
            <v>Geologic Maintenance / Slide Repair</v>
          </cell>
          <cell r="L614">
            <v>38334</v>
          </cell>
          <cell r="M614">
            <v>38334</v>
          </cell>
          <cell r="N614">
            <v>38337</v>
          </cell>
          <cell r="O614">
            <v>38337</v>
          </cell>
          <cell r="P614">
            <v>38338</v>
          </cell>
          <cell r="Q614">
            <v>38338</v>
          </cell>
          <cell r="R614">
            <v>2005</v>
          </cell>
          <cell r="T614" t="str">
            <v>Sold</v>
          </cell>
          <cell r="U614">
            <v>150000</v>
          </cell>
          <cell r="AB614" t="str">
            <v>GRAHAM, JAMES R</v>
          </cell>
        </row>
        <row r="615">
          <cell r="A615">
            <v>78764</v>
          </cell>
          <cell r="B615" t="str">
            <v>BEL US 250 8.200</v>
          </cell>
          <cell r="C615" t="str">
            <v>Geologic Maintenance / Slide Repair</v>
          </cell>
          <cell r="L615">
            <v>38383</v>
          </cell>
          <cell r="M615">
            <v>38383</v>
          </cell>
          <cell r="N615">
            <v>38387</v>
          </cell>
          <cell r="O615">
            <v>38387</v>
          </cell>
          <cell r="P615">
            <v>38387</v>
          </cell>
          <cell r="Q615">
            <v>38387</v>
          </cell>
          <cell r="R615">
            <v>2005</v>
          </cell>
          <cell r="T615" t="str">
            <v>Sold</v>
          </cell>
          <cell r="U615">
            <v>200000</v>
          </cell>
          <cell r="AB615" t="str">
            <v>GRAHAM, JAMES R</v>
          </cell>
        </row>
        <row r="616">
          <cell r="A616">
            <v>78765</v>
          </cell>
          <cell r="B616" t="str">
            <v>BEL SR 647 1.350</v>
          </cell>
          <cell r="C616" t="str">
            <v>Geologic Maintenance / Slide Repair</v>
          </cell>
          <cell r="T616" t="str">
            <v>Cancelled</v>
          </cell>
          <cell r="AB616" t="str">
            <v>GRAHAM, JAMES R</v>
          </cell>
        </row>
        <row r="617">
          <cell r="A617">
            <v>78766</v>
          </cell>
          <cell r="B617" t="str">
            <v>BEL SR 148 21.400</v>
          </cell>
          <cell r="C617" t="str">
            <v>Roadway Improvement (Safety)</v>
          </cell>
          <cell r="T617" t="str">
            <v>Cancelled</v>
          </cell>
          <cell r="AB617" t="str">
            <v>GRAHAM, JAMES R</v>
          </cell>
        </row>
        <row r="618">
          <cell r="A618">
            <v>78767</v>
          </cell>
          <cell r="B618" t="str">
            <v>JEF SR 152 4.200</v>
          </cell>
          <cell r="C618" t="str">
            <v>Roadway Debris Removal</v>
          </cell>
          <cell r="L618">
            <v>38327</v>
          </cell>
          <cell r="M618">
            <v>38327</v>
          </cell>
          <cell r="N618">
            <v>38331</v>
          </cell>
          <cell r="O618">
            <v>38331</v>
          </cell>
          <cell r="P618">
            <v>38331</v>
          </cell>
          <cell r="Q618">
            <v>38331</v>
          </cell>
          <cell r="R618">
            <v>2005</v>
          </cell>
          <cell r="T618" t="str">
            <v>Sold</v>
          </cell>
          <cell r="U618">
            <v>140000</v>
          </cell>
          <cell r="AB618" t="str">
            <v>GRAHAM, JAMES R</v>
          </cell>
        </row>
        <row r="619">
          <cell r="A619">
            <v>78768</v>
          </cell>
          <cell r="B619" t="str">
            <v>BEL SR 7 2.390</v>
          </cell>
          <cell r="C619" t="str">
            <v>Roadway Debris Removal</v>
          </cell>
          <cell r="T619" t="str">
            <v>Cancelled</v>
          </cell>
          <cell r="AB619" t="str">
            <v>GRAHAM, JAMES R</v>
          </cell>
        </row>
        <row r="620">
          <cell r="A620">
            <v>78769</v>
          </cell>
          <cell r="B620" t="str">
            <v>JEF SR 164 4.70</v>
          </cell>
          <cell r="C620" t="str">
            <v>Geologic Maintenance / Slide Repair</v>
          </cell>
          <cell r="L620">
            <v>38299</v>
          </cell>
          <cell r="M620">
            <v>38299</v>
          </cell>
          <cell r="N620">
            <v>38301</v>
          </cell>
          <cell r="O620">
            <v>38301</v>
          </cell>
          <cell r="P620">
            <v>38301</v>
          </cell>
          <cell r="Q620">
            <v>38301</v>
          </cell>
          <cell r="R620">
            <v>2005</v>
          </cell>
          <cell r="T620" t="str">
            <v>Sold</v>
          </cell>
          <cell r="U620">
            <v>325500</v>
          </cell>
          <cell r="AB620" t="str">
            <v>GRAHAM, JAMES R</v>
          </cell>
        </row>
        <row r="621">
          <cell r="A621">
            <v>78770</v>
          </cell>
          <cell r="B621" t="str">
            <v>BEL SR 148 17.080</v>
          </cell>
          <cell r="C621" t="str">
            <v>Geologic Maintenance / Slide Repair</v>
          </cell>
          <cell r="L621">
            <v>38299</v>
          </cell>
          <cell r="M621">
            <v>38299</v>
          </cell>
          <cell r="N621">
            <v>38306</v>
          </cell>
          <cell r="O621">
            <v>38306</v>
          </cell>
          <cell r="P621">
            <v>38306</v>
          </cell>
          <cell r="Q621">
            <v>38306</v>
          </cell>
          <cell r="R621">
            <v>2005</v>
          </cell>
          <cell r="T621" t="str">
            <v>Sold</v>
          </cell>
          <cell r="U621">
            <v>32000</v>
          </cell>
          <cell r="AB621" t="str">
            <v>GRAHAM, JAMES R</v>
          </cell>
        </row>
        <row r="622">
          <cell r="A622">
            <v>78771</v>
          </cell>
          <cell r="B622" t="str">
            <v>BEL SR 148 17.500</v>
          </cell>
          <cell r="C622" t="str">
            <v>Geologic Maintenance / Slide Repair</v>
          </cell>
          <cell r="L622">
            <v>38299</v>
          </cell>
          <cell r="M622">
            <v>38299</v>
          </cell>
          <cell r="N622">
            <v>38306</v>
          </cell>
          <cell r="O622">
            <v>38306</v>
          </cell>
          <cell r="P622">
            <v>38306</v>
          </cell>
          <cell r="Q622">
            <v>38306</v>
          </cell>
          <cell r="R622">
            <v>2005</v>
          </cell>
          <cell r="T622" t="str">
            <v>Sold</v>
          </cell>
          <cell r="U622">
            <v>165500</v>
          </cell>
          <cell r="AB622" t="str">
            <v>GRAHAM, JAMES R</v>
          </cell>
        </row>
        <row r="623">
          <cell r="A623">
            <v>78772</v>
          </cell>
          <cell r="B623" t="str">
            <v>JEF SR 213 14.100</v>
          </cell>
          <cell r="C623" t="str">
            <v>Geologic Maintenance / Slide Repair</v>
          </cell>
          <cell r="L623">
            <v>38299</v>
          </cell>
          <cell r="M623">
            <v>38299</v>
          </cell>
          <cell r="N623">
            <v>38306</v>
          </cell>
          <cell r="O623">
            <v>38306</v>
          </cell>
          <cell r="P623">
            <v>38306</v>
          </cell>
          <cell r="Q623">
            <v>38306</v>
          </cell>
          <cell r="R623">
            <v>2005</v>
          </cell>
          <cell r="T623" t="str">
            <v>Sold</v>
          </cell>
          <cell r="U623">
            <v>237750</v>
          </cell>
          <cell r="AB623" t="str">
            <v>GRAHAM, JAMES R</v>
          </cell>
        </row>
        <row r="624">
          <cell r="A624">
            <v>78773</v>
          </cell>
          <cell r="B624" t="str">
            <v>JEF SR 213 18.300</v>
          </cell>
          <cell r="C624" t="str">
            <v>Geologic Maintenance / Slide Repair</v>
          </cell>
          <cell r="L624">
            <v>38299</v>
          </cell>
          <cell r="M624">
            <v>38299</v>
          </cell>
          <cell r="N624">
            <v>38306</v>
          </cell>
          <cell r="O624">
            <v>38306</v>
          </cell>
          <cell r="P624">
            <v>38306</v>
          </cell>
          <cell r="Q624">
            <v>38306</v>
          </cell>
          <cell r="R624">
            <v>2005</v>
          </cell>
          <cell r="T624" t="str">
            <v>Sold</v>
          </cell>
          <cell r="U624">
            <v>478866</v>
          </cell>
          <cell r="AB624" t="str">
            <v>GRAHAM, JAMES R</v>
          </cell>
        </row>
        <row r="625">
          <cell r="A625">
            <v>78774</v>
          </cell>
          <cell r="B625" t="str">
            <v>COL SR0046 03.040</v>
          </cell>
          <cell r="C625" t="str">
            <v>Bridge Preservation</v>
          </cell>
          <cell r="D625">
            <v>38602</v>
          </cell>
          <cell r="E625">
            <v>38602</v>
          </cell>
          <cell r="F625">
            <v>38686</v>
          </cell>
          <cell r="G625">
            <v>38686</v>
          </cell>
          <cell r="H625">
            <v>38740</v>
          </cell>
          <cell r="I625">
            <v>38740</v>
          </cell>
          <cell r="J625">
            <v>38748</v>
          </cell>
          <cell r="K625">
            <v>38748</v>
          </cell>
          <cell r="L625">
            <v>38758</v>
          </cell>
          <cell r="M625">
            <v>38758</v>
          </cell>
          <cell r="N625">
            <v>39157</v>
          </cell>
          <cell r="O625">
            <v>39157</v>
          </cell>
          <cell r="P625">
            <v>39164</v>
          </cell>
          <cell r="Q625">
            <v>39164</v>
          </cell>
          <cell r="R625">
            <v>2007</v>
          </cell>
          <cell r="S625">
            <v>2006</v>
          </cell>
          <cell r="T625" t="str">
            <v>Sold</v>
          </cell>
          <cell r="U625">
            <v>489277</v>
          </cell>
          <cell r="V625">
            <v>38758</v>
          </cell>
          <cell r="W625">
            <v>38758</v>
          </cell>
          <cell r="X625">
            <v>2007</v>
          </cell>
          <cell r="Y625">
            <v>2006</v>
          </cell>
          <cell r="Z625">
            <v>39162</v>
          </cell>
          <cell r="AA625">
            <v>39170</v>
          </cell>
          <cell r="AB625" t="str">
            <v>TRIVOLI, RAYMOND P</v>
          </cell>
        </row>
        <row r="626">
          <cell r="A626">
            <v>78776</v>
          </cell>
          <cell r="B626" t="str">
            <v>JEF CR 74 5.100</v>
          </cell>
          <cell r="C626" t="str">
            <v>Geologic Maintenance / Slide Repair</v>
          </cell>
          <cell r="T626" t="str">
            <v>Active</v>
          </cell>
          <cell r="U626">
            <v>50447</v>
          </cell>
          <cell r="AB626" t="str">
            <v>KANE, ROXANNE R</v>
          </cell>
        </row>
        <row r="627">
          <cell r="A627">
            <v>78783</v>
          </cell>
          <cell r="B627" t="str">
            <v>COL-Greenway Staging Area</v>
          </cell>
          <cell r="C627" t="str">
            <v>Bike Facility</v>
          </cell>
          <cell r="F627">
            <v>38621</v>
          </cell>
          <cell r="G627">
            <v>38621</v>
          </cell>
          <cell r="J627">
            <v>38750</v>
          </cell>
          <cell r="K627">
            <v>38750</v>
          </cell>
          <cell r="L627">
            <v>38756</v>
          </cell>
          <cell r="M627">
            <v>38756</v>
          </cell>
          <cell r="N627">
            <v>38805</v>
          </cell>
          <cell r="O627">
            <v>38805</v>
          </cell>
          <cell r="P627">
            <v>38812</v>
          </cell>
          <cell r="Q627">
            <v>38812</v>
          </cell>
          <cell r="R627">
            <v>2006</v>
          </cell>
          <cell r="T627" t="str">
            <v>Sold</v>
          </cell>
          <cell r="U627">
            <v>137683.60999999999</v>
          </cell>
          <cell r="V627">
            <v>38781</v>
          </cell>
          <cell r="W627">
            <v>1</v>
          </cell>
          <cell r="X627">
            <v>2006</v>
          </cell>
          <cell r="Y627">
            <v>0</v>
          </cell>
          <cell r="Z627">
            <v>38842</v>
          </cell>
          <cell r="AA627">
            <v>38873</v>
          </cell>
          <cell r="AB627" t="str">
            <v>GURNEY, GREGORY A</v>
          </cell>
        </row>
        <row r="628">
          <cell r="A628">
            <v>78784</v>
          </cell>
          <cell r="B628" t="str">
            <v>COL-Train Station</v>
          </cell>
          <cell r="C628" t="str">
            <v>Landscaping / Aesthetics</v>
          </cell>
          <cell r="F628">
            <v>38621</v>
          </cell>
          <cell r="G628">
            <v>38621</v>
          </cell>
          <cell r="J628">
            <v>39121</v>
          </cell>
          <cell r="K628">
            <v>39121</v>
          </cell>
          <cell r="L628">
            <v>39188</v>
          </cell>
          <cell r="M628">
            <v>39188</v>
          </cell>
          <cell r="N628">
            <v>39862</v>
          </cell>
          <cell r="O628">
            <v>39862</v>
          </cell>
          <cell r="P628">
            <v>39883</v>
          </cell>
          <cell r="Q628">
            <v>39883</v>
          </cell>
          <cell r="R628">
            <v>2009</v>
          </cell>
          <cell r="T628" t="str">
            <v>Sold</v>
          </cell>
          <cell r="U628">
            <v>712567</v>
          </cell>
          <cell r="V628">
            <v>39182</v>
          </cell>
          <cell r="W628">
            <v>1</v>
          </cell>
          <cell r="X628">
            <v>2007</v>
          </cell>
          <cell r="Y628">
            <v>0</v>
          </cell>
          <cell r="Z628">
            <v>39224</v>
          </cell>
          <cell r="AA628">
            <v>39237</v>
          </cell>
          <cell r="AB628" t="str">
            <v>KANE, ROXANNE R</v>
          </cell>
        </row>
        <row r="629">
          <cell r="A629">
            <v>78785</v>
          </cell>
          <cell r="B629" t="str">
            <v>HAS Skull Fork Covered Bridge</v>
          </cell>
          <cell r="C629" t="str">
            <v>Bridge Preservation</v>
          </cell>
          <cell r="F629">
            <v>38567</v>
          </cell>
          <cell r="G629">
            <v>38567</v>
          </cell>
          <cell r="J629">
            <v>38772</v>
          </cell>
          <cell r="K629">
            <v>38772</v>
          </cell>
          <cell r="L629">
            <v>38784</v>
          </cell>
          <cell r="M629">
            <v>38784</v>
          </cell>
          <cell r="N629">
            <v>38820</v>
          </cell>
          <cell r="O629">
            <v>38820</v>
          </cell>
          <cell r="P629">
            <v>38840</v>
          </cell>
          <cell r="Q629">
            <v>38840</v>
          </cell>
          <cell r="R629">
            <v>2006</v>
          </cell>
          <cell r="T629" t="str">
            <v>Sold</v>
          </cell>
          <cell r="U629">
            <v>168392</v>
          </cell>
          <cell r="V629">
            <v>38785</v>
          </cell>
          <cell r="W629">
            <v>1</v>
          </cell>
          <cell r="X629">
            <v>2006</v>
          </cell>
          <cell r="Y629">
            <v>0</v>
          </cell>
          <cell r="Z629">
            <v>38846</v>
          </cell>
          <cell r="AA629">
            <v>38873</v>
          </cell>
          <cell r="AB629" t="str">
            <v>GURNEY, GREGORY A</v>
          </cell>
        </row>
        <row r="630">
          <cell r="A630">
            <v>78786</v>
          </cell>
          <cell r="B630" t="str">
            <v>BEL CR 4 9.80</v>
          </cell>
          <cell r="C630" t="str">
            <v>Roadway Debris Removal</v>
          </cell>
          <cell r="L630">
            <v>38299</v>
          </cell>
          <cell r="M630">
            <v>38299</v>
          </cell>
          <cell r="N630">
            <v>38301</v>
          </cell>
          <cell r="O630">
            <v>38301</v>
          </cell>
          <cell r="P630">
            <v>38301</v>
          </cell>
          <cell r="Q630">
            <v>38301</v>
          </cell>
          <cell r="R630">
            <v>2005</v>
          </cell>
          <cell r="T630" t="str">
            <v>Sold</v>
          </cell>
          <cell r="U630">
            <v>564500</v>
          </cell>
          <cell r="AB630" t="str">
            <v>GRAHAM, JAMES R</v>
          </cell>
        </row>
        <row r="631">
          <cell r="A631">
            <v>78788</v>
          </cell>
          <cell r="B631" t="str">
            <v>COL-Pittsburgh St. Sidewalk</v>
          </cell>
          <cell r="C631" t="str">
            <v>Pedestrian Facilities</v>
          </cell>
          <cell r="F631">
            <v>38789</v>
          </cell>
          <cell r="G631">
            <v>38789</v>
          </cell>
          <cell r="J631">
            <v>39036</v>
          </cell>
          <cell r="K631">
            <v>39036</v>
          </cell>
          <cell r="L631">
            <v>39064</v>
          </cell>
          <cell r="M631">
            <v>39064</v>
          </cell>
          <cell r="N631">
            <v>39157</v>
          </cell>
          <cell r="O631">
            <v>39157</v>
          </cell>
          <cell r="P631">
            <v>39175</v>
          </cell>
          <cell r="Q631">
            <v>39175</v>
          </cell>
          <cell r="R631">
            <v>2007</v>
          </cell>
          <cell r="T631" t="str">
            <v>Sold</v>
          </cell>
          <cell r="U631">
            <v>159183.70000000001</v>
          </cell>
          <cell r="V631">
            <v>39069</v>
          </cell>
          <cell r="W631">
            <v>1</v>
          </cell>
          <cell r="X631">
            <v>2007</v>
          </cell>
          <cell r="Y631">
            <v>0</v>
          </cell>
          <cell r="Z631">
            <v>39140</v>
          </cell>
          <cell r="AA631">
            <v>39171</v>
          </cell>
          <cell r="AB631" t="str">
            <v>GURNEY, GREGORY A</v>
          </cell>
        </row>
        <row r="632">
          <cell r="A632">
            <v>78793</v>
          </cell>
          <cell r="B632" t="str">
            <v>TUS-Newcomerstown Streetscape</v>
          </cell>
          <cell r="C632" t="str">
            <v>Landscaping / Aesthetics</v>
          </cell>
          <cell r="D632">
            <v>40179</v>
          </cell>
          <cell r="F632">
            <v>40238</v>
          </cell>
          <cell r="H632">
            <v>40452</v>
          </cell>
          <cell r="J632">
            <v>40529</v>
          </cell>
          <cell r="L632">
            <v>40539</v>
          </cell>
          <cell r="N632">
            <v>40634</v>
          </cell>
          <cell r="P632">
            <v>40634</v>
          </cell>
          <cell r="R632">
            <v>2011</v>
          </cell>
          <cell r="T632" t="str">
            <v>Cancelled</v>
          </cell>
          <cell r="U632">
            <v>1370200</v>
          </cell>
          <cell r="AB632" t="str">
            <v>BENNETT, SHARON J</v>
          </cell>
          <cell r="AC632">
            <v>40148</v>
          </cell>
        </row>
        <row r="633">
          <cell r="A633">
            <v>78794</v>
          </cell>
          <cell r="B633" t="str">
            <v>BEL Tourism Center</v>
          </cell>
          <cell r="C633" t="str">
            <v>Landscaping / Aesthetics</v>
          </cell>
          <cell r="F633">
            <v>40827</v>
          </cell>
          <cell r="G633">
            <v>40827</v>
          </cell>
          <cell r="J633">
            <v>40893</v>
          </cell>
          <cell r="K633">
            <v>40893</v>
          </cell>
          <cell r="L633">
            <v>40898</v>
          </cell>
          <cell r="M633">
            <v>40898</v>
          </cell>
          <cell r="N633">
            <v>40968</v>
          </cell>
          <cell r="O633">
            <v>40968</v>
          </cell>
          <cell r="P633">
            <v>40989</v>
          </cell>
          <cell r="Q633">
            <v>40989</v>
          </cell>
          <cell r="R633">
            <v>2012</v>
          </cell>
          <cell r="T633" t="str">
            <v>Sold</v>
          </cell>
          <cell r="U633">
            <v>790987.76</v>
          </cell>
          <cell r="AB633" t="str">
            <v>GURNEY, GREGORY A</v>
          </cell>
        </row>
        <row r="634">
          <cell r="A634">
            <v>78795</v>
          </cell>
          <cell r="B634" t="str">
            <v>TUS Dennison Depot, Phase 4</v>
          </cell>
          <cell r="C634" t="str">
            <v>Landscaping / Aesthetics</v>
          </cell>
          <cell r="F634">
            <v>38594</v>
          </cell>
          <cell r="G634">
            <v>38594</v>
          </cell>
          <cell r="J634">
            <v>38611</v>
          </cell>
          <cell r="K634">
            <v>38611</v>
          </cell>
          <cell r="L634">
            <v>38618</v>
          </cell>
          <cell r="M634">
            <v>38618</v>
          </cell>
          <cell r="N634">
            <v>38650</v>
          </cell>
          <cell r="O634">
            <v>38650</v>
          </cell>
          <cell r="P634">
            <v>38651</v>
          </cell>
          <cell r="Q634">
            <v>38651</v>
          </cell>
          <cell r="R634">
            <v>2006</v>
          </cell>
          <cell r="T634" t="str">
            <v>Sold</v>
          </cell>
          <cell r="U634">
            <v>1037037.44</v>
          </cell>
          <cell r="V634">
            <v>38618</v>
          </cell>
          <cell r="W634">
            <v>1</v>
          </cell>
          <cell r="X634">
            <v>2006</v>
          </cell>
          <cell r="Y634">
            <v>0</v>
          </cell>
          <cell r="Z634">
            <v>38679</v>
          </cell>
          <cell r="AA634">
            <v>38709</v>
          </cell>
          <cell r="AB634" t="str">
            <v>GURNEY, GREGORY A</v>
          </cell>
        </row>
        <row r="635">
          <cell r="A635">
            <v>78796</v>
          </cell>
          <cell r="B635" t="str">
            <v>BEL CR 4 10.080</v>
          </cell>
          <cell r="C635" t="str">
            <v>Geologic Maintenance / Slide Repair</v>
          </cell>
          <cell r="L635">
            <v>38341</v>
          </cell>
          <cell r="M635">
            <v>38341</v>
          </cell>
          <cell r="N635">
            <v>38350</v>
          </cell>
          <cell r="O635">
            <v>38350</v>
          </cell>
          <cell r="P635">
            <v>38350</v>
          </cell>
          <cell r="Q635">
            <v>38350</v>
          </cell>
          <cell r="R635">
            <v>2005</v>
          </cell>
          <cell r="T635" t="str">
            <v>Sold</v>
          </cell>
          <cell r="U635">
            <v>80000</v>
          </cell>
          <cell r="AB635" t="str">
            <v>GRAHAM, JAMES R</v>
          </cell>
        </row>
        <row r="636">
          <cell r="A636">
            <v>78797</v>
          </cell>
          <cell r="B636" t="str">
            <v>BEL CR 4 6.970</v>
          </cell>
          <cell r="C636" t="str">
            <v>Geologic Maintenance / Slide Repair</v>
          </cell>
          <cell r="L636">
            <v>38341</v>
          </cell>
          <cell r="M636">
            <v>38341</v>
          </cell>
          <cell r="N636">
            <v>38350</v>
          </cell>
          <cell r="O636">
            <v>38350</v>
          </cell>
          <cell r="P636">
            <v>38350</v>
          </cell>
          <cell r="Q636">
            <v>38350</v>
          </cell>
          <cell r="R636">
            <v>2005</v>
          </cell>
          <cell r="T636" t="str">
            <v>Sold</v>
          </cell>
          <cell r="U636">
            <v>152960</v>
          </cell>
          <cell r="AB636" t="str">
            <v>GRAHAM, JAMES R</v>
          </cell>
        </row>
        <row r="637">
          <cell r="A637">
            <v>78798</v>
          </cell>
          <cell r="B637" t="str">
            <v>BEL CR 4 23.550</v>
          </cell>
          <cell r="C637" t="str">
            <v>Geologic Maintenance / Slide Repair</v>
          </cell>
          <cell r="L637">
            <v>38341</v>
          </cell>
          <cell r="M637">
            <v>38341</v>
          </cell>
          <cell r="N637">
            <v>38350</v>
          </cell>
          <cell r="O637">
            <v>38350</v>
          </cell>
          <cell r="P637">
            <v>38350</v>
          </cell>
          <cell r="Q637">
            <v>38350</v>
          </cell>
          <cell r="R637">
            <v>2005</v>
          </cell>
          <cell r="T637" t="str">
            <v>Sold</v>
          </cell>
          <cell r="U637">
            <v>300000</v>
          </cell>
          <cell r="AB637" t="str">
            <v>GRAHAM, JAMES R</v>
          </cell>
        </row>
        <row r="638">
          <cell r="A638">
            <v>78799</v>
          </cell>
          <cell r="B638" t="str">
            <v>BEL CR 4 0.070</v>
          </cell>
          <cell r="C638" t="str">
            <v>Geologic Maintenance / Slide Repair</v>
          </cell>
          <cell r="L638">
            <v>38341</v>
          </cell>
          <cell r="M638">
            <v>38341</v>
          </cell>
          <cell r="N638">
            <v>38350</v>
          </cell>
          <cell r="O638">
            <v>38350</v>
          </cell>
          <cell r="P638">
            <v>38350</v>
          </cell>
          <cell r="Q638">
            <v>38350</v>
          </cell>
          <cell r="R638">
            <v>2005</v>
          </cell>
          <cell r="T638" t="str">
            <v>Sold</v>
          </cell>
          <cell r="U638">
            <v>29940</v>
          </cell>
          <cell r="AB638" t="str">
            <v>GRAHAM, JAMES R</v>
          </cell>
        </row>
        <row r="639">
          <cell r="A639">
            <v>78800</v>
          </cell>
          <cell r="B639" t="str">
            <v>BEL CR 4 6.480</v>
          </cell>
          <cell r="C639" t="str">
            <v>Pavement Maintenance</v>
          </cell>
          <cell r="T639" t="str">
            <v>Active</v>
          </cell>
          <cell r="AB639" t="str">
            <v>GRAHAM, JAMES R</v>
          </cell>
        </row>
        <row r="640">
          <cell r="A640">
            <v>78801</v>
          </cell>
          <cell r="B640" t="str">
            <v>BEL CR 4 18.32</v>
          </cell>
          <cell r="C640" t="str">
            <v>Geologic Maintenance / Slide Repair</v>
          </cell>
          <cell r="L640">
            <v>38341</v>
          </cell>
          <cell r="M640">
            <v>38341</v>
          </cell>
          <cell r="N640">
            <v>38350</v>
          </cell>
          <cell r="O640">
            <v>38350</v>
          </cell>
          <cell r="P640">
            <v>38350</v>
          </cell>
          <cell r="Q640">
            <v>38350</v>
          </cell>
          <cell r="R640">
            <v>2005</v>
          </cell>
          <cell r="T640" t="str">
            <v>Sold</v>
          </cell>
          <cell r="U640">
            <v>579650</v>
          </cell>
          <cell r="AB640" t="str">
            <v>GRAHAM, JAMES R</v>
          </cell>
        </row>
        <row r="641">
          <cell r="A641">
            <v>78802</v>
          </cell>
          <cell r="B641" t="str">
            <v>BEL CR 4 19.40</v>
          </cell>
          <cell r="C641" t="str">
            <v>Geologic Maintenance / Slide Repair</v>
          </cell>
          <cell r="L641">
            <v>38341</v>
          </cell>
          <cell r="M641">
            <v>38341</v>
          </cell>
          <cell r="N641">
            <v>38350</v>
          </cell>
          <cell r="O641">
            <v>38350</v>
          </cell>
          <cell r="P641">
            <v>38350</v>
          </cell>
          <cell r="Q641">
            <v>38350</v>
          </cell>
          <cell r="R641">
            <v>2005</v>
          </cell>
          <cell r="T641" t="str">
            <v>Sold</v>
          </cell>
          <cell r="U641">
            <v>62000</v>
          </cell>
          <cell r="AB641" t="str">
            <v>GRAHAM, JAMES R</v>
          </cell>
        </row>
        <row r="642">
          <cell r="A642">
            <v>78803</v>
          </cell>
          <cell r="B642" t="str">
            <v>BEL CR 4 19.700</v>
          </cell>
          <cell r="C642" t="str">
            <v>Geologic Maintenance / Slide Repair</v>
          </cell>
          <cell r="L642">
            <v>38341</v>
          </cell>
          <cell r="M642">
            <v>38341</v>
          </cell>
          <cell r="N642">
            <v>38350</v>
          </cell>
          <cell r="O642">
            <v>38350</v>
          </cell>
          <cell r="P642">
            <v>38350</v>
          </cell>
          <cell r="Q642">
            <v>38350</v>
          </cell>
          <cell r="R642">
            <v>2005</v>
          </cell>
          <cell r="T642" t="str">
            <v>Sold</v>
          </cell>
          <cell r="U642">
            <v>45400</v>
          </cell>
          <cell r="AB642" t="str">
            <v>GRAHAM, JAMES R</v>
          </cell>
        </row>
        <row r="643">
          <cell r="A643">
            <v>78804</v>
          </cell>
          <cell r="B643" t="str">
            <v>BEL CR 4 17.620</v>
          </cell>
          <cell r="C643" t="str">
            <v>Geologic Maintenance / Slide Repair</v>
          </cell>
          <cell r="L643">
            <v>38341</v>
          </cell>
          <cell r="M643">
            <v>38341</v>
          </cell>
          <cell r="N643">
            <v>38350</v>
          </cell>
          <cell r="O643">
            <v>38350</v>
          </cell>
          <cell r="P643">
            <v>38350</v>
          </cell>
          <cell r="Q643">
            <v>38350</v>
          </cell>
          <cell r="R643">
            <v>2005</v>
          </cell>
          <cell r="T643" t="str">
            <v>Sold</v>
          </cell>
          <cell r="U643">
            <v>169000</v>
          </cell>
          <cell r="AB643" t="str">
            <v>GRAHAM, JAMES R</v>
          </cell>
        </row>
        <row r="644">
          <cell r="A644">
            <v>78805</v>
          </cell>
          <cell r="B644" t="str">
            <v>BEL CR 4 17.320</v>
          </cell>
          <cell r="C644" t="str">
            <v>Geologic Maintenance / Slide Repair</v>
          </cell>
          <cell r="L644">
            <v>38341</v>
          </cell>
          <cell r="M644">
            <v>38341</v>
          </cell>
          <cell r="N644">
            <v>38350</v>
          </cell>
          <cell r="O644">
            <v>38350</v>
          </cell>
          <cell r="P644">
            <v>38350</v>
          </cell>
          <cell r="Q644">
            <v>38350</v>
          </cell>
          <cell r="R644">
            <v>2005</v>
          </cell>
          <cell r="T644" t="str">
            <v>Sold</v>
          </cell>
          <cell r="U644">
            <v>196000</v>
          </cell>
          <cell r="AB644" t="str">
            <v>GRAHAM, JAMES R</v>
          </cell>
        </row>
        <row r="645">
          <cell r="A645">
            <v>78810</v>
          </cell>
          <cell r="B645" t="str">
            <v>BEL Barkcamp State Park</v>
          </cell>
          <cell r="C645" t="str">
            <v>Roadway Minor Rehab</v>
          </cell>
          <cell r="H645">
            <v>38384</v>
          </cell>
          <cell r="I645">
            <v>38384</v>
          </cell>
          <cell r="J645">
            <v>38496</v>
          </cell>
          <cell r="K645">
            <v>38496</v>
          </cell>
          <cell r="L645">
            <v>38497</v>
          </cell>
          <cell r="M645">
            <v>38497</v>
          </cell>
          <cell r="N645">
            <v>38602</v>
          </cell>
          <cell r="O645">
            <v>38602</v>
          </cell>
          <cell r="P645">
            <v>38610</v>
          </cell>
          <cell r="Q645">
            <v>38610</v>
          </cell>
          <cell r="R645">
            <v>2006</v>
          </cell>
          <cell r="T645" t="str">
            <v>Sold</v>
          </cell>
          <cell r="U645">
            <v>62329.65</v>
          </cell>
          <cell r="V645">
            <v>38516</v>
          </cell>
          <cell r="W645">
            <v>1</v>
          </cell>
          <cell r="X645">
            <v>2006</v>
          </cell>
          <cell r="Y645">
            <v>0</v>
          </cell>
          <cell r="Z645">
            <v>38602</v>
          </cell>
          <cell r="AA645">
            <v>38610</v>
          </cell>
          <cell r="AB645" t="str">
            <v>CRONEBACH, MICHAEL D</v>
          </cell>
        </row>
        <row r="646">
          <cell r="A646">
            <v>78814</v>
          </cell>
          <cell r="B646" t="str">
            <v>JEF CR 56 9.800</v>
          </cell>
          <cell r="C646" t="str">
            <v>Geologic Maintenance / Slide Repair</v>
          </cell>
          <cell r="T646" t="str">
            <v>Cancelled</v>
          </cell>
          <cell r="AB646" t="str">
            <v>GURNEY, GREGORY A</v>
          </cell>
        </row>
        <row r="647">
          <cell r="A647">
            <v>78817</v>
          </cell>
          <cell r="B647" t="str">
            <v>JEF-CR6/CR42-1.80/1.67</v>
          </cell>
          <cell r="C647" t="str">
            <v>Geologic Maintenance / Slide Repair</v>
          </cell>
          <cell r="N647">
            <v>38323</v>
          </cell>
          <cell r="O647">
            <v>38323</v>
          </cell>
          <cell r="P647">
            <v>38330</v>
          </cell>
          <cell r="Q647">
            <v>38330</v>
          </cell>
          <cell r="R647">
            <v>2005</v>
          </cell>
          <cell r="T647" t="str">
            <v>Sold</v>
          </cell>
          <cell r="U647">
            <v>232426</v>
          </cell>
          <cell r="AB647" t="str">
            <v>KANE, ROXANNE R</v>
          </cell>
        </row>
        <row r="648">
          <cell r="A648">
            <v>78818</v>
          </cell>
          <cell r="B648" t="str">
            <v>JEF-CR6/CR6/CR53-1.30/1.40/7.25</v>
          </cell>
          <cell r="C648" t="str">
            <v>Geologic Maintenance / Slide Repair</v>
          </cell>
          <cell r="P648">
            <v>38330</v>
          </cell>
          <cell r="Q648">
            <v>38330</v>
          </cell>
          <cell r="R648">
            <v>2005</v>
          </cell>
          <cell r="T648" t="str">
            <v>Sold</v>
          </cell>
          <cell r="U648">
            <v>451116</v>
          </cell>
          <cell r="AB648" t="str">
            <v>KANE, ROXANNE R</v>
          </cell>
        </row>
        <row r="649">
          <cell r="A649">
            <v>78841</v>
          </cell>
          <cell r="B649" t="str">
            <v>BEL CR 56 34.760</v>
          </cell>
          <cell r="C649" t="str">
            <v>Geologic Maintenance / Slide Repair</v>
          </cell>
          <cell r="L649">
            <v>38342</v>
          </cell>
          <cell r="M649">
            <v>38342</v>
          </cell>
          <cell r="N649">
            <v>38358</v>
          </cell>
          <cell r="O649">
            <v>38358</v>
          </cell>
          <cell r="P649">
            <v>38359</v>
          </cell>
          <cell r="Q649">
            <v>38359</v>
          </cell>
          <cell r="R649">
            <v>2005</v>
          </cell>
          <cell r="T649" t="str">
            <v>Sold</v>
          </cell>
          <cell r="U649">
            <v>35000</v>
          </cell>
          <cell r="AB649" t="str">
            <v>GRAHAM, JAMES R</v>
          </cell>
        </row>
        <row r="650">
          <cell r="A650">
            <v>78842</v>
          </cell>
          <cell r="B650" t="str">
            <v>BEL CR 10 11.280</v>
          </cell>
          <cell r="C650" t="str">
            <v>Geologic Maintenance / Slide Repair</v>
          </cell>
          <cell r="L650">
            <v>38342</v>
          </cell>
          <cell r="M650">
            <v>38342</v>
          </cell>
          <cell r="N650">
            <v>38358</v>
          </cell>
          <cell r="O650">
            <v>38358</v>
          </cell>
          <cell r="P650">
            <v>38359</v>
          </cell>
          <cell r="Q650">
            <v>38359</v>
          </cell>
          <cell r="R650">
            <v>2005</v>
          </cell>
          <cell r="T650" t="str">
            <v>Sold</v>
          </cell>
          <cell r="U650">
            <v>67500</v>
          </cell>
          <cell r="AB650" t="str">
            <v>GRAHAM, JAMES R</v>
          </cell>
        </row>
        <row r="651">
          <cell r="A651">
            <v>78843</v>
          </cell>
          <cell r="B651" t="str">
            <v>BEL CR 30 4.630</v>
          </cell>
          <cell r="C651" t="str">
            <v>Geologic Maintenance / Slide Repair</v>
          </cell>
          <cell r="T651" t="str">
            <v>Active</v>
          </cell>
          <cell r="AB651" t="str">
            <v>GRAHAM, JAMES R</v>
          </cell>
        </row>
        <row r="652">
          <cell r="A652">
            <v>78844</v>
          </cell>
          <cell r="B652" t="str">
            <v>BEL CR 48 6.500</v>
          </cell>
          <cell r="C652" t="str">
            <v>Drainage System Maintenance</v>
          </cell>
          <cell r="L652">
            <v>38341</v>
          </cell>
          <cell r="M652">
            <v>38341</v>
          </cell>
          <cell r="N652">
            <v>38350</v>
          </cell>
          <cell r="O652">
            <v>38350</v>
          </cell>
          <cell r="P652">
            <v>38350</v>
          </cell>
          <cell r="Q652">
            <v>38350</v>
          </cell>
          <cell r="R652">
            <v>2005</v>
          </cell>
          <cell r="T652" t="str">
            <v>Sold</v>
          </cell>
          <cell r="U652">
            <v>25725</v>
          </cell>
          <cell r="AB652" t="str">
            <v>GRAHAM, JAMES R</v>
          </cell>
        </row>
        <row r="653">
          <cell r="A653">
            <v>78845</v>
          </cell>
          <cell r="B653" t="str">
            <v>BEL CR 48 6.400</v>
          </cell>
          <cell r="C653" t="str">
            <v>Geologic Maintenance / Slide Repair</v>
          </cell>
          <cell r="L653">
            <v>38341</v>
          </cell>
          <cell r="M653">
            <v>38341</v>
          </cell>
          <cell r="N653">
            <v>38350</v>
          </cell>
          <cell r="O653">
            <v>38350</v>
          </cell>
          <cell r="P653">
            <v>38350</v>
          </cell>
          <cell r="Q653">
            <v>38350</v>
          </cell>
          <cell r="R653">
            <v>2005</v>
          </cell>
          <cell r="T653" t="str">
            <v>Sold</v>
          </cell>
          <cell r="U653">
            <v>321125</v>
          </cell>
          <cell r="AB653" t="str">
            <v>GRAHAM, JAMES R</v>
          </cell>
        </row>
        <row r="654">
          <cell r="A654">
            <v>78846</v>
          </cell>
          <cell r="B654" t="str">
            <v>BEL CR 48 6.100</v>
          </cell>
          <cell r="C654" t="str">
            <v>Geologic Maintenance / Slide Repair</v>
          </cell>
          <cell r="L654">
            <v>38341</v>
          </cell>
          <cell r="M654">
            <v>38341</v>
          </cell>
          <cell r="N654">
            <v>38350</v>
          </cell>
          <cell r="O654">
            <v>38350</v>
          </cell>
          <cell r="P654">
            <v>38350</v>
          </cell>
          <cell r="Q654">
            <v>38350</v>
          </cell>
          <cell r="R654">
            <v>2005</v>
          </cell>
          <cell r="T654" t="str">
            <v>Sold</v>
          </cell>
          <cell r="U654">
            <v>14150</v>
          </cell>
          <cell r="AB654" t="str">
            <v>GRAHAM, JAMES R</v>
          </cell>
        </row>
        <row r="655">
          <cell r="A655">
            <v>78847</v>
          </cell>
          <cell r="B655" t="str">
            <v>BEL CR 48 5.200</v>
          </cell>
          <cell r="C655" t="str">
            <v>Pavement Maintenance</v>
          </cell>
          <cell r="L655">
            <v>38341</v>
          </cell>
          <cell r="M655">
            <v>38341</v>
          </cell>
          <cell r="N655">
            <v>38350</v>
          </cell>
          <cell r="O655">
            <v>38350</v>
          </cell>
          <cell r="P655">
            <v>38350</v>
          </cell>
          <cell r="Q655">
            <v>38350</v>
          </cell>
          <cell r="R655">
            <v>2005</v>
          </cell>
          <cell r="T655" t="str">
            <v>Sold</v>
          </cell>
          <cell r="U655">
            <v>10950</v>
          </cell>
          <cell r="AB655" t="str">
            <v>GRAHAM, JAMES R</v>
          </cell>
        </row>
        <row r="656">
          <cell r="A656">
            <v>78849</v>
          </cell>
          <cell r="B656" t="str">
            <v>BEL CR 10 20.510</v>
          </cell>
          <cell r="C656" t="str">
            <v>Geologic Maintenance / Slide Repair</v>
          </cell>
          <cell r="L656">
            <v>38342</v>
          </cell>
          <cell r="M656">
            <v>38342</v>
          </cell>
          <cell r="N656">
            <v>38358</v>
          </cell>
          <cell r="O656">
            <v>38358</v>
          </cell>
          <cell r="P656">
            <v>38359</v>
          </cell>
          <cell r="Q656">
            <v>38359</v>
          </cell>
          <cell r="R656">
            <v>2005</v>
          </cell>
          <cell r="T656" t="str">
            <v>Sold</v>
          </cell>
          <cell r="U656">
            <v>32900</v>
          </cell>
          <cell r="AB656" t="str">
            <v>GRAHAM, JAMES R</v>
          </cell>
        </row>
        <row r="657">
          <cell r="A657">
            <v>78850</v>
          </cell>
          <cell r="B657" t="str">
            <v>BEL CR 10 21.21</v>
          </cell>
          <cell r="C657" t="str">
            <v>Geologic Maintenance / Slide Repair</v>
          </cell>
          <cell r="L657">
            <v>38342</v>
          </cell>
          <cell r="M657">
            <v>38342</v>
          </cell>
          <cell r="N657">
            <v>38358</v>
          </cell>
          <cell r="O657">
            <v>38358</v>
          </cell>
          <cell r="P657">
            <v>38359</v>
          </cell>
          <cell r="Q657">
            <v>38359</v>
          </cell>
          <cell r="R657">
            <v>2005</v>
          </cell>
          <cell r="T657" t="str">
            <v>Sold</v>
          </cell>
          <cell r="U657">
            <v>22500</v>
          </cell>
          <cell r="AB657" t="str">
            <v>GRAHAM, JAMES R</v>
          </cell>
        </row>
        <row r="658">
          <cell r="A658">
            <v>78851</v>
          </cell>
          <cell r="B658" t="str">
            <v>BEL CR 10 16.750</v>
          </cell>
          <cell r="C658" t="str">
            <v>Pavement Maintenance</v>
          </cell>
          <cell r="T658" t="str">
            <v>Active</v>
          </cell>
          <cell r="AB658" t="str">
            <v>GRAHAM, JAMES R</v>
          </cell>
        </row>
        <row r="659">
          <cell r="A659">
            <v>78852</v>
          </cell>
          <cell r="B659" t="str">
            <v>BEL CR 10 5.070</v>
          </cell>
          <cell r="C659" t="str">
            <v>Geologic Maintenance / Slide Repair</v>
          </cell>
          <cell r="T659" t="str">
            <v>Active</v>
          </cell>
          <cell r="U659">
            <v>7050</v>
          </cell>
          <cell r="AB659" t="str">
            <v>GRAHAM, JAMES R</v>
          </cell>
        </row>
        <row r="660">
          <cell r="A660">
            <v>78853</v>
          </cell>
          <cell r="B660" t="str">
            <v>BEL CR 56 33.310</v>
          </cell>
          <cell r="C660" t="str">
            <v>Geologic Maintenance / Slide Repair</v>
          </cell>
          <cell r="L660">
            <v>38342</v>
          </cell>
          <cell r="M660">
            <v>38342</v>
          </cell>
          <cell r="N660">
            <v>38358</v>
          </cell>
          <cell r="O660">
            <v>38358</v>
          </cell>
          <cell r="P660">
            <v>38359</v>
          </cell>
          <cell r="Q660">
            <v>38359</v>
          </cell>
          <cell r="R660">
            <v>2005</v>
          </cell>
          <cell r="T660" t="str">
            <v>Sold</v>
          </cell>
          <cell r="U660">
            <v>544000</v>
          </cell>
          <cell r="AB660" t="str">
            <v>GRAHAM, JAMES R</v>
          </cell>
        </row>
        <row r="661">
          <cell r="A661">
            <v>78854</v>
          </cell>
          <cell r="B661" t="str">
            <v>BEL CR 56 29.920</v>
          </cell>
          <cell r="C661" t="str">
            <v>Geologic Maintenance / Slide Repair</v>
          </cell>
          <cell r="L661">
            <v>38342</v>
          </cell>
          <cell r="M661">
            <v>38342</v>
          </cell>
          <cell r="N661">
            <v>38358</v>
          </cell>
          <cell r="O661">
            <v>38358</v>
          </cell>
          <cell r="P661">
            <v>38359</v>
          </cell>
          <cell r="Q661">
            <v>38359</v>
          </cell>
          <cell r="R661">
            <v>2005</v>
          </cell>
          <cell r="T661" t="str">
            <v>Sold</v>
          </cell>
          <cell r="U661">
            <v>45000</v>
          </cell>
          <cell r="AB661" t="str">
            <v>GRAHAM, JAMES R</v>
          </cell>
        </row>
        <row r="662">
          <cell r="A662">
            <v>78855</v>
          </cell>
          <cell r="B662" t="str">
            <v>BEL CR 16 0.780</v>
          </cell>
          <cell r="C662" t="str">
            <v>Geologic Maintenance / Slide Repair</v>
          </cell>
          <cell r="L662">
            <v>38342</v>
          </cell>
          <cell r="M662">
            <v>38342</v>
          </cell>
          <cell r="N662">
            <v>38358</v>
          </cell>
          <cell r="O662">
            <v>38358</v>
          </cell>
          <cell r="P662">
            <v>38359</v>
          </cell>
          <cell r="Q662">
            <v>38359</v>
          </cell>
          <cell r="R662">
            <v>2005</v>
          </cell>
          <cell r="T662" t="str">
            <v>Sold</v>
          </cell>
          <cell r="U662">
            <v>827600</v>
          </cell>
          <cell r="AB662" t="str">
            <v>GRAHAM, JAMES R</v>
          </cell>
        </row>
        <row r="663">
          <cell r="A663">
            <v>78856</v>
          </cell>
          <cell r="B663" t="str">
            <v>BEL CR 2 1.750</v>
          </cell>
          <cell r="C663" t="str">
            <v>Geologic Maintenance / Slide Repair</v>
          </cell>
          <cell r="L663">
            <v>38342</v>
          </cell>
          <cell r="M663">
            <v>38342</v>
          </cell>
          <cell r="N663">
            <v>38358</v>
          </cell>
          <cell r="O663">
            <v>38358</v>
          </cell>
          <cell r="P663">
            <v>38359</v>
          </cell>
          <cell r="Q663">
            <v>38359</v>
          </cell>
          <cell r="R663">
            <v>2005</v>
          </cell>
          <cell r="T663" t="str">
            <v>Sold</v>
          </cell>
          <cell r="U663">
            <v>15000</v>
          </cell>
          <cell r="AB663" t="str">
            <v>GRAHAM, JAMES R</v>
          </cell>
        </row>
        <row r="664">
          <cell r="A664">
            <v>78881</v>
          </cell>
          <cell r="B664" t="str">
            <v>D11 GES (General Eng. Serv.) 4</v>
          </cell>
          <cell r="C664" t="str">
            <v>General Engineering</v>
          </cell>
          <cell r="T664" t="str">
            <v>Candidate</v>
          </cell>
          <cell r="AB664" t="str">
            <v>STILLION, TIMOTHY E</v>
          </cell>
        </row>
        <row r="665">
          <cell r="A665">
            <v>78884</v>
          </cell>
          <cell r="B665" t="str">
            <v>JEF SR 152 5.800</v>
          </cell>
          <cell r="C665" t="str">
            <v>Geologic Maintenance / Slide Repair</v>
          </cell>
          <cell r="L665">
            <v>38327</v>
          </cell>
          <cell r="M665">
            <v>38327</v>
          </cell>
          <cell r="N665">
            <v>38331</v>
          </cell>
          <cell r="O665">
            <v>38331</v>
          </cell>
          <cell r="P665">
            <v>38331</v>
          </cell>
          <cell r="Q665">
            <v>38331</v>
          </cell>
          <cell r="R665">
            <v>2005</v>
          </cell>
          <cell r="T665" t="str">
            <v>Sold</v>
          </cell>
          <cell r="U665">
            <v>259000</v>
          </cell>
          <cell r="AB665" t="str">
            <v>GRAHAM, JAMES R</v>
          </cell>
        </row>
        <row r="666">
          <cell r="A666">
            <v>78886</v>
          </cell>
          <cell r="B666" t="str">
            <v>JEF -John Scott Connector</v>
          </cell>
          <cell r="C666" t="str">
            <v>Roadway Minor Rehab</v>
          </cell>
          <cell r="P666">
            <v>39749</v>
          </cell>
          <cell r="Q666">
            <v>39749</v>
          </cell>
          <cell r="R666">
            <v>2009</v>
          </cell>
          <cell r="T666" t="str">
            <v>Sold</v>
          </cell>
          <cell r="U666">
            <v>1305495.8400000001</v>
          </cell>
          <cell r="AB666" t="str">
            <v>GURNEY, GREGORY A</v>
          </cell>
        </row>
        <row r="667">
          <cell r="A667">
            <v>78887</v>
          </cell>
          <cell r="B667" t="str">
            <v>JEF SR 7 15.000</v>
          </cell>
          <cell r="C667" t="str">
            <v>Geologic Maintenance / Slide Repair</v>
          </cell>
          <cell r="L667">
            <v>38392</v>
          </cell>
          <cell r="M667">
            <v>38392</v>
          </cell>
          <cell r="P667">
            <v>38370</v>
          </cell>
          <cell r="Q667">
            <v>38370</v>
          </cell>
          <cell r="R667">
            <v>2005</v>
          </cell>
          <cell r="T667" t="str">
            <v>Sold</v>
          </cell>
          <cell r="U667">
            <v>106500</v>
          </cell>
          <cell r="AB667" t="str">
            <v>KANE, ROXANNE R</v>
          </cell>
        </row>
        <row r="668">
          <cell r="A668">
            <v>78888</v>
          </cell>
          <cell r="B668" t="str">
            <v>JEF SR 43 1.780</v>
          </cell>
          <cell r="C668" t="str">
            <v>Geologic Maintenance / Slide Repair</v>
          </cell>
          <cell r="L668">
            <v>38415</v>
          </cell>
          <cell r="M668">
            <v>38415</v>
          </cell>
          <cell r="N668">
            <v>38146</v>
          </cell>
          <cell r="O668">
            <v>38146</v>
          </cell>
          <cell r="P668">
            <v>38157</v>
          </cell>
          <cell r="Q668">
            <v>38157</v>
          </cell>
          <cell r="R668">
            <v>2004</v>
          </cell>
          <cell r="T668" t="str">
            <v>Sold</v>
          </cell>
          <cell r="U668">
            <v>27500</v>
          </cell>
          <cell r="AB668" t="str">
            <v>KANE, ROXANNE R</v>
          </cell>
        </row>
        <row r="669">
          <cell r="A669">
            <v>78892</v>
          </cell>
          <cell r="B669" t="str">
            <v>HAS CR 13 8.56</v>
          </cell>
          <cell r="C669" t="str">
            <v>Geologic Maintenance / Slide Repair</v>
          </cell>
          <cell r="P669">
            <v>38245</v>
          </cell>
          <cell r="Q669">
            <v>38245</v>
          </cell>
          <cell r="R669">
            <v>2005</v>
          </cell>
          <cell r="T669" t="str">
            <v>Sold</v>
          </cell>
          <cell r="U669">
            <v>43631</v>
          </cell>
          <cell r="AB669" t="str">
            <v>KANE, ROXANNE R</v>
          </cell>
        </row>
        <row r="670">
          <cell r="A670">
            <v>78894</v>
          </cell>
          <cell r="B670" t="str">
            <v>TUS CR 10 10.440</v>
          </cell>
          <cell r="C670" t="str">
            <v>Geologic Maintenance / Slide Repair</v>
          </cell>
          <cell r="T670" t="str">
            <v>Active</v>
          </cell>
          <cell r="AB670" t="str">
            <v>BENNETT, SHARON J</v>
          </cell>
        </row>
        <row r="671">
          <cell r="A671">
            <v>78897</v>
          </cell>
          <cell r="B671" t="str">
            <v>D11-GES Tus77/CR80 Interchange</v>
          </cell>
          <cell r="C671" t="str">
            <v>General Engineering</v>
          </cell>
          <cell r="T671" t="str">
            <v>Candidate</v>
          </cell>
          <cell r="AB671" t="str">
            <v>STILLION, TIMOTHY E</v>
          </cell>
        </row>
        <row r="672">
          <cell r="A672">
            <v>78898</v>
          </cell>
          <cell r="B672" t="str">
            <v>BEL SR 148 19.85</v>
          </cell>
          <cell r="C672" t="str">
            <v>Geologic Maintenance / Slide Repair</v>
          </cell>
          <cell r="D672">
            <v>39995</v>
          </cell>
          <cell r="E672">
            <v>39995</v>
          </cell>
          <cell r="F672">
            <v>40466</v>
          </cell>
          <cell r="G672">
            <v>40466</v>
          </cell>
          <cell r="H672">
            <v>40526</v>
          </cell>
          <cell r="I672">
            <v>40526</v>
          </cell>
          <cell r="J672">
            <v>40534</v>
          </cell>
          <cell r="K672">
            <v>40534</v>
          </cell>
          <cell r="T672" t="str">
            <v>Active</v>
          </cell>
          <cell r="V672">
            <v>39489</v>
          </cell>
          <cell r="W672">
            <v>1</v>
          </cell>
          <cell r="X672">
            <v>2008</v>
          </cell>
          <cell r="Y672">
            <v>0</v>
          </cell>
          <cell r="Z672">
            <v>39575</v>
          </cell>
          <cell r="AA672">
            <v>39583</v>
          </cell>
          <cell r="AB672" t="str">
            <v>STILLION, TIMOTHY E</v>
          </cell>
        </row>
        <row r="673">
          <cell r="A673">
            <v>78899</v>
          </cell>
          <cell r="B673" t="str">
            <v>HAS US 250 23.22</v>
          </cell>
          <cell r="C673" t="str">
            <v>Geologic Maintenance / Slide Repair</v>
          </cell>
          <cell r="D673">
            <v>38978</v>
          </cell>
          <cell r="E673">
            <v>38978</v>
          </cell>
          <cell r="F673">
            <v>38978</v>
          </cell>
          <cell r="G673">
            <v>38978</v>
          </cell>
          <cell r="H673">
            <v>39029</v>
          </cell>
          <cell r="I673">
            <v>39029</v>
          </cell>
          <cell r="J673">
            <v>39066</v>
          </cell>
          <cell r="K673">
            <v>39066</v>
          </cell>
          <cell r="L673">
            <v>39071</v>
          </cell>
          <cell r="M673">
            <v>39071</v>
          </cell>
          <cell r="N673">
            <v>39176</v>
          </cell>
          <cell r="O673">
            <v>39176</v>
          </cell>
          <cell r="P673">
            <v>39184</v>
          </cell>
          <cell r="Q673">
            <v>39184</v>
          </cell>
          <cell r="R673">
            <v>2007</v>
          </cell>
          <cell r="T673" t="str">
            <v>Sold</v>
          </cell>
          <cell r="U673">
            <v>434999.15</v>
          </cell>
          <cell r="V673">
            <v>39090</v>
          </cell>
          <cell r="W673">
            <v>1</v>
          </cell>
          <cell r="X673">
            <v>2007</v>
          </cell>
          <cell r="Y673">
            <v>0</v>
          </cell>
          <cell r="Z673">
            <v>39176</v>
          </cell>
          <cell r="AA673">
            <v>39184</v>
          </cell>
          <cell r="AB673" t="str">
            <v>BARNHOUSE, JOHN P</v>
          </cell>
        </row>
        <row r="674">
          <cell r="A674">
            <v>78972</v>
          </cell>
          <cell r="B674" t="str">
            <v>TUS SR 39 12.73</v>
          </cell>
          <cell r="C674" t="str">
            <v>Other Studies/ Tasks</v>
          </cell>
          <cell r="T674" t="str">
            <v>Candidate</v>
          </cell>
          <cell r="AB674" t="str">
            <v>VARCOLLA, CHRISTOPHER</v>
          </cell>
        </row>
        <row r="675">
          <cell r="A675">
            <v>78997</v>
          </cell>
          <cell r="B675" t="str">
            <v>COL East Palestine SIB loan</v>
          </cell>
          <cell r="C675" t="str">
            <v>Other Studies/ Tasks</v>
          </cell>
          <cell r="T675" t="str">
            <v>Candidate</v>
          </cell>
          <cell r="U675">
            <v>617404.49</v>
          </cell>
          <cell r="AB675" t="str">
            <v>LAWRENCE, MELINDA M</v>
          </cell>
        </row>
        <row r="676">
          <cell r="A676">
            <v>79018</v>
          </cell>
          <cell r="B676" t="str">
            <v>BEL SR 7 23.610</v>
          </cell>
          <cell r="C676" t="str">
            <v>Geologic Maintenance / Slide Repair</v>
          </cell>
          <cell r="L676">
            <v>38348</v>
          </cell>
          <cell r="M676">
            <v>38348</v>
          </cell>
          <cell r="N676">
            <v>38358</v>
          </cell>
          <cell r="O676">
            <v>38358</v>
          </cell>
          <cell r="P676">
            <v>38359</v>
          </cell>
          <cell r="Q676">
            <v>38359</v>
          </cell>
          <cell r="R676">
            <v>2005</v>
          </cell>
          <cell r="T676" t="str">
            <v>Sold</v>
          </cell>
          <cell r="U676">
            <v>300000</v>
          </cell>
          <cell r="AB676" t="str">
            <v>GRAHAM, JAMES R</v>
          </cell>
        </row>
        <row r="677">
          <cell r="A677">
            <v>79060</v>
          </cell>
          <cell r="B677" t="str">
            <v>BEL CR 4 27.670</v>
          </cell>
          <cell r="C677" t="str">
            <v>Geologic Maintenance / Slide Repair</v>
          </cell>
          <cell r="L677">
            <v>38362</v>
          </cell>
          <cell r="M677">
            <v>38362</v>
          </cell>
          <cell r="N677">
            <v>38365</v>
          </cell>
          <cell r="O677">
            <v>38365</v>
          </cell>
          <cell r="P677">
            <v>38365</v>
          </cell>
          <cell r="Q677">
            <v>38365</v>
          </cell>
          <cell r="R677">
            <v>2005</v>
          </cell>
          <cell r="T677" t="str">
            <v>Sold</v>
          </cell>
          <cell r="U677">
            <v>64600</v>
          </cell>
          <cell r="AB677" t="str">
            <v>GRAHAM, JAMES R</v>
          </cell>
        </row>
        <row r="678">
          <cell r="A678">
            <v>79062</v>
          </cell>
          <cell r="B678" t="str">
            <v>BEL SR 7 1.300</v>
          </cell>
          <cell r="C678" t="str">
            <v>Geologic Maintenance / Slide Repair</v>
          </cell>
          <cell r="L678">
            <v>38362</v>
          </cell>
          <cell r="M678">
            <v>38362</v>
          </cell>
          <cell r="N678">
            <v>38365</v>
          </cell>
          <cell r="O678">
            <v>38365</v>
          </cell>
          <cell r="P678">
            <v>38365</v>
          </cell>
          <cell r="Q678">
            <v>38365</v>
          </cell>
          <cell r="R678">
            <v>2005</v>
          </cell>
          <cell r="T678" t="str">
            <v>Sold</v>
          </cell>
          <cell r="U678">
            <v>31180</v>
          </cell>
          <cell r="AB678" t="str">
            <v>GRAHAM, JAMES R</v>
          </cell>
        </row>
        <row r="679">
          <cell r="A679">
            <v>79069</v>
          </cell>
          <cell r="B679" t="str">
            <v>HAS SR 342 4.500</v>
          </cell>
          <cell r="C679" t="str">
            <v>Geologic Maintenance / Slide Repair</v>
          </cell>
          <cell r="L679">
            <v>38362</v>
          </cell>
          <cell r="M679">
            <v>38362</v>
          </cell>
          <cell r="N679">
            <v>38365</v>
          </cell>
          <cell r="O679">
            <v>38365</v>
          </cell>
          <cell r="P679">
            <v>38365</v>
          </cell>
          <cell r="Q679">
            <v>38365</v>
          </cell>
          <cell r="R679">
            <v>2005</v>
          </cell>
          <cell r="T679" t="str">
            <v>Sold</v>
          </cell>
          <cell r="U679">
            <v>91000</v>
          </cell>
          <cell r="AB679" t="str">
            <v>GRAHAM, JAMES R</v>
          </cell>
        </row>
        <row r="680">
          <cell r="A680">
            <v>79071</v>
          </cell>
          <cell r="B680" t="str">
            <v>JEF SR 43 12.000</v>
          </cell>
          <cell r="C680" t="str">
            <v>Geologic Maintenance / Slide Repair</v>
          </cell>
          <cell r="L680">
            <v>38362</v>
          </cell>
          <cell r="M680">
            <v>38362</v>
          </cell>
          <cell r="N680">
            <v>38365</v>
          </cell>
          <cell r="O680">
            <v>38365</v>
          </cell>
          <cell r="P680">
            <v>38365</v>
          </cell>
          <cell r="Q680">
            <v>38365</v>
          </cell>
          <cell r="R680">
            <v>2005</v>
          </cell>
          <cell r="T680" t="str">
            <v>Sold</v>
          </cell>
          <cell r="U680">
            <v>33551</v>
          </cell>
          <cell r="AB680" t="str">
            <v>GRAHAM, JAMES R</v>
          </cell>
        </row>
        <row r="681">
          <cell r="A681">
            <v>79072</v>
          </cell>
          <cell r="B681" t="str">
            <v>JEF CR 56 9.880</v>
          </cell>
          <cell r="C681" t="str">
            <v>Drainage System Maintenance</v>
          </cell>
          <cell r="L681">
            <v>38362</v>
          </cell>
          <cell r="M681">
            <v>38362</v>
          </cell>
          <cell r="N681">
            <v>38365</v>
          </cell>
          <cell r="O681">
            <v>38365</v>
          </cell>
          <cell r="P681">
            <v>38365</v>
          </cell>
          <cell r="Q681">
            <v>38365</v>
          </cell>
          <cell r="R681">
            <v>2005</v>
          </cell>
          <cell r="T681" t="str">
            <v>Sold</v>
          </cell>
          <cell r="U681">
            <v>74200</v>
          </cell>
          <cell r="AB681" t="str">
            <v>BENNETT, SHARON J</v>
          </cell>
        </row>
        <row r="682">
          <cell r="A682">
            <v>79073</v>
          </cell>
          <cell r="B682" t="str">
            <v>JEF CR 56 9.720</v>
          </cell>
          <cell r="C682" t="str">
            <v>Pavement Maintenance</v>
          </cell>
          <cell r="L682">
            <v>38362</v>
          </cell>
          <cell r="M682">
            <v>38362</v>
          </cell>
          <cell r="N682">
            <v>38365</v>
          </cell>
          <cell r="O682">
            <v>38365</v>
          </cell>
          <cell r="P682">
            <v>38365</v>
          </cell>
          <cell r="Q682">
            <v>38365</v>
          </cell>
          <cell r="R682">
            <v>2005</v>
          </cell>
          <cell r="T682" t="str">
            <v>Sold</v>
          </cell>
          <cell r="U682">
            <v>11285</v>
          </cell>
          <cell r="AB682" t="str">
            <v>BENNETT, SHARON J</v>
          </cell>
        </row>
        <row r="683">
          <cell r="A683">
            <v>79094</v>
          </cell>
          <cell r="B683" t="str">
            <v>HOL US 62 0.000</v>
          </cell>
          <cell r="C683" t="str">
            <v>Vegetative Maintenance</v>
          </cell>
          <cell r="L683">
            <v>38371</v>
          </cell>
          <cell r="M683">
            <v>38371</v>
          </cell>
          <cell r="N683">
            <v>38373</v>
          </cell>
          <cell r="O683">
            <v>38373</v>
          </cell>
          <cell r="P683">
            <v>38373</v>
          </cell>
          <cell r="Q683">
            <v>38373</v>
          </cell>
          <cell r="R683">
            <v>2005</v>
          </cell>
          <cell r="T683" t="str">
            <v>Sold</v>
          </cell>
          <cell r="U683">
            <v>50000</v>
          </cell>
          <cell r="AB683" t="str">
            <v>KUZMICH, ANNA M</v>
          </cell>
        </row>
        <row r="684">
          <cell r="A684">
            <v>79099</v>
          </cell>
          <cell r="B684" t="str">
            <v>BEL CR 30 4.830</v>
          </cell>
          <cell r="C684" t="str">
            <v>Geologic Maintenance / Slide Repair</v>
          </cell>
          <cell r="T684" t="str">
            <v>Active</v>
          </cell>
          <cell r="AB684" t="str">
            <v>GRAHAM, JAMES R</v>
          </cell>
        </row>
        <row r="685">
          <cell r="A685">
            <v>79103</v>
          </cell>
          <cell r="B685" t="str">
            <v>BEL IR 70 22.580</v>
          </cell>
          <cell r="C685" t="str">
            <v>Geologic Maintenance / Slide Repair</v>
          </cell>
          <cell r="L685">
            <v>38715</v>
          </cell>
          <cell r="M685">
            <v>38715</v>
          </cell>
          <cell r="N685">
            <v>38722</v>
          </cell>
          <cell r="O685">
            <v>38722</v>
          </cell>
          <cell r="P685">
            <v>38722</v>
          </cell>
          <cell r="Q685">
            <v>38722</v>
          </cell>
          <cell r="R685">
            <v>2006</v>
          </cell>
          <cell r="T685" t="str">
            <v>Sold</v>
          </cell>
          <cell r="U685">
            <v>3889500</v>
          </cell>
          <cell r="AB685" t="str">
            <v>GRAHAM, JAMES R</v>
          </cell>
        </row>
        <row r="686">
          <cell r="A686">
            <v>79119</v>
          </cell>
          <cell r="B686" t="str">
            <v>BEL CR 54 3.59</v>
          </cell>
          <cell r="C686" t="str">
            <v>Geologic Maintenance / Slide Repair</v>
          </cell>
          <cell r="L686">
            <v>38376</v>
          </cell>
          <cell r="M686">
            <v>38376</v>
          </cell>
          <cell r="N686">
            <v>38379</v>
          </cell>
          <cell r="O686">
            <v>38379</v>
          </cell>
          <cell r="P686">
            <v>38379</v>
          </cell>
          <cell r="Q686">
            <v>38379</v>
          </cell>
          <cell r="R686">
            <v>2005</v>
          </cell>
          <cell r="T686" t="str">
            <v>Sold</v>
          </cell>
          <cell r="U686">
            <v>157530</v>
          </cell>
          <cell r="AB686" t="str">
            <v>GRAHAM, JAMES R</v>
          </cell>
        </row>
        <row r="687">
          <cell r="A687">
            <v>79123</v>
          </cell>
          <cell r="B687" t="str">
            <v>BEL CR 54 3.95</v>
          </cell>
          <cell r="C687" t="str">
            <v>Geologic Maintenance / Slide Repair</v>
          </cell>
          <cell r="L687">
            <v>38376</v>
          </cell>
          <cell r="M687">
            <v>38376</v>
          </cell>
          <cell r="N687">
            <v>38379</v>
          </cell>
          <cell r="O687">
            <v>38379</v>
          </cell>
          <cell r="P687">
            <v>38379</v>
          </cell>
          <cell r="Q687">
            <v>38379</v>
          </cell>
          <cell r="R687">
            <v>2005</v>
          </cell>
          <cell r="T687" t="str">
            <v>Sold</v>
          </cell>
          <cell r="U687">
            <v>260088</v>
          </cell>
          <cell r="AB687" t="str">
            <v>GRAHAM, JAMES R</v>
          </cell>
        </row>
        <row r="688">
          <cell r="A688">
            <v>79124</v>
          </cell>
          <cell r="B688" t="str">
            <v>BEL IR 470 6.200</v>
          </cell>
          <cell r="C688" t="str">
            <v>Geologic Maintenance / Slide Repair</v>
          </cell>
          <cell r="L688">
            <v>38390</v>
          </cell>
          <cell r="M688">
            <v>38390</v>
          </cell>
          <cell r="N688">
            <v>38398</v>
          </cell>
          <cell r="O688">
            <v>38398</v>
          </cell>
          <cell r="P688">
            <v>38399</v>
          </cell>
          <cell r="Q688">
            <v>38399</v>
          </cell>
          <cell r="R688">
            <v>2005</v>
          </cell>
          <cell r="T688" t="str">
            <v>Sold</v>
          </cell>
          <cell r="U688">
            <v>50000</v>
          </cell>
          <cell r="AB688" t="str">
            <v>GRAHAM, JAMES R</v>
          </cell>
        </row>
        <row r="689">
          <cell r="A689">
            <v>79125</v>
          </cell>
          <cell r="B689" t="str">
            <v>BEL US 250 7.700</v>
          </cell>
          <cell r="C689" t="str">
            <v>Geologic Maintenance / Slide Repair</v>
          </cell>
          <cell r="L689">
            <v>38390</v>
          </cell>
          <cell r="M689">
            <v>38390</v>
          </cell>
          <cell r="N689">
            <v>38398</v>
          </cell>
          <cell r="O689">
            <v>38398</v>
          </cell>
          <cell r="P689">
            <v>38399</v>
          </cell>
          <cell r="Q689">
            <v>38399</v>
          </cell>
          <cell r="R689">
            <v>2005</v>
          </cell>
          <cell r="T689" t="str">
            <v>Sold</v>
          </cell>
          <cell r="U689">
            <v>75000</v>
          </cell>
          <cell r="AB689" t="str">
            <v>GRAHAM, JAMES R</v>
          </cell>
        </row>
        <row r="690">
          <cell r="A690">
            <v>79126</v>
          </cell>
          <cell r="B690" t="str">
            <v>BEL US 250 8.300</v>
          </cell>
          <cell r="C690" t="str">
            <v>Geologic Maintenance / Slide Repair</v>
          </cell>
          <cell r="L690">
            <v>38390</v>
          </cell>
          <cell r="M690">
            <v>38390</v>
          </cell>
          <cell r="N690">
            <v>38398</v>
          </cell>
          <cell r="O690">
            <v>38398</v>
          </cell>
          <cell r="P690">
            <v>38399</v>
          </cell>
          <cell r="Q690">
            <v>38399</v>
          </cell>
          <cell r="R690">
            <v>2005</v>
          </cell>
          <cell r="T690" t="str">
            <v>Sold</v>
          </cell>
          <cell r="U690">
            <v>700000</v>
          </cell>
          <cell r="AB690" t="str">
            <v>GRAHAM, JAMES R</v>
          </cell>
        </row>
        <row r="691">
          <cell r="A691">
            <v>79127</v>
          </cell>
          <cell r="B691" t="str">
            <v>BEL IR 70 0.650 (199.3)</v>
          </cell>
          <cell r="C691" t="str">
            <v>Geologic Maintenance / Slide Repair</v>
          </cell>
          <cell r="L691">
            <v>38436</v>
          </cell>
          <cell r="M691">
            <v>38436</v>
          </cell>
          <cell r="N691">
            <v>38442</v>
          </cell>
          <cell r="O691">
            <v>38442</v>
          </cell>
          <cell r="P691">
            <v>38442</v>
          </cell>
          <cell r="Q691">
            <v>38442</v>
          </cell>
          <cell r="R691">
            <v>2005</v>
          </cell>
          <cell r="T691" t="str">
            <v>Sold</v>
          </cell>
          <cell r="U691">
            <v>29200</v>
          </cell>
          <cell r="AB691" t="str">
            <v>GRAHAM, JAMES R</v>
          </cell>
        </row>
        <row r="692">
          <cell r="A692">
            <v>79128</v>
          </cell>
          <cell r="B692" t="str">
            <v>BEL US 40 25.600</v>
          </cell>
          <cell r="C692" t="str">
            <v>Geologic Maintenance / Slide Repair</v>
          </cell>
          <cell r="L692">
            <v>38425</v>
          </cell>
          <cell r="M692">
            <v>38425</v>
          </cell>
          <cell r="N692">
            <v>38429</v>
          </cell>
          <cell r="O692">
            <v>38429</v>
          </cell>
          <cell r="P692">
            <v>38432</v>
          </cell>
          <cell r="Q692">
            <v>38432</v>
          </cell>
          <cell r="R692">
            <v>2005</v>
          </cell>
          <cell r="T692" t="str">
            <v>Sold</v>
          </cell>
          <cell r="U692">
            <v>184000</v>
          </cell>
          <cell r="AB692" t="str">
            <v>GRAHAM, JAMES R</v>
          </cell>
        </row>
        <row r="693">
          <cell r="A693">
            <v>79129</v>
          </cell>
          <cell r="B693" t="str">
            <v>BEL SR 9 9.800</v>
          </cell>
          <cell r="C693" t="str">
            <v>Geologic Maintenance / Slide Repair</v>
          </cell>
          <cell r="L693">
            <v>38390</v>
          </cell>
          <cell r="M693">
            <v>38390</v>
          </cell>
          <cell r="N693">
            <v>38398</v>
          </cell>
          <cell r="O693">
            <v>38398</v>
          </cell>
          <cell r="P693">
            <v>38399</v>
          </cell>
          <cell r="Q693">
            <v>38399</v>
          </cell>
          <cell r="R693">
            <v>2005</v>
          </cell>
          <cell r="T693" t="str">
            <v>Sold</v>
          </cell>
          <cell r="U693">
            <v>100000</v>
          </cell>
          <cell r="AB693" t="str">
            <v>GRAHAM, JAMES R</v>
          </cell>
        </row>
        <row r="694">
          <cell r="A694">
            <v>79130</v>
          </cell>
          <cell r="B694" t="str">
            <v>BEL SR 9 9.900</v>
          </cell>
          <cell r="C694" t="str">
            <v>Geologic Maintenance / Slide Repair</v>
          </cell>
          <cell r="L694">
            <v>38425</v>
          </cell>
          <cell r="M694">
            <v>38425</v>
          </cell>
          <cell r="N694">
            <v>38429</v>
          </cell>
          <cell r="O694">
            <v>38429</v>
          </cell>
          <cell r="P694">
            <v>38432</v>
          </cell>
          <cell r="Q694">
            <v>38432</v>
          </cell>
          <cell r="R694">
            <v>2005</v>
          </cell>
          <cell r="T694" t="str">
            <v>Sold</v>
          </cell>
          <cell r="U694">
            <v>247780</v>
          </cell>
          <cell r="AB694" t="str">
            <v>GRAHAM, JAMES R</v>
          </cell>
        </row>
        <row r="695">
          <cell r="A695">
            <v>79131</v>
          </cell>
          <cell r="B695" t="str">
            <v>BEL SR 147 2.850</v>
          </cell>
          <cell r="C695" t="str">
            <v>Geologic Maintenance / Slide Repair</v>
          </cell>
          <cell r="L695">
            <v>38441</v>
          </cell>
          <cell r="M695">
            <v>38441</v>
          </cell>
          <cell r="N695">
            <v>38447</v>
          </cell>
          <cell r="O695">
            <v>38447</v>
          </cell>
          <cell r="P695">
            <v>38447</v>
          </cell>
          <cell r="Q695">
            <v>38447</v>
          </cell>
          <cell r="R695">
            <v>2005</v>
          </cell>
          <cell r="T695" t="str">
            <v>Sold</v>
          </cell>
          <cell r="U695">
            <v>68600</v>
          </cell>
          <cell r="AB695" t="str">
            <v>GRAHAM, JAMES R</v>
          </cell>
        </row>
        <row r="696">
          <cell r="A696">
            <v>79132</v>
          </cell>
          <cell r="B696" t="str">
            <v>BEL SR 149 6.900</v>
          </cell>
          <cell r="C696" t="str">
            <v>Geologic Maintenance / Slide Repair</v>
          </cell>
          <cell r="L696">
            <v>38390</v>
          </cell>
          <cell r="M696">
            <v>38390</v>
          </cell>
          <cell r="N696">
            <v>38398</v>
          </cell>
          <cell r="O696">
            <v>38398</v>
          </cell>
          <cell r="P696">
            <v>38399</v>
          </cell>
          <cell r="Q696">
            <v>38399</v>
          </cell>
          <cell r="R696">
            <v>2005</v>
          </cell>
          <cell r="T696" t="str">
            <v>Sold</v>
          </cell>
          <cell r="U696">
            <v>150000</v>
          </cell>
          <cell r="AB696" t="str">
            <v>GRAHAM, JAMES R</v>
          </cell>
        </row>
        <row r="697">
          <cell r="A697">
            <v>79133</v>
          </cell>
          <cell r="B697" t="str">
            <v>BEL SR 265 0.400</v>
          </cell>
          <cell r="C697" t="str">
            <v>Geologic Maintenance / Slide Repair</v>
          </cell>
          <cell r="L697">
            <v>38390</v>
          </cell>
          <cell r="M697">
            <v>38390</v>
          </cell>
          <cell r="N697">
            <v>38398</v>
          </cell>
          <cell r="O697">
            <v>38398</v>
          </cell>
          <cell r="P697">
            <v>38399</v>
          </cell>
          <cell r="Q697">
            <v>38399</v>
          </cell>
          <cell r="R697">
            <v>2005</v>
          </cell>
          <cell r="T697" t="str">
            <v>Sold</v>
          </cell>
          <cell r="U697">
            <v>50000</v>
          </cell>
          <cell r="AB697" t="str">
            <v>GRAHAM, JAMES R</v>
          </cell>
        </row>
        <row r="698">
          <cell r="A698">
            <v>79134</v>
          </cell>
          <cell r="B698" t="str">
            <v>BEL SR 331 10.200</v>
          </cell>
          <cell r="C698" t="str">
            <v>Geologic Maintenance / Slide Repair</v>
          </cell>
          <cell r="L698">
            <v>38390</v>
          </cell>
          <cell r="M698">
            <v>38390</v>
          </cell>
          <cell r="N698">
            <v>38398</v>
          </cell>
          <cell r="O698">
            <v>38398</v>
          </cell>
          <cell r="P698">
            <v>38399</v>
          </cell>
          <cell r="Q698">
            <v>38399</v>
          </cell>
          <cell r="R698">
            <v>2005</v>
          </cell>
          <cell r="T698" t="str">
            <v>Sold</v>
          </cell>
          <cell r="U698">
            <v>200000</v>
          </cell>
          <cell r="AB698" t="str">
            <v>GRAHAM, JAMES R</v>
          </cell>
        </row>
        <row r="699">
          <cell r="A699">
            <v>79135</v>
          </cell>
          <cell r="B699" t="str">
            <v>BEL SR 647 7.000</v>
          </cell>
          <cell r="C699" t="str">
            <v>Geologic Maintenance / Slide Repair</v>
          </cell>
          <cell r="L699">
            <v>38390</v>
          </cell>
          <cell r="M699">
            <v>38390</v>
          </cell>
          <cell r="N699">
            <v>38398</v>
          </cell>
          <cell r="O699">
            <v>38398</v>
          </cell>
          <cell r="P699">
            <v>38399</v>
          </cell>
          <cell r="Q699">
            <v>38399</v>
          </cell>
          <cell r="R699">
            <v>2005</v>
          </cell>
          <cell r="T699" t="str">
            <v>Sold</v>
          </cell>
          <cell r="U699">
            <v>350000</v>
          </cell>
          <cell r="AB699" t="str">
            <v>GRAHAM, JAMES R</v>
          </cell>
        </row>
        <row r="700">
          <cell r="A700">
            <v>79136</v>
          </cell>
          <cell r="B700" t="str">
            <v>CAR SR 43 3.600</v>
          </cell>
          <cell r="C700" t="str">
            <v>Geologic Maintenance / Slide Repair</v>
          </cell>
          <cell r="L700">
            <v>38390</v>
          </cell>
          <cell r="M700">
            <v>38390</v>
          </cell>
          <cell r="N700">
            <v>38398</v>
          </cell>
          <cell r="O700">
            <v>38398</v>
          </cell>
          <cell r="P700">
            <v>38399</v>
          </cell>
          <cell r="Q700">
            <v>38399</v>
          </cell>
          <cell r="R700">
            <v>2005</v>
          </cell>
          <cell r="T700" t="str">
            <v>Sold</v>
          </cell>
          <cell r="U700">
            <v>312850</v>
          </cell>
          <cell r="AB700" t="str">
            <v>GRAHAM, JAMES R</v>
          </cell>
        </row>
        <row r="701">
          <cell r="A701">
            <v>79138</v>
          </cell>
          <cell r="B701" t="str">
            <v>HAS US 250 14.700</v>
          </cell>
          <cell r="C701" t="str">
            <v>Geologic Maintenance / Slide Repair</v>
          </cell>
          <cell r="L701">
            <v>38408</v>
          </cell>
          <cell r="M701">
            <v>38408</v>
          </cell>
          <cell r="N701">
            <v>38418</v>
          </cell>
          <cell r="O701">
            <v>38418</v>
          </cell>
          <cell r="P701">
            <v>38419</v>
          </cell>
          <cell r="Q701">
            <v>38419</v>
          </cell>
          <cell r="R701">
            <v>2005</v>
          </cell>
          <cell r="T701" t="str">
            <v>Sold</v>
          </cell>
          <cell r="U701">
            <v>78250</v>
          </cell>
          <cell r="AB701" t="str">
            <v>GRAHAM, JAMES R</v>
          </cell>
        </row>
        <row r="702">
          <cell r="A702">
            <v>79139</v>
          </cell>
          <cell r="B702" t="str">
            <v>HAS SR 800 8.000</v>
          </cell>
          <cell r="C702" t="str">
            <v>Geologic Maintenance / Slide Repair</v>
          </cell>
          <cell r="L702">
            <v>38714</v>
          </cell>
          <cell r="M702">
            <v>38714</v>
          </cell>
          <cell r="N702">
            <v>38722</v>
          </cell>
          <cell r="O702">
            <v>38722</v>
          </cell>
          <cell r="P702">
            <v>38722</v>
          </cell>
          <cell r="Q702">
            <v>38722</v>
          </cell>
          <cell r="R702">
            <v>2006</v>
          </cell>
          <cell r="T702" t="str">
            <v>Sold</v>
          </cell>
          <cell r="U702">
            <v>170500</v>
          </cell>
          <cell r="AB702" t="str">
            <v>GRAHAM, JAMES R</v>
          </cell>
        </row>
        <row r="703">
          <cell r="A703">
            <v>79140</v>
          </cell>
          <cell r="B703" t="str">
            <v>JEF SR 7 10.800</v>
          </cell>
          <cell r="C703" t="str">
            <v>Geologic Maintenance / Slide Repair</v>
          </cell>
          <cell r="L703">
            <v>38425</v>
          </cell>
          <cell r="M703">
            <v>38425</v>
          </cell>
          <cell r="N703">
            <v>38429</v>
          </cell>
          <cell r="O703">
            <v>38429</v>
          </cell>
          <cell r="P703">
            <v>38432</v>
          </cell>
          <cell r="Q703">
            <v>38432</v>
          </cell>
          <cell r="R703">
            <v>2005</v>
          </cell>
          <cell r="T703" t="str">
            <v>Sold</v>
          </cell>
          <cell r="U703">
            <v>100850</v>
          </cell>
          <cell r="AB703" t="str">
            <v>GRAHAM, JAMES R</v>
          </cell>
        </row>
        <row r="704">
          <cell r="A704">
            <v>79141</v>
          </cell>
          <cell r="B704" t="str">
            <v>TUS SR 416 14.300</v>
          </cell>
          <cell r="C704" t="str">
            <v>Geologic Maintenance / Slide Repair</v>
          </cell>
          <cell r="L704">
            <v>38390</v>
          </cell>
          <cell r="M704">
            <v>38390</v>
          </cell>
          <cell r="N704">
            <v>38398</v>
          </cell>
          <cell r="O704">
            <v>38398</v>
          </cell>
          <cell r="P704">
            <v>38399</v>
          </cell>
          <cell r="Q704">
            <v>38399</v>
          </cell>
          <cell r="R704">
            <v>2005</v>
          </cell>
          <cell r="T704" t="str">
            <v>Sold</v>
          </cell>
          <cell r="U704">
            <v>250000</v>
          </cell>
          <cell r="AB704" t="str">
            <v>GRAHAM, JAMES R</v>
          </cell>
        </row>
        <row r="705">
          <cell r="A705">
            <v>79142</v>
          </cell>
          <cell r="B705" t="str">
            <v>HAS SR 519 9.130</v>
          </cell>
          <cell r="C705" t="str">
            <v>Geologic Maintenance / Slide Repair</v>
          </cell>
          <cell r="L705">
            <v>38436</v>
          </cell>
          <cell r="M705">
            <v>38436</v>
          </cell>
          <cell r="N705">
            <v>38442</v>
          </cell>
          <cell r="O705">
            <v>38442</v>
          </cell>
          <cell r="P705">
            <v>38442</v>
          </cell>
          <cell r="Q705">
            <v>38442</v>
          </cell>
          <cell r="R705">
            <v>2005</v>
          </cell>
          <cell r="T705" t="str">
            <v>Sold</v>
          </cell>
          <cell r="U705">
            <v>275000</v>
          </cell>
          <cell r="AB705" t="str">
            <v>GRAHAM, JAMES R</v>
          </cell>
        </row>
        <row r="706">
          <cell r="A706">
            <v>79143</v>
          </cell>
          <cell r="B706" t="str">
            <v>JEF SR 7 6.400</v>
          </cell>
          <cell r="C706" t="str">
            <v>Geologic Maintenance / Slide Repair</v>
          </cell>
          <cell r="L706">
            <v>38425</v>
          </cell>
          <cell r="M706">
            <v>38425</v>
          </cell>
          <cell r="N706">
            <v>38429</v>
          </cell>
          <cell r="O706">
            <v>38429</v>
          </cell>
          <cell r="P706">
            <v>38432</v>
          </cell>
          <cell r="Q706">
            <v>38432</v>
          </cell>
          <cell r="R706">
            <v>2005</v>
          </cell>
          <cell r="T706" t="str">
            <v>Sold</v>
          </cell>
          <cell r="U706">
            <v>119450</v>
          </cell>
          <cell r="AB706" t="str">
            <v>GRAHAM, JAMES R</v>
          </cell>
        </row>
        <row r="707">
          <cell r="A707">
            <v>79168</v>
          </cell>
          <cell r="B707" t="str">
            <v>HAS SR 799 5.600</v>
          </cell>
          <cell r="C707" t="str">
            <v>Geologic Maintenance / Slide Repair</v>
          </cell>
          <cell r="L707">
            <v>38390</v>
          </cell>
          <cell r="M707">
            <v>38390</v>
          </cell>
          <cell r="N707">
            <v>38398</v>
          </cell>
          <cell r="O707">
            <v>38398</v>
          </cell>
          <cell r="P707">
            <v>38399</v>
          </cell>
          <cell r="Q707">
            <v>38399</v>
          </cell>
          <cell r="R707">
            <v>2005</v>
          </cell>
          <cell r="T707" t="str">
            <v>Sold</v>
          </cell>
          <cell r="U707">
            <v>125000</v>
          </cell>
          <cell r="AB707" t="str">
            <v>GRAHAM, JAMES R</v>
          </cell>
        </row>
        <row r="708">
          <cell r="A708">
            <v>79175</v>
          </cell>
          <cell r="B708" t="str">
            <v>JEF SR 822 0.27</v>
          </cell>
          <cell r="C708" t="str">
            <v>Bridge Preservation</v>
          </cell>
          <cell r="D708">
            <v>39840</v>
          </cell>
          <cell r="E708">
            <v>39840</v>
          </cell>
          <cell r="J708">
            <v>40610</v>
          </cell>
          <cell r="K708">
            <v>40610</v>
          </cell>
          <cell r="L708">
            <v>40619</v>
          </cell>
          <cell r="M708">
            <v>40619</v>
          </cell>
          <cell r="N708">
            <v>40724</v>
          </cell>
          <cell r="O708">
            <v>40724</v>
          </cell>
          <cell r="P708">
            <v>40731</v>
          </cell>
          <cell r="Q708">
            <v>40731</v>
          </cell>
          <cell r="R708">
            <v>2012</v>
          </cell>
          <cell r="T708" t="str">
            <v>Sold</v>
          </cell>
          <cell r="U708">
            <v>2259059.5</v>
          </cell>
          <cell r="V708">
            <v>39888</v>
          </cell>
          <cell r="W708">
            <v>1</v>
          </cell>
          <cell r="X708">
            <v>2009</v>
          </cell>
          <cell r="Y708">
            <v>0</v>
          </cell>
          <cell r="Z708">
            <v>39974</v>
          </cell>
          <cell r="AA708">
            <v>39982</v>
          </cell>
          <cell r="AB708" t="str">
            <v>KHALIFA, WASEEM U</v>
          </cell>
          <cell r="AC708">
            <v>39811</v>
          </cell>
          <cell r="AD708">
            <v>39811</v>
          </cell>
        </row>
        <row r="709">
          <cell r="A709">
            <v>79175</v>
          </cell>
          <cell r="B709" t="str">
            <v>JEF SR 822 0.27</v>
          </cell>
          <cell r="C709" t="str">
            <v>Bridge Preservation</v>
          </cell>
          <cell r="D709">
            <v>39840</v>
          </cell>
          <cell r="E709">
            <v>39840</v>
          </cell>
          <cell r="J709">
            <v>40610</v>
          </cell>
          <cell r="K709">
            <v>40610</v>
          </cell>
          <cell r="L709">
            <v>40619</v>
          </cell>
          <cell r="M709">
            <v>40619</v>
          </cell>
          <cell r="N709">
            <v>40724</v>
          </cell>
          <cell r="O709">
            <v>40724</v>
          </cell>
          <cell r="P709">
            <v>40731</v>
          </cell>
          <cell r="Q709">
            <v>40731</v>
          </cell>
          <cell r="R709">
            <v>2012</v>
          </cell>
          <cell r="T709" t="str">
            <v>Sold</v>
          </cell>
          <cell r="U709">
            <v>2259059.5</v>
          </cell>
          <cell r="V709">
            <v>40637</v>
          </cell>
          <cell r="W709">
            <v>1</v>
          </cell>
          <cell r="X709">
            <v>2012</v>
          </cell>
          <cell r="Y709">
            <v>0</v>
          </cell>
          <cell r="Z709">
            <v>40724</v>
          </cell>
          <cell r="AA709">
            <v>40731</v>
          </cell>
          <cell r="AB709" t="str">
            <v>KHALIFA, WASEEM U</v>
          </cell>
          <cell r="AC709">
            <v>39811</v>
          </cell>
          <cell r="AD709">
            <v>39811</v>
          </cell>
        </row>
        <row r="710">
          <cell r="A710">
            <v>79175</v>
          </cell>
          <cell r="B710" t="str">
            <v>JEF SR 822 0.27</v>
          </cell>
          <cell r="C710" t="str">
            <v>Bridge Preservation</v>
          </cell>
          <cell r="D710">
            <v>39840</v>
          </cell>
          <cell r="E710">
            <v>39840</v>
          </cell>
          <cell r="J710">
            <v>40610</v>
          </cell>
          <cell r="K710">
            <v>40610</v>
          </cell>
          <cell r="L710">
            <v>40619</v>
          </cell>
          <cell r="M710">
            <v>40619</v>
          </cell>
          <cell r="N710">
            <v>40724</v>
          </cell>
          <cell r="O710">
            <v>40724</v>
          </cell>
          <cell r="P710">
            <v>40731</v>
          </cell>
          <cell r="Q710">
            <v>40731</v>
          </cell>
          <cell r="R710">
            <v>2012</v>
          </cell>
          <cell r="T710" t="str">
            <v>Sold</v>
          </cell>
          <cell r="U710">
            <v>2259059.5</v>
          </cell>
          <cell r="V710">
            <v>40119</v>
          </cell>
          <cell r="W710">
            <v>1</v>
          </cell>
          <cell r="X710">
            <v>2010</v>
          </cell>
          <cell r="Y710">
            <v>0</v>
          </cell>
          <cell r="Z710">
            <v>40205</v>
          </cell>
          <cell r="AA710">
            <v>40213</v>
          </cell>
          <cell r="AB710" t="str">
            <v>KHALIFA, WASEEM U</v>
          </cell>
          <cell r="AC710">
            <v>39811</v>
          </cell>
          <cell r="AD710">
            <v>39811</v>
          </cell>
        </row>
        <row r="711">
          <cell r="A711">
            <v>79176</v>
          </cell>
          <cell r="B711" t="str">
            <v>BEL IR 70 4.000</v>
          </cell>
          <cell r="C711" t="str">
            <v>Geologic Maintenance / Slide Repair</v>
          </cell>
          <cell r="H711">
            <v>40585</v>
          </cell>
          <cell r="I711">
            <v>40585</v>
          </cell>
          <cell r="L711">
            <v>38436</v>
          </cell>
          <cell r="M711">
            <v>38436</v>
          </cell>
          <cell r="N711">
            <v>38442</v>
          </cell>
          <cell r="O711">
            <v>38442</v>
          </cell>
          <cell r="P711">
            <v>38442</v>
          </cell>
          <cell r="Q711">
            <v>38442</v>
          </cell>
          <cell r="R711">
            <v>2005</v>
          </cell>
          <cell r="T711" t="str">
            <v>Sold</v>
          </cell>
          <cell r="U711">
            <v>61000</v>
          </cell>
          <cell r="AB711" t="str">
            <v>GRAHAM, JAMES R</v>
          </cell>
        </row>
        <row r="712">
          <cell r="A712">
            <v>79178</v>
          </cell>
          <cell r="B712" t="str">
            <v>BEL IR 70 6.130</v>
          </cell>
          <cell r="C712" t="str">
            <v>Geologic Maintenance / Slide Repair</v>
          </cell>
          <cell r="L712">
            <v>38436</v>
          </cell>
          <cell r="M712">
            <v>38436</v>
          </cell>
          <cell r="N712">
            <v>38442</v>
          </cell>
          <cell r="O712">
            <v>38442</v>
          </cell>
          <cell r="P712">
            <v>38442</v>
          </cell>
          <cell r="Q712">
            <v>38442</v>
          </cell>
          <cell r="R712">
            <v>2005</v>
          </cell>
          <cell r="T712" t="str">
            <v>Sold</v>
          </cell>
          <cell r="U712">
            <v>145440</v>
          </cell>
          <cell r="AB712" t="str">
            <v>GRAHAM, JAMES R</v>
          </cell>
        </row>
        <row r="713">
          <cell r="A713">
            <v>79179</v>
          </cell>
          <cell r="B713" t="str">
            <v>BEL US 250 8.100</v>
          </cell>
          <cell r="C713" t="str">
            <v>Geologic Maintenance / Slide Repair</v>
          </cell>
          <cell r="L713">
            <v>38436</v>
          </cell>
          <cell r="M713">
            <v>38436</v>
          </cell>
          <cell r="N713">
            <v>38442</v>
          </cell>
          <cell r="O713">
            <v>38442</v>
          </cell>
          <cell r="P713">
            <v>38442</v>
          </cell>
          <cell r="Q713">
            <v>38442</v>
          </cell>
          <cell r="R713">
            <v>2005</v>
          </cell>
          <cell r="T713" t="str">
            <v>Sold</v>
          </cell>
          <cell r="U713">
            <v>219000</v>
          </cell>
          <cell r="AB713" t="str">
            <v>GRAHAM, JAMES R</v>
          </cell>
        </row>
        <row r="714">
          <cell r="A714">
            <v>79181</v>
          </cell>
          <cell r="B714" t="str">
            <v>BEL IR 70 18.600</v>
          </cell>
          <cell r="C714" t="str">
            <v>Geologic Maintenance / Slide Repair</v>
          </cell>
          <cell r="L714">
            <v>38436</v>
          </cell>
          <cell r="M714">
            <v>38436</v>
          </cell>
          <cell r="N714">
            <v>38442</v>
          </cell>
          <cell r="O714">
            <v>38442</v>
          </cell>
          <cell r="P714">
            <v>38442</v>
          </cell>
          <cell r="Q714">
            <v>38442</v>
          </cell>
          <cell r="R714">
            <v>2005</v>
          </cell>
          <cell r="T714" t="str">
            <v>Sold</v>
          </cell>
          <cell r="U714">
            <v>74660</v>
          </cell>
          <cell r="AB714" t="str">
            <v>GRAHAM, JAMES R</v>
          </cell>
        </row>
        <row r="715">
          <cell r="A715">
            <v>79182</v>
          </cell>
          <cell r="B715" t="str">
            <v>BEL IR 70 24.500</v>
          </cell>
          <cell r="C715" t="str">
            <v>Geologic Maintenance / Slide Repair</v>
          </cell>
          <cell r="L715">
            <v>38436</v>
          </cell>
          <cell r="M715">
            <v>38436</v>
          </cell>
          <cell r="N715">
            <v>38442</v>
          </cell>
          <cell r="O715">
            <v>38442</v>
          </cell>
          <cell r="P715">
            <v>38442</v>
          </cell>
          <cell r="Q715">
            <v>38442</v>
          </cell>
          <cell r="R715">
            <v>2005</v>
          </cell>
          <cell r="T715" t="str">
            <v>Sold</v>
          </cell>
          <cell r="U715">
            <v>148320</v>
          </cell>
          <cell r="AB715" t="str">
            <v>GRAHAM, JAMES R</v>
          </cell>
        </row>
        <row r="716">
          <cell r="A716">
            <v>79183</v>
          </cell>
          <cell r="B716" t="str">
            <v>BEL US 40 22.100</v>
          </cell>
          <cell r="C716" t="str">
            <v>Geologic Maintenance / Slide Repair</v>
          </cell>
          <cell r="L716">
            <v>38408</v>
          </cell>
          <cell r="M716">
            <v>38408</v>
          </cell>
          <cell r="N716">
            <v>38418</v>
          </cell>
          <cell r="O716">
            <v>38418</v>
          </cell>
          <cell r="P716">
            <v>38419</v>
          </cell>
          <cell r="Q716">
            <v>38419</v>
          </cell>
          <cell r="R716">
            <v>2005</v>
          </cell>
          <cell r="T716" t="str">
            <v>Sold</v>
          </cell>
          <cell r="U716">
            <v>47800</v>
          </cell>
          <cell r="AB716" t="str">
            <v>GRAHAM, JAMES R</v>
          </cell>
        </row>
        <row r="717">
          <cell r="A717">
            <v>79184</v>
          </cell>
          <cell r="B717" t="str">
            <v>BEL US 40 22.700</v>
          </cell>
          <cell r="C717" t="str">
            <v>Geologic Maintenance / Slide Repair</v>
          </cell>
          <cell r="L717">
            <v>38408</v>
          </cell>
          <cell r="M717">
            <v>38408</v>
          </cell>
          <cell r="N717">
            <v>38418</v>
          </cell>
          <cell r="O717">
            <v>38418</v>
          </cell>
          <cell r="P717">
            <v>38419</v>
          </cell>
          <cell r="Q717">
            <v>38419</v>
          </cell>
          <cell r="R717">
            <v>2005</v>
          </cell>
          <cell r="T717" t="str">
            <v>Sold</v>
          </cell>
          <cell r="U717">
            <v>39000</v>
          </cell>
          <cell r="AB717" t="str">
            <v>GRAHAM, JAMES R</v>
          </cell>
        </row>
        <row r="718">
          <cell r="A718">
            <v>79185</v>
          </cell>
          <cell r="B718" t="str">
            <v>BEL US 40 23.100</v>
          </cell>
          <cell r="C718" t="str">
            <v>Geologic Maintenance / Slide Repair</v>
          </cell>
          <cell r="L718">
            <v>38408</v>
          </cell>
          <cell r="M718">
            <v>38408</v>
          </cell>
          <cell r="N718">
            <v>38418</v>
          </cell>
          <cell r="O718">
            <v>38418</v>
          </cell>
          <cell r="P718">
            <v>38419</v>
          </cell>
          <cell r="Q718">
            <v>38419</v>
          </cell>
          <cell r="R718">
            <v>2005</v>
          </cell>
          <cell r="T718" t="str">
            <v>Sold</v>
          </cell>
          <cell r="U718">
            <v>40300</v>
          </cell>
          <cell r="AB718" t="str">
            <v>GRAHAM, JAMES R</v>
          </cell>
        </row>
        <row r="719">
          <cell r="A719">
            <v>79186</v>
          </cell>
          <cell r="B719" t="str">
            <v>BEL US 250 8.200</v>
          </cell>
          <cell r="C719" t="str">
            <v>Geologic Maintenance / Slide Repair</v>
          </cell>
          <cell r="L719">
            <v>38390</v>
          </cell>
          <cell r="M719">
            <v>38390</v>
          </cell>
          <cell r="N719">
            <v>38398</v>
          </cell>
          <cell r="O719">
            <v>38398</v>
          </cell>
          <cell r="P719">
            <v>38399</v>
          </cell>
          <cell r="Q719">
            <v>38399</v>
          </cell>
          <cell r="R719">
            <v>2005</v>
          </cell>
          <cell r="T719" t="str">
            <v>Sold</v>
          </cell>
          <cell r="U719">
            <v>135113</v>
          </cell>
          <cell r="AB719" t="str">
            <v>GRAHAM, JAMES R</v>
          </cell>
        </row>
        <row r="720">
          <cell r="A720">
            <v>79187</v>
          </cell>
          <cell r="B720" t="str">
            <v>CAR SR 164 16.400</v>
          </cell>
          <cell r="C720" t="str">
            <v>Geologic Maintenance / Slide Repair</v>
          </cell>
          <cell r="L720">
            <v>38425</v>
          </cell>
          <cell r="M720">
            <v>38425</v>
          </cell>
          <cell r="N720">
            <v>38429</v>
          </cell>
          <cell r="O720">
            <v>38429</v>
          </cell>
          <cell r="P720">
            <v>38432</v>
          </cell>
          <cell r="Q720">
            <v>38432</v>
          </cell>
          <cell r="R720">
            <v>2005</v>
          </cell>
          <cell r="T720" t="str">
            <v>Sold</v>
          </cell>
          <cell r="U720">
            <v>10000</v>
          </cell>
          <cell r="AB720" t="str">
            <v>GRAHAM, JAMES R</v>
          </cell>
        </row>
        <row r="721">
          <cell r="A721">
            <v>79188</v>
          </cell>
          <cell r="B721" t="str">
            <v>CAR SR 164 16.800</v>
          </cell>
          <cell r="C721" t="str">
            <v>Geologic Maintenance / Slide Repair</v>
          </cell>
          <cell r="T721" t="str">
            <v>Cancelled</v>
          </cell>
          <cell r="AB721" t="str">
            <v>GRAHAM, JAMES R</v>
          </cell>
        </row>
        <row r="722">
          <cell r="A722">
            <v>79189</v>
          </cell>
          <cell r="B722" t="str">
            <v>CAR SR 164 9.000</v>
          </cell>
          <cell r="C722" t="str">
            <v>Geologic Maintenance / Slide Repair</v>
          </cell>
          <cell r="L722">
            <v>38425</v>
          </cell>
          <cell r="M722">
            <v>38425</v>
          </cell>
          <cell r="N722">
            <v>38429</v>
          </cell>
          <cell r="O722">
            <v>38429</v>
          </cell>
          <cell r="P722">
            <v>38432</v>
          </cell>
          <cell r="Q722">
            <v>38432</v>
          </cell>
          <cell r="R722">
            <v>2005</v>
          </cell>
          <cell r="T722" t="str">
            <v>Sold</v>
          </cell>
          <cell r="U722">
            <v>173760</v>
          </cell>
          <cell r="AB722" t="str">
            <v>GRAHAM, JAMES R</v>
          </cell>
        </row>
        <row r="723">
          <cell r="A723">
            <v>79190</v>
          </cell>
          <cell r="B723" t="str">
            <v>CAR SR 542 7.600</v>
          </cell>
          <cell r="C723" t="str">
            <v>Geologic Maintenance / Slide Repair</v>
          </cell>
          <cell r="L723">
            <v>38425</v>
          </cell>
          <cell r="M723">
            <v>38425</v>
          </cell>
          <cell r="N723">
            <v>38429</v>
          </cell>
          <cell r="O723">
            <v>38429</v>
          </cell>
          <cell r="P723">
            <v>38432</v>
          </cell>
          <cell r="Q723">
            <v>38432</v>
          </cell>
          <cell r="R723">
            <v>2005</v>
          </cell>
          <cell r="T723" t="str">
            <v>Sold</v>
          </cell>
          <cell r="U723">
            <v>90000</v>
          </cell>
          <cell r="AB723" t="str">
            <v>GRAHAM, JAMES R</v>
          </cell>
        </row>
        <row r="724">
          <cell r="A724">
            <v>79191</v>
          </cell>
          <cell r="B724" t="str">
            <v>COL SR 39 7.100</v>
          </cell>
          <cell r="C724" t="str">
            <v>Geologic Maintenance / Slide Repair</v>
          </cell>
          <cell r="T724" t="str">
            <v>Cancelled</v>
          </cell>
          <cell r="AB724" t="str">
            <v>GRAHAM, JAMES R</v>
          </cell>
        </row>
        <row r="725">
          <cell r="A725">
            <v>79192</v>
          </cell>
          <cell r="B725" t="str">
            <v>COL SR 170 12.750</v>
          </cell>
          <cell r="C725" t="str">
            <v>Geologic Maintenance / Slide Repair</v>
          </cell>
          <cell r="L725">
            <v>38425</v>
          </cell>
          <cell r="M725">
            <v>38425</v>
          </cell>
          <cell r="N725">
            <v>38429</v>
          </cell>
          <cell r="O725">
            <v>38429</v>
          </cell>
          <cell r="P725">
            <v>38432</v>
          </cell>
          <cell r="Q725">
            <v>38432</v>
          </cell>
          <cell r="R725">
            <v>2005</v>
          </cell>
          <cell r="T725" t="str">
            <v>Sold</v>
          </cell>
          <cell r="U725">
            <v>15965</v>
          </cell>
          <cell r="AB725" t="str">
            <v>GRAHAM, JAMES R</v>
          </cell>
        </row>
        <row r="726">
          <cell r="A726">
            <v>79193</v>
          </cell>
          <cell r="B726" t="str">
            <v>HAS US 250 24.400</v>
          </cell>
          <cell r="C726" t="str">
            <v>Geologic Maintenance / Slide Repair</v>
          </cell>
          <cell r="T726" t="str">
            <v>Cancelled</v>
          </cell>
          <cell r="AB726" t="str">
            <v>GRAHAM, JAMES R</v>
          </cell>
        </row>
        <row r="727">
          <cell r="A727">
            <v>79194</v>
          </cell>
          <cell r="B727" t="str">
            <v>HAS US 250 28.200</v>
          </cell>
          <cell r="C727" t="str">
            <v>Geologic Maintenance / Slide Repair</v>
          </cell>
          <cell r="L727">
            <v>38455</v>
          </cell>
          <cell r="M727">
            <v>38455</v>
          </cell>
          <cell r="N727">
            <v>38460</v>
          </cell>
          <cell r="O727">
            <v>38460</v>
          </cell>
          <cell r="P727">
            <v>38460</v>
          </cell>
          <cell r="Q727">
            <v>38460</v>
          </cell>
          <cell r="R727">
            <v>2005</v>
          </cell>
          <cell r="T727" t="str">
            <v>Sold</v>
          </cell>
          <cell r="U727">
            <v>306318</v>
          </cell>
          <cell r="AB727" t="str">
            <v>GRAHAM, JAMES R</v>
          </cell>
        </row>
        <row r="728">
          <cell r="A728">
            <v>79195</v>
          </cell>
          <cell r="B728" t="str">
            <v>HAS SR 9 10.200</v>
          </cell>
          <cell r="C728" t="str">
            <v>Geologic Maintenance / Slide Repair</v>
          </cell>
          <cell r="L728">
            <v>38436</v>
          </cell>
          <cell r="M728">
            <v>38436</v>
          </cell>
          <cell r="N728">
            <v>38442</v>
          </cell>
          <cell r="O728">
            <v>38442</v>
          </cell>
          <cell r="P728">
            <v>38442</v>
          </cell>
          <cell r="Q728">
            <v>38442</v>
          </cell>
          <cell r="R728">
            <v>2005</v>
          </cell>
          <cell r="T728" t="str">
            <v>Sold</v>
          </cell>
          <cell r="U728">
            <v>182100</v>
          </cell>
          <cell r="AB728" t="str">
            <v>GRAHAM, JAMES R</v>
          </cell>
        </row>
        <row r="729">
          <cell r="A729">
            <v>79196</v>
          </cell>
          <cell r="B729" t="str">
            <v>HAS SR 9 14.700</v>
          </cell>
          <cell r="C729" t="str">
            <v>Geologic Maintenance / Slide Repair</v>
          </cell>
          <cell r="L729">
            <v>38425</v>
          </cell>
          <cell r="M729">
            <v>38425</v>
          </cell>
          <cell r="N729">
            <v>38429</v>
          </cell>
          <cell r="O729">
            <v>38429</v>
          </cell>
          <cell r="P729">
            <v>38432</v>
          </cell>
          <cell r="Q729">
            <v>38432</v>
          </cell>
          <cell r="R729">
            <v>2005</v>
          </cell>
          <cell r="T729" t="str">
            <v>Sold</v>
          </cell>
          <cell r="U729">
            <v>117000</v>
          </cell>
          <cell r="AB729" t="str">
            <v>GRAHAM, JAMES R</v>
          </cell>
        </row>
        <row r="730">
          <cell r="A730">
            <v>79197</v>
          </cell>
          <cell r="B730" t="str">
            <v>HAS SR 9 15.400</v>
          </cell>
          <cell r="C730" t="str">
            <v>Geologic Maintenance / Slide Repair</v>
          </cell>
          <cell r="L730">
            <v>38455</v>
          </cell>
          <cell r="M730">
            <v>38455</v>
          </cell>
          <cell r="N730">
            <v>38460</v>
          </cell>
          <cell r="O730">
            <v>38460</v>
          </cell>
          <cell r="P730">
            <v>38460</v>
          </cell>
          <cell r="Q730">
            <v>38460</v>
          </cell>
          <cell r="R730">
            <v>2005</v>
          </cell>
          <cell r="T730" t="str">
            <v>Sold</v>
          </cell>
          <cell r="U730">
            <v>196000</v>
          </cell>
          <cell r="AB730" t="str">
            <v>GRAHAM, JAMES R</v>
          </cell>
        </row>
        <row r="731">
          <cell r="A731">
            <v>79199</v>
          </cell>
          <cell r="B731" t="str">
            <v>BEL IR 70 4.200</v>
          </cell>
          <cell r="C731" t="str">
            <v>Geologic Maintenance / Slide Repair</v>
          </cell>
          <cell r="L731">
            <v>38436</v>
          </cell>
          <cell r="M731">
            <v>38436</v>
          </cell>
          <cell r="N731">
            <v>38442</v>
          </cell>
          <cell r="O731">
            <v>38442</v>
          </cell>
          <cell r="P731">
            <v>38442</v>
          </cell>
          <cell r="Q731">
            <v>38442</v>
          </cell>
          <cell r="R731">
            <v>2005</v>
          </cell>
          <cell r="T731" t="str">
            <v>Sold</v>
          </cell>
          <cell r="U731">
            <v>23335</v>
          </cell>
          <cell r="AB731" t="str">
            <v>GRAHAM, JAMES R</v>
          </cell>
        </row>
        <row r="732">
          <cell r="A732">
            <v>79200</v>
          </cell>
          <cell r="B732" t="str">
            <v>HAS SR 800 5.700</v>
          </cell>
          <cell r="C732" t="str">
            <v>Geologic Maintenance / Slide Repair</v>
          </cell>
          <cell r="L732">
            <v>38408</v>
          </cell>
          <cell r="M732">
            <v>38408</v>
          </cell>
          <cell r="N732">
            <v>38418</v>
          </cell>
          <cell r="O732">
            <v>38418</v>
          </cell>
          <cell r="P732">
            <v>38419</v>
          </cell>
          <cell r="Q732">
            <v>38419</v>
          </cell>
          <cell r="R732">
            <v>2005</v>
          </cell>
          <cell r="T732" t="str">
            <v>Sold</v>
          </cell>
          <cell r="U732">
            <v>87900</v>
          </cell>
          <cell r="AB732" t="str">
            <v>GRAHAM, JAMES R</v>
          </cell>
        </row>
        <row r="733">
          <cell r="A733">
            <v>79201</v>
          </cell>
          <cell r="B733" t="str">
            <v>BEL US 250 0.000</v>
          </cell>
          <cell r="C733" t="str">
            <v>Roadway Debris Removal</v>
          </cell>
          <cell r="L733">
            <v>38436</v>
          </cell>
          <cell r="M733">
            <v>38436</v>
          </cell>
          <cell r="N733">
            <v>38442</v>
          </cell>
          <cell r="O733">
            <v>38442</v>
          </cell>
          <cell r="P733">
            <v>38442</v>
          </cell>
          <cell r="Q733">
            <v>38442</v>
          </cell>
          <cell r="R733">
            <v>2005</v>
          </cell>
          <cell r="T733" t="str">
            <v>Sold</v>
          </cell>
          <cell r="U733">
            <v>25000</v>
          </cell>
          <cell r="AB733" t="str">
            <v>GRAHAM, JAMES R</v>
          </cell>
        </row>
        <row r="734">
          <cell r="A734">
            <v>79202</v>
          </cell>
          <cell r="B734" t="str">
            <v>HOL US 62 14.350</v>
          </cell>
          <cell r="C734" t="str">
            <v>Geologic Maintenance / Slide Repair</v>
          </cell>
          <cell r="L734">
            <v>38425</v>
          </cell>
          <cell r="M734">
            <v>38425</v>
          </cell>
          <cell r="N734">
            <v>38429</v>
          </cell>
          <cell r="O734">
            <v>38429</v>
          </cell>
          <cell r="P734">
            <v>38432</v>
          </cell>
          <cell r="Q734">
            <v>38432</v>
          </cell>
          <cell r="R734">
            <v>2005</v>
          </cell>
          <cell r="T734" t="str">
            <v>Sold</v>
          </cell>
          <cell r="U734">
            <v>55000</v>
          </cell>
          <cell r="AB734" t="str">
            <v>GRAHAM, JAMES R</v>
          </cell>
        </row>
        <row r="735">
          <cell r="A735">
            <v>79203</v>
          </cell>
          <cell r="B735" t="str">
            <v>JEF SR 213 4.500</v>
          </cell>
          <cell r="C735" t="str">
            <v>Geologic Maintenance / Slide Repair</v>
          </cell>
          <cell r="L735">
            <v>38425</v>
          </cell>
          <cell r="M735">
            <v>38425</v>
          </cell>
          <cell r="N735">
            <v>38429</v>
          </cell>
          <cell r="O735">
            <v>38429</v>
          </cell>
          <cell r="P735">
            <v>38432</v>
          </cell>
          <cell r="Q735">
            <v>38432</v>
          </cell>
          <cell r="R735">
            <v>2005</v>
          </cell>
          <cell r="T735" t="str">
            <v>Sold</v>
          </cell>
          <cell r="U735">
            <v>199000</v>
          </cell>
          <cell r="AB735" t="str">
            <v>GRAHAM, JAMES R</v>
          </cell>
        </row>
        <row r="736">
          <cell r="A736">
            <v>79204</v>
          </cell>
          <cell r="B736" t="str">
            <v>COL SR 7 2.400</v>
          </cell>
          <cell r="C736" t="str">
            <v>Geologic Maintenance / Slide Repair</v>
          </cell>
          <cell r="L736">
            <v>38425</v>
          </cell>
          <cell r="M736">
            <v>38425</v>
          </cell>
          <cell r="N736">
            <v>38429</v>
          </cell>
          <cell r="O736">
            <v>38429</v>
          </cell>
          <cell r="P736">
            <v>38432</v>
          </cell>
          <cell r="Q736">
            <v>38432</v>
          </cell>
          <cell r="R736">
            <v>2005</v>
          </cell>
          <cell r="T736" t="str">
            <v>Sold</v>
          </cell>
          <cell r="U736">
            <v>30250</v>
          </cell>
          <cell r="AB736" t="str">
            <v>GRAHAM, JAMES R</v>
          </cell>
        </row>
        <row r="737">
          <cell r="A737">
            <v>79205</v>
          </cell>
          <cell r="B737" t="str">
            <v>HOL SR 39 30.600</v>
          </cell>
          <cell r="C737" t="str">
            <v>Geologic Maintenance / Slide Repair</v>
          </cell>
          <cell r="L737">
            <v>38425</v>
          </cell>
          <cell r="M737">
            <v>38425</v>
          </cell>
          <cell r="N737">
            <v>38429</v>
          </cell>
          <cell r="O737">
            <v>38429</v>
          </cell>
          <cell r="P737">
            <v>38432</v>
          </cell>
          <cell r="Q737">
            <v>38432</v>
          </cell>
          <cell r="R737">
            <v>2005</v>
          </cell>
          <cell r="T737" t="str">
            <v>Sold</v>
          </cell>
          <cell r="U737">
            <v>5250</v>
          </cell>
          <cell r="AB737" t="str">
            <v>GRAHAM, JAMES R</v>
          </cell>
        </row>
        <row r="738">
          <cell r="A738">
            <v>79206</v>
          </cell>
          <cell r="B738" t="str">
            <v>BEL US 250 8.60</v>
          </cell>
          <cell r="C738" t="str">
            <v>Geologic Maintenance / Slide Repair</v>
          </cell>
          <cell r="L738">
            <v>38408</v>
          </cell>
          <cell r="M738">
            <v>38408</v>
          </cell>
          <cell r="N738">
            <v>38418</v>
          </cell>
          <cell r="O738">
            <v>38418</v>
          </cell>
          <cell r="P738">
            <v>38419</v>
          </cell>
          <cell r="Q738">
            <v>38419</v>
          </cell>
          <cell r="R738">
            <v>2005</v>
          </cell>
          <cell r="T738" t="str">
            <v>Sold</v>
          </cell>
          <cell r="U738">
            <v>259800</v>
          </cell>
          <cell r="AB738" t="str">
            <v>GRAHAM, JAMES R</v>
          </cell>
        </row>
        <row r="739">
          <cell r="A739">
            <v>79209</v>
          </cell>
          <cell r="B739" t="str">
            <v>JEF SR 7 5.500</v>
          </cell>
          <cell r="C739" t="str">
            <v>Geologic Maintenance / Slide Repair</v>
          </cell>
          <cell r="L739">
            <v>38390</v>
          </cell>
          <cell r="M739">
            <v>38390</v>
          </cell>
          <cell r="N739">
            <v>38398</v>
          </cell>
          <cell r="O739">
            <v>38398</v>
          </cell>
          <cell r="P739">
            <v>38399</v>
          </cell>
          <cell r="Q739">
            <v>38399</v>
          </cell>
          <cell r="R739">
            <v>2005</v>
          </cell>
          <cell r="T739" t="str">
            <v>Sold</v>
          </cell>
          <cell r="U739">
            <v>190000</v>
          </cell>
          <cell r="AB739" t="str">
            <v>GRAHAM, JAMES R</v>
          </cell>
        </row>
        <row r="740">
          <cell r="A740">
            <v>79210</v>
          </cell>
          <cell r="B740" t="str">
            <v>BEL SR 7 11.100</v>
          </cell>
          <cell r="C740" t="str">
            <v>Geologic Maintenance / Slide Repair</v>
          </cell>
          <cell r="L740">
            <v>38441</v>
          </cell>
          <cell r="M740">
            <v>38441</v>
          </cell>
          <cell r="N740">
            <v>38447</v>
          </cell>
          <cell r="O740">
            <v>38447</v>
          </cell>
          <cell r="P740">
            <v>38447</v>
          </cell>
          <cell r="Q740">
            <v>38447</v>
          </cell>
          <cell r="R740">
            <v>2005</v>
          </cell>
          <cell r="T740" t="str">
            <v>Sold</v>
          </cell>
          <cell r="U740">
            <v>42960</v>
          </cell>
          <cell r="AB740" t="str">
            <v>GRAHAM, JAMES R</v>
          </cell>
        </row>
        <row r="741">
          <cell r="A741">
            <v>79211</v>
          </cell>
          <cell r="B741" t="str">
            <v>JEF SR 7 11.100</v>
          </cell>
          <cell r="C741" t="str">
            <v>Geologic Maintenance / Slide Repair</v>
          </cell>
          <cell r="L741">
            <v>38390</v>
          </cell>
          <cell r="M741">
            <v>38390</v>
          </cell>
          <cell r="N741">
            <v>38398</v>
          </cell>
          <cell r="O741">
            <v>38398</v>
          </cell>
          <cell r="P741">
            <v>38399</v>
          </cell>
          <cell r="Q741">
            <v>38399</v>
          </cell>
          <cell r="R741">
            <v>2005</v>
          </cell>
          <cell r="T741" t="str">
            <v>Sold</v>
          </cell>
          <cell r="U741">
            <v>250000</v>
          </cell>
          <cell r="AB741" t="str">
            <v>GRAHAM, JAMES R</v>
          </cell>
        </row>
        <row r="742">
          <cell r="A742">
            <v>79212</v>
          </cell>
          <cell r="B742" t="str">
            <v>JEF SR 150 8.900</v>
          </cell>
          <cell r="C742" t="str">
            <v>Geologic Maintenance / Slide Repair</v>
          </cell>
          <cell r="L742">
            <v>38904</v>
          </cell>
          <cell r="M742">
            <v>38904</v>
          </cell>
          <cell r="N742">
            <v>38908</v>
          </cell>
          <cell r="O742">
            <v>38908</v>
          </cell>
          <cell r="P742">
            <v>38908</v>
          </cell>
          <cell r="Q742">
            <v>38908</v>
          </cell>
          <cell r="R742">
            <v>2007</v>
          </cell>
          <cell r="T742" t="str">
            <v>Sold</v>
          </cell>
          <cell r="U742">
            <v>529225.76</v>
          </cell>
          <cell r="AB742" t="str">
            <v>GRAHAM, JAMES R</v>
          </cell>
        </row>
        <row r="743">
          <cell r="A743">
            <v>79213</v>
          </cell>
          <cell r="B743" t="str">
            <v>BEL SR 379 6.250</v>
          </cell>
          <cell r="C743" t="str">
            <v>Geologic Maintenance / Slide Repair</v>
          </cell>
          <cell r="L743">
            <v>38808</v>
          </cell>
          <cell r="N743">
            <v>38808</v>
          </cell>
          <cell r="P743">
            <v>38808</v>
          </cell>
          <cell r="R743">
            <v>2006</v>
          </cell>
          <cell r="T743" t="str">
            <v>Cancelled</v>
          </cell>
          <cell r="U743">
            <v>0</v>
          </cell>
          <cell r="AB743" t="str">
            <v>GRAHAM, JAMES R</v>
          </cell>
        </row>
        <row r="744">
          <cell r="A744">
            <v>79214</v>
          </cell>
          <cell r="B744" t="str">
            <v>JEF SR 164 2.800</v>
          </cell>
          <cell r="C744" t="str">
            <v>Geologic Maintenance / Slide Repair</v>
          </cell>
          <cell r="L744">
            <v>38390</v>
          </cell>
          <cell r="M744">
            <v>38390</v>
          </cell>
          <cell r="N744">
            <v>38398</v>
          </cell>
          <cell r="O744">
            <v>38398</v>
          </cell>
          <cell r="P744">
            <v>38399</v>
          </cell>
          <cell r="Q744">
            <v>38399</v>
          </cell>
          <cell r="R744">
            <v>2005</v>
          </cell>
          <cell r="T744" t="str">
            <v>Sold</v>
          </cell>
          <cell r="U744">
            <v>237085</v>
          </cell>
          <cell r="AB744" t="str">
            <v>GRAHAM, JAMES R</v>
          </cell>
        </row>
        <row r="745">
          <cell r="A745">
            <v>79215</v>
          </cell>
          <cell r="B745" t="str">
            <v>JEF SR 213 5.200</v>
          </cell>
          <cell r="C745" t="str">
            <v>Geologic Maintenance / Slide Repair</v>
          </cell>
          <cell r="L745">
            <v>38425</v>
          </cell>
          <cell r="M745">
            <v>38425</v>
          </cell>
          <cell r="N745">
            <v>38429</v>
          </cell>
          <cell r="O745">
            <v>38429</v>
          </cell>
          <cell r="P745">
            <v>38432</v>
          </cell>
          <cell r="Q745">
            <v>38432</v>
          </cell>
          <cell r="R745">
            <v>2005</v>
          </cell>
          <cell r="T745" t="str">
            <v>Sold</v>
          </cell>
          <cell r="U745">
            <v>55350</v>
          </cell>
          <cell r="AB745" t="str">
            <v>GRAHAM, JAMES R</v>
          </cell>
        </row>
        <row r="746">
          <cell r="A746">
            <v>79216</v>
          </cell>
          <cell r="B746" t="str">
            <v>JEF SR 213 17.800</v>
          </cell>
          <cell r="C746" t="str">
            <v>Geologic Maintenance / Slide Repair</v>
          </cell>
          <cell r="L746">
            <v>38390</v>
          </cell>
          <cell r="M746">
            <v>38390</v>
          </cell>
          <cell r="N746">
            <v>38398</v>
          </cell>
          <cell r="O746">
            <v>38398</v>
          </cell>
          <cell r="P746">
            <v>38399</v>
          </cell>
          <cell r="Q746">
            <v>38399</v>
          </cell>
          <cell r="R746">
            <v>2005</v>
          </cell>
          <cell r="T746" t="str">
            <v>Sold</v>
          </cell>
          <cell r="U746">
            <v>150000</v>
          </cell>
          <cell r="AB746" t="str">
            <v>GRAHAM, JAMES R</v>
          </cell>
        </row>
        <row r="747">
          <cell r="A747">
            <v>79217</v>
          </cell>
          <cell r="B747" t="str">
            <v>JEF SR 150 4.600</v>
          </cell>
          <cell r="C747" t="str">
            <v>Geologic Maintenance / Slide Repair</v>
          </cell>
          <cell r="L747">
            <v>38425</v>
          </cell>
          <cell r="M747">
            <v>38425</v>
          </cell>
          <cell r="N747">
            <v>38429</v>
          </cell>
          <cell r="O747">
            <v>38429</v>
          </cell>
          <cell r="P747">
            <v>38432</v>
          </cell>
          <cell r="Q747">
            <v>38432</v>
          </cell>
          <cell r="R747">
            <v>2005</v>
          </cell>
          <cell r="T747" t="str">
            <v>Sold</v>
          </cell>
          <cell r="U747">
            <v>343750</v>
          </cell>
          <cell r="AB747" t="str">
            <v>GRAHAM, JAMES R</v>
          </cell>
        </row>
        <row r="748">
          <cell r="A748">
            <v>79218</v>
          </cell>
          <cell r="B748" t="str">
            <v>TUS US 36 15.300</v>
          </cell>
          <cell r="C748" t="str">
            <v>Geologic Maintenance / Slide Repair</v>
          </cell>
          <cell r="L748">
            <v>38455</v>
          </cell>
          <cell r="M748">
            <v>38455</v>
          </cell>
          <cell r="N748">
            <v>38460</v>
          </cell>
          <cell r="O748">
            <v>38460</v>
          </cell>
          <cell r="P748">
            <v>38460</v>
          </cell>
          <cell r="Q748">
            <v>38460</v>
          </cell>
          <cell r="R748">
            <v>2005</v>
          </cell>
          <cell r="T748" t="str">
            <v>Sold</v>
          </cell>
          <cell r="U748">
            <v>25000</v>
          </cell>
          <cell r="AB748" t="str">
            <v>GRAHAM, JAMES R</v>
          </cell>
        </row>
        <row r="749">
          <cell r="A749">
            <v>79219</v>
          </cell>
          <cell r="B749" t="str">
            <v>TUS SR 39 1.640</v>
          </cell>
          <cell r="C749" t="str">
            <v>Geologic Maintenance / Slide Repair</v>
          </cell>
          <cell r="T749" t="str">
            <v>Cancelled</v>
          </cell>
          <cell r="AB749" t="str">
            <v>GRAHAM, JAMES R</v>
          </cell>
        </row>
        <row r="750">
          <cell r="A750">
            <v>79225</v>
          </cell>
          <cell r="B750" t="str">
            <v>TUS US 250 23.200</v>
          </cell>
          <cell r="C750" t="str">
            <v>Geologic Maintenance / Slide Repair</v>
          </cell>
          <cell r="L750">
            <v>38455</v>
          </cell>
          <cell r="M750">
            <v>38455</v>
          </cell>
          <cell r="N750">
            <v>38460</v>
          </cell>
          <cell r="O750">
            <v>38460</v>
          </cell>
          <cell r="P750">
            <v>38460</v>
          </cell>
          <cell r="Q750">
            <v>38460</v>
          </cell>
          <cell r="R750">
            <v>2005</v>
          </cell>
          <cell r="T750" t="str">
            <v>Sold</v>
          </cell>
          <cell r="U750">
            <v>21512</v>
          </cell>
          <cell r="AB750" t="str">
            <v>GRAHAM, JAMES R</v>
          </cell>
        </row>
        <row r="751">
          <cell r="A751">
            <v>79226</v>
          </cell>
          <cell r="B751" t="str">
            <v>HOL SR 557 3.750</v>
          </cell>
          <cell r="C751" t="str">
            <v>Geologic Maintenance / Slide Repair</v>
          </cell>
          <cell r="L751">
            <v>38425</v>
          </cell>
          <cell r="M751">
            <v>38425</v>
          </cell>
          <cell r="N751">
            <v>38429</v>
          </cell>
          <cell r="O751">
            <v>38429</v>
          </cell>
          <cell r="P751">
            <v>38432</v>
          </cell>
          <cell r="Q751">
            <v>38432</v>
          </cell>
          <cell r="R751">
            <v>2005</v>
          </cell>
          <cell r="T751" t="str">
            <v>Sold</v>
          </cell>
          <cell r="U751">
            <v>33750</v>
          </cell>
          <cell r="AB751" t="str">
            <v>GRAHAM, JAMES R</v>
          </cell>
        </row>
        <row r="752">
          <cell r="A752">
            <v>79227</v>
          </cell>
          <cell r="B752" t="str">
            <v>TUS SR 212 12.900</v>
          </cell>
          <cell r="C752" t="str">
            <v>Geologic Maintenance / Slide Repair</v>
          </cell>
          <cell r="T752" t="str">
            <v>Cancelled</v>
          </cell>
          <cell r="AB752" t="str">
            <v>GRAHAM, JAMES R</v>
          </cell>
        </row>
        <row r="753">
          <cell r="A753">
            <v>79228</v>
          </cell>
          <cell r="B753" t="str">
            <v>TUS SR 416 1.050</v>
          </cell>
          <cell r="C753" t="str">
            <v>Geologic Maintenance / Slide Repair</v>
          </cell>
          <cell r="L753">
            <v>38455</v>
          </cell>
          <cell r="M753">
            <v>38455</v>
          </cell>
          <cell r="N753">
            <v>38460</v>
          </cell>
          <cell r="O753">
            <v>38460</v>
          </cell>
          <cell r="P753">
            <v>38460</v>
          </cell>
          <cell r="Q753">
            <v>38460</v>
          </cell>
          <cell r="R753">
            <v>2005</v>
          </cell>
          <cell r="T753" t="str">
            <v>Sold</v>
          </cell>
          <cell r="U753">
            <v>24072</v>
          </cell>
          <cell r="AB753" t="str">
            <v>GRAHAM, JAMES R</v>
          </cell>
        </row>
        <row r="754">
          <cell r="A754">
            <v>79229</v>
          </cell>
          <cell r="B754" t="str">
            <v>BEL SR 148 21.400</v>
          </cell>
          <cell r="C754" t="str">
            <v>Geologic Maintenance / Slide Repair</v>
          </cell>
          <cell r="L754">
            <v>38436</v>
          </cell>
          <cell r="M754">
            <v>38436</v>
          </cell>
          <cell r="N754">
            <v>38442</v>
          </cell>
          <cell r="O754">
            <v>38442</v>
          </cell>
          <cell r="P754">
            <v>38442</v>
          </cell>
          <cell r="Q754">
            <v>38442</v>
          </cell>
          <cell r="R754">
            <v>2005</v>
          </cell>
          <cell r="T754" t="str">
            <v>Sold</v>
          </cell>
          <cell r="U754">
            <v>60000</v>
          </cell>
          <cell r="AB754" t="str">
            <v>GRAHAM, JAMES R</v>
          </cell>
        </row>
        <row r="755">
          <cell r="A755">
            <v>79230</v>
          </cell>
          <cell r="B755" t="str">
            <v>BEL SR 379 3.400</v>
          </cell>
          <cell r="C755" t="str">
            <v>Geologic Maintenance / Slide Repair</v>
          </cell>
          <cell r="L755">
            <v>38436</v>
          </cell>
          <cell r="M755">
            <v>38436</v>
          </cell>
          <cell r="N755">
            <v>38442</v>
          </cell>
          <cell r="O755">
            <v>38442</v>
          </cell>
          <cell r="P755">
            <v>38442</v>
          </cell>
          <cell r="Q755">
            <v>38442</v>
          </cell>
          <cell r="R755">
            <v>2005</v>
          </cell>
          <cell r="T755" t="str">
            <v>Sold</v>
          </cell>
          <cell r="U755">
            <v>175000</v>
          </cell>
          <cell r="AB755" t="str">
            <v>GRAHAM, JAMES R</v>
          </cell>
        </row>
        <row r="756">
          <cell r="A756">
            <v>79232</v>
          </cell>
          <cell r="B756" t="str">
            <v>BEL SR 379 5.70</v>
          </cell>
          <cell r="C756" t="str">
            <v>Geologic Maintenance / Slide Repair</v>
          </cell>
          <cell r="L756">
            <v>38436</v>
          </cell>
          <cell r="M756">
            <v>38436</v>
          </cell>
          <cell r="N756">
            <v>38442</v>
          </cell>
          <cell r="O756">
            <v>38442</v>
          </cell>
          <cell r="P756">
            <v>38442</v>
          </cell>
          <cell r="Q756">
            <v>38442</v>
          </cell>
          <cell r="R756">
            <v>2005</v>
          </cell>
          <cell r="T756" t="str">
            <v>Sold</v>
          </cell>
          <cell r="U756">
            <v>175000</v>
          </cell>
          <cell r="AB756" t="str">
            <v>GRAHAM, JAMES R</v>
          </cell>
        </row>
        <row r="757">
          <cell r="A757">
            <v>79233</v>
          </cell>
          <cell r="B757" t="str">
            <v>HAS SR 258 1.600</v>
          </cell>
          <cell r="C757" t="str">
            <v>Geologic Maintenance / Slide Repair</v>
          </cell>
          <cell r="L757">
            <v>38868</v>
          </cell>
          <cell r="M757">
            <v>38868</v>
          </cell>
          <cell r="N757">
            <v>38874</v>
          </cell>
          <cell r="O757">
            <v>38874</v>
          </cell>
          <cell r="P757">
            <v>38875</v>
          </cell>
          <cell r="Q757">
            <v>38875</v>
          </cell>
          <cell r="R757">
            <v>2006</v>
          </cell>
          <cell r="T757" t="str">
            <v>Sold</v>
          </cell>
          <cell r="U757">
            <v>12000</v>
          </cell>
          <cell r="AB757" t="str">
            <v>GRAHAM, JAMES R</v>
          </cell>
        </row>
        <row r="758">
          <cell r="A758">
            <v>79234</v>
          </cell>
          <cell r="B758" t="str">
            <v>COL SR 644 5.500</v>
          </cell>
          <cell r="C758" t="str">
            <v>Geologic Maintenance / Slide Repair</v>
          </cell>
          <cell r="L758">
            <v>38408</v>
          </cell>
          <cell r="M758">
            <v>38408</v>
          </cell>
          <cell r="N758">
            <v>38418</v>
          </cell>
          <cell r="O758">
            <v>38418</v>
          </cell>
          <cell r="P758">
            <v>38419</v>
          </cell>
          <cell r="Q758">
            <v>38419</v>
          </cell>
          <cell r="R758">
            <v>2005</v>
          </cell>
          <cell r="T758" t="str">
            <v>Sold</v>
          </cell>
          <cell r="U758">
            <v>1069350</v>
          </cell>
          <cell r="AB758" t="str">
            <v>GRAHAM, JAMES R</v>
          </cell>
        </row>
        <row r="759">
          <cell r="A759">
            <v>79236</v>
          </cell>
          <cell r="B759" t="str">
            <v>JEF CR 7G 0.19</v>
          </cell>
          <cell r="C759" t="str">
            <v>Roadside / Median Improvement (Safety)</v>
          </cell>
          <cell r="H759">
            <v>39421</v>
          </cell>
          <cell r="I759">
            <v>39421</v>
          </cell>
          <cell r="J759">
            <v>39457</v>
          </cell>
          <cell r="K759">
            <v>39457</v>
          </cell>
          <cell r="L759">
            <v>39471</v>
          </cell>
          <cell r="M759">
            <v>39471</v>
          </cell>
          <cell r="N759">
            <v>39575</v>
          </cell>
          <cell r="O759">
            <v>39575</v>
          </cell>
          <cell r="P759">
            <v>39582</v>
          </cell>
          <cell r="Q759">
            <v>39582</v>
          </cell>
          <cell r="R759">
            <v>2008</v>
          </cell>
          <cell r="T759" t="str">
            <v>Sold</v>
          </cell>
          <cell r="U759">
            <v>238675</v>
          </cell>
          <cell r="V759">
            <v>39489</v>
          </cell>
          <cell r="W759">
            <v>1</v>
          </cell>
          <cell r="X759">
            <v>2008</v>
          </cell>
          <cell r="Y759">
            <v>0</v>
          </cell>
          <cell r="Z759">
            <v>39575</v>
          </cell>
          <cell r="AA759">
            <v>39583</v>
          </cell>
          <cell r="AB759" t="str">
            <v>MARKER, JAMES N</v>
          </cell>
        </row>
        <row r="760">
          <cell r="A760">
            <v>79238</v>
          </cell>
          <cell r="B760" t="str">
            <v>HAS CR 2 0.000</v>
          </cell>
          <cell r="C760" t="str">
            <v>Roadway Minor Rehab</v>
          </cell>
          <cell r="H760">
            <v>38925</v>
          </cell>
          <cell r="I760">
            <v>38925</v>
          </cell>
          <cell r="J760">
            <v>39017</v>
          </cell>
          <cell r="K760">
            <v>39017</v>
          </cell>
          <cell r="L760">
            <v>39113</v>
          </cell>
          <cell r="M760">
            <v>39113</v>
          </cell>
          <cell r="N760">
            <v>39234</v>
          </cell>
          <cell r="O760">
            <v>39234</v>
          </cell>
          <cell r="P760">
            <v>39241</v>
          </cell>
          <cell r="Q760">
            <v>39241</v>
          </cell>
          <cell r="R760">
            <v>2007</v>
          </cell>
          <cell r="T760" t="str">
            <v>Sold</v>
          </cell>
          <cell r="U760">
            <v>863173.9</v>
          </cell>
          <cell r="V760">
            <v>39129</v>
          </cell>
          <cell r="W760">
            <v>1</v>
          </cell>
          <cell r="X760">
            <v>2007</v>
          </cell>
          <cell r="Y760">
            <v>0</v>
          </cell>
          <cell r="Z760">
            <v>39218</v>
          </cell>
          <cell r="AA760">
            <v>39226</v>
          </cell>
          <cell r="AB760" t="str">
            <v>MARKER, JAMES N</v>
          </cell>
        </row>
        <row r="761">
          <cell r="A761">
            <v>79239</v>
          </cell>
          <cell r="B761" t="str">
            <v>HAS CR 4 1.47</v>
          </cell>
          <cell r="C761" t="str">
            <v>Roadside / Median Improvement (Safety)</v>
          </cell>
          <cell r="H761">
            <v>39119</v>
          </cell>
          <cell r="I761">
            <v>39119</v>
          </cell>
          <cell r="J761">
            <v>39140</v>
          </cell>
          <cell r="K761">
            <v>39140</v>
          </cell>
          <cell r="L761">
            <v>39143</v>
          </cell>
          <cell r="M761">
            <v>39143</v>
          </cell>
          <cell r="N761">
            <v>39234</v>
          </cell>
          <cell r="O761">
            <v>39234</v>
          </cell>
          <cell r="P761">
            <v>39241</v>
          </cell>
          <cell r="Q761">
            <v>39241</v>
          </cell>
          <cell r="R761">
            <v>2007</v>
          </cell>
          <cell r="T761" t="str">
            <v>Sold</v>
          </cell>
          <cell r="U761">
            <v>199334.75</v>
          </cell>
          <cell r="V761">
            <v>39146</v>
          </cell>
          <cell r="W761">
            <v>1</v>
          </cell>
          <cell r="X761">
            <v>2007</v>
          </cell>
          <cell r="Y761">
            <v>0</v>
          </cell>
          <cell r="Z761">
            <v>39234</v>
          </cell>
          <cell r="AA761">
            <v>39241</v>
          </cell>
          <cell r="AB761" t="str">
            <v>MARKER, JAMES N</v>
          </cell>
        </row>
        <row r="762">
          <cell r="A762">
            <v>79242</v>
          </cell>
          <cell r="B762" t="str">
            <v>TUS TR 425 299</v>
          </cell>
          <cell r="C762" t="str">
            <v>Bridge Preservation</v>
          </cell>
          <cell r="F762">
            <v>40248</v>
          </cell>
          <cell r="G762">
            <v>40248</v>
          </cell>
          <cell r="H762">
            <v>40385</v>
          </cell>
          <cell r="I762">
            <v>40385</v>
          </cell>
          <cell r="J762">
            <v>40638</v>
          </cell>
          <cell r="K762">
            <v>40638</v>
          </cell>
          <cell r="L762">
            <v>40639</v>
          </cell>
          <cell r="M762">
            <v>40639</v>
          </cell>
          <cell r="N762">
            <v>40682</v>
          </cell>
          <cell r="O762">
            <v>40682</v>
          </cell>
          <cell r="P762">
            <v>40689</v>
          </cell>
          <cell r="Q762">
            <v>40689</v>
          </cell>
          <cell r="R762">
            <v>2011</v>
          </cell>
          <cell r="T762" t="str">
            <v>Sold</v>
          </cell>
          <cell r="U762">
            <v>343574.67</v>
          </cell>
          <cell r="V762">
            <v>40639</v>
          </cell>
          <cell r="W762">
            <v>1</v>
          </cell>
          <cell r="X762">
            <v>2011</v>
          </cell>
          <cell r="Y762">
            <v>0</v>
          </cell>
          <cell r="Z762">
            <v>40681</v>
          </cell>
          <cell r="AA762">
            <v>40695</v>
          </cell>
          <cell r="AB762" t="str">
            <v>KANE, ROXANNE R</v>
          </cell>
        </row>
        <row r="763">
          <cell r="A763">
            <v>79242</v>
          </cell>
          <cell r="B763" t="str">
            <v>TUS TR 425 299</v>
          </cell>
          <cell r="C763" t="str">
            <v>Bridge Preservation</v>
          </cell>
          <cell r="F763">
            <v>40248</v>
          </cell>
          <cell r="G763">
            <v>40248</v>
          </cell>
          <cell r="H763">
            <v>40385</v>
          </cell>
          <cell r="I763">
            <v>40385</v>
          </cell>
          <cell r="J763">
            <v>40638</v>
          </cell>
          <cell r="K763">
            <v>40638</v>
          </cell>
          <cell r="L763">
            <v>40639</v>
          </cell>
          <cell r="M763">
            <v>40639</v>
          </cell>
          <cell r="N763">
            <v>40682</v>
          </cell>
          <cell r="O763">
            <v>40682</v>
          </cell>
          <cell r="P763">
            <v>40689</v>
          </cell>
          <cell r="Q763">
            <v>40689</v>
          </cell>
          <cell r="R763">
            <v>2011</v>
          </cell>
          <cell r="T763" t="str">
            <v>Sold</v>
          </cell>
          <cell r="U763">
            <v>343574.67</v>
          </cell>
          <cell r="V763">
            <v>39800</v>
          </cell>
          <cell r="W763">
            <v>1</v>
          </cell>
          <cell r="X763">
            <v>2009</v>
          </cell>
          <cell r="Y763">
            <v>0</v>
          </cell>
          <cell r="Z763">
            <v>39871</v>
          </cell>
          <cell r="AA763">
            <v>39902</v>
          </cell>
          <cell r="AB763" t="str">
            <v>KANE, ROXANNE R</v>
          </cell>
        </row>
        <row r="764">
          <cell r="A764">
            <v>79244</v>
          </cell>
          <cell r="B764" t="str">
            <v>D11 Emergency GEO/GES Task Order</v>
          </cell>
          <cell r="C764" t="str">
            <v>General Engineering</v>
          </cell>
          <cell r="T764" t="str">
            <v>Active</v>
          </cell>
          <cell r="AB764" t="str">
            <v>STILLION, TIMOTHY E</v>
          </cell>
        </row>
        <row r="765">
          <cell r="A765">
            <v>79248</v>
          </cell>
          <cell r="B765" t="str">
            <v>BEL US 250 9.580</v>
          </cell>
          <cell r="C765" t="str">
            <v>Geologic Maintenance / Slide Repair</v>
          </cell>
          <cell r="L765">
            <v>38390</v>
          </cell>
          <cell r="M765">
            <v>38390</v>
          </cell>
          <cell r="N765">
            <v>38398</v>
          </cell>
          <cell r="O765">
            <v>38398</v>
          </cell>
          <cell r="P765">
            <v>38399</v>
          </cell>
          <cell r="Q765">
            <v>38399</v>
          </cell>
          <cell r="R765">
            <v>2005</v>
          </cell>
          <cell r="T765" t="str">
            <v>Sold</v>
          </cell>
          <cell r="U765">
            <v>888625</v>
          </cell>
          <cell r="AB765" t="str">
            <v>GRAHAM, JAMES R</v>
          </cell>
        </row>
        <row r="766">
          <cell r="A766">
            <v>79251</v>
          </cell>
          <cell r="B766" t="str">
            <v>JEF SR 151 13.100</v>
          </cell>
          <cell r="C766" t="str">
            <v>Geologic Maintenance / Slide Repair</v>
          </cell>
          <cell r="L766">
            <v>38401</v>
          </cell>
          <cell r="M766">
            <v>38401</v>
          </cell>
          <cell r="N766">
            <v>38408</v>
          </cell>
          <cell r="O766">
            <v>38408</v>
          </cell>
          <cell r="P766">
            <v>38411</v>
          </cell>
          <cell r="Q766">
            <v>38411</v>
          </cell>
          <cell r="R766">
            <v>2005</v>
          </cell>
          <cell r="T766" t="str">
            <v>Sold</v>
          </cell>
          <cell r="U766">
            <v>204970</v>
          </cell>
          <cell r="AB766" t="str">
            <v>GRAHAM, JAMES R</v>
          </cell>
        </row>
        <row r="767">
          <cell r="A767">
            <v>79254</v>
          </cell>
          <cell r="B767" t="str">
            <v>BEL CR 4 25.050</v>
          </cell>
          <cell r="C767" t="str">
            <v>Geologic Maintenance / Slide Repair</v>
          </cell>
          <cell r="L767">
            <v>38392</v>
          </cell>
          <cell r="M767">
            <v>38392</v>
          </cell>
          <cell r="N767">
            <v>38398</v>
          </cell>
          <cell r="O767">
            <v>38398</v>
          </cell>
          <cell r="P767">
            <v>38399</v>
          </cell>
          <cell r="Q767">
            <v>38399</v>
          </cell>
          <cell r="R767">
            <v>2005</v>
          </cell>
          <cell r="T767" t="str">
            <v>Sold</v>
          </cell>
          <cell r="U767">
            <v>369200</v>
          </cell>
          <cell r="AB767" t="str">
            <v>GRAHAM, JAMES R</v>
          </cell>
        </row>
        <row r="768">
          <cell r="A768">
            <v>79257</v>
          </cell>
          <cell r="B768" t="str">
            <v>BEL CR 4 25.350</v>
          </cell>
          <cell r="C768" t="str">
            <v>Geologic Maintenance / Slide Repair</v>
          </cell>
          <cell r="L768">
            <v>38392</v>
          </cell>
          <cell r="M768">
            <v>38392</v>
          </cell>
          <cell r="N768">
            <v>38398</v>
          </cell>
          <cell r="O768">
            <v>38398</v>
          </cell>
          <cell r="P768">
            <v>38399</v>
          </cell>
          <cell r="Q768">
            <v>38399</v>
          </cell>
          <cell r="R768">
            <v>2005</v>
          </cell>
          <cell r="T768" t="str">
            <v>Sold</v>
          </cell>
          <cell r="U768">
            <v>469273</v>
          </cell>
          <cell r="AB768" t="str">
            <v>GRAHAM, JAMES R</v>
          </cell>
        </row>
        <row r="769">
          <cell r="A769">
            <v>79259</v>
          </cell>
          <cell r="B769" t="str">
            <v>BEL CR 4 25.650</v>
          </cell>
          <cell r="C769" t="str">
            <v>Geologic Maintenance / Slide Repair</v>
          </cell>
          <cell r="L769">
            <v>38392</v>
          </cell>
          <cell r="M769">
            <v>38392</v>
          </cell>
          <cell r="N769">
            <v>38398</v>
          </cell>
          <cell r="O769">
            <v>38398</v>
          </cell>
          <cell r="P769">
            <v>38399</v>
          </cell>
          <cell r="Q769">
            <v>38399</v>
          </cell>
          <cell r="R769">
            <v>2005</v>
          </cell>
          <cell r="T769" t="str">
            <v>Sold</v>
          </cell>
          <cell r="U769">
            <v>54125</v>
          </cell>
          <cell r="AB769" t="str">
            <v>GRAHAM, JAMES R</v>
          </cell>
        </row>
        <row r="770">
          <cell r="A770">
            <v>79261</v>
          </cell>
          <cell r="B770" t="str">
            <v>BEL CR 4 25.850</v>
          </cell>
          <cell r="C770" t="str">
            <v>Geologic Maintenance / Slide Repair</v>
          </cell>
          <cell r="L770">
            <v>38392</v>
          </cell>
          <cell r="M770">
            <v>38392</v>
          </cell>
          <cell r="N770">
            <v>38398</v>
          </cell>
          <cell r="O770">
            <v>38398</v>
          </cell>
          <cell r="P770">
            <v>38399</v>
          </cell>
          <cell r="Q770">
            <v>38399</v>
          </cell>
          <cell r="R770">
            <v>2005</v>
          </cell>
          <cell r="T770" t="str">
            <v>Sold</v>
          </cell>
          <cell r="U770">
            <v>704249</v>
          </cell>
          <cell r="AB770" t="str">
            <v>GRAHAM, JAMES R</v>
          </cell>
        </row>
        <row r="771">
          <cell r="A771">
            <v>79271</v>
          </cell>
          <cell r="B771" t="str">
            <v>COL CR 425 4.45</v>
          </cell>
          <cell r="C771" t="str">
            <v>Geologic Maintenance / Slide Repair</v>
          </cell>
          <cell r="T771" t="str">
            <v>Active</v>
          </cell>
          <cell r="U771">
            <v>24530</v>
          </cell>
          <cell r="AB771" t="str">
            <v>BENNETT, SHARON J</v>
          </cell>
        </row>
        <row r="772">
          <cell r="A772">
            <v>79276</v>
          </cell>
          <cell r="B772" t="str">
            <v>COL CR 430 5.260</v>
          </cell>
          <cell r="C772" t="str">
            <v>Geologic Maintenance / Slide Repair</v>
          </cell>
          <cell r="L772">
            <v>38463</v>
          </cell>
          <cell r="M772">
            <v>38463</v>
          </cell>
          <cell r="P772">
            <v>38343</v>
          </cell>
          <cell r="Q772">
            <v>38343</v>
          </cell>
          <cell r="R772">
            <v>2005</v>
          </cell>
          <cell r="T772" t="str">
            <v>Sold</v>
          </cell>
          <cell r="U772">
            <v>444273</v>
          </cell>
          <cell r="AB772" t="str">
            <v>KANE, ROXANNE R</v>
          </cell>
        </row>
        <row r="773">
          <cell r="A773">
            <v>79290</v>
          </cell>
          <cell r="B773" t="str">
            <v>BEL SR 331 1.500</v>
          </cell>
          <cell r="C773" t="str">
            <v>Geologic Maintenance / Slide Repair</v>
          </cell>
          <cell r="L773">
            <v>38392</v>
          </cell>
          <cell r="M773">
            <v>38392</v>
          </cell>
          <cell r="N773">
            <v>38398</v>
          </cell>
          <cell r="O773">
            <v>38398</v>
          </cell>
          <cell r="P773">
            <v>38399</v>
          </cell>
          <cell r="Q773">
            <v>38399</v>
          </cell>
          <cell r="R773">
            <v>2005</v>
          </cell>
          <cell r="T773" t="str">
            <v>Sold</v>
          </cell>
          <cell r="U773">
            <v>119515</v>
          </cell>
          <cell r="AB773" t="str">
            <v>GRAHAM, JAMES R</v>
          </cell>
        </row>
        <row r="774">
          <cell r="A774">
            <v>79306</v>
          </cell>
          <cell r="B774" t="str">
            <v>D11 Emergency GES RW TAsk Order</v>
          </cell>
          <cell r="C774" t="str">
            <v>Real Estate Services</v>
          </cell>
          <cell r="T774" t="str">
            <v>Active</v>
          </cell>
          <cell r="AB774" t="str">
            <v>STILLION, TIMOTHY E</v>
          </cell>
        </row>
        <row r="775">
          <cell r="A775">
            <v>79330</v>
          </cell>
          <cell r="B775" t="str">
            <v>BEL IR 70 14.28</v>
          </cell>
          <cell r="C775" t="str">
            <v>Bridge Preservation</v>
          </cell>
          <cell r="H775">
            <v>38530</v>
          </cell>
          <cell r="I775">
            <v>38530</v>
          </cell>
          <cell r="J775">
            <v>38539</v>
          </cell>
          <cell r="K775">
            <v>38539</v>
          </cell>
          <cell r="L775">
            <v>38541</v>
          </cell>
          <cell r="M775">
            <v>38541</v>
          </cell>
          <cell r="N775">
            <v>38588</v>
          </cell>
          <cell r="O775">
            <v>38588</v>
          </cell>
          <cell r="P775">
            <v>38596</v>
          </cell>
          <cell r="Q775">
            <v>38596</v>
          </cell>
          <cell r="R775">
            <v>2006</v>
          </cell>
          <cell r="T775" t="str">
            <v>Sold</v>
          </cell>
          <cell r="U775">
            <v>99091.64</v>
          </cell>
          <cell r="AB775" t="str">
            <v>BARNHOUSE, JOHN P</v>
          </cell>
        </row>
        <row r="776">
          <cell r="A776">
            <v>79333</v>
          </cell>
          <cell r="B776" t="str">
            <v>HAS US 250 10.300</v>
          </cell>
          <cell r="C776" t="str">
            <v>Geologic Maintenance / Slide Repair</v>
          </cell>
          <cell r="L776">
            <v>38408</v>
          </cell>
          <cell r="M776">
            <v>38408</v>
          </cell>
          <cell r="N776">
            <v>38418</v>
          </cell>
          <cell r="O776">
            <v>38418</v>
          </cell>
          <cell r="P776">
            <v>38419</v>
          </cell>
          <cell r="Q776">
            <v>38419</v>
          </cell>
          <cell r="R776">
            <v>2005</v>
          </cell>
          <cell r="T776" t="str">
            <v>Sold</v>
          </cell>
          <cell r="U776">
            <v>57483</v>
          </cell>
          <cell r="AB776" t="str">
            <v>GRAHAM, JAMES R</v>
          </cell>
        </row>
        <row r="777">
          <cell r="A777">
            <v>79334</v>
          </cell>
          <cell r="B777" t="str">
            <v>HAS SR 799 4.200</v>
          </cell>
          <cell r="C777" t="str">
            <v>Geologic Maintenance / Slide Repair</v>
          </cell>
          <cell r="L777">
            <v>38408</v>
          </cell>
          <cell r="M777">
            <v>38408</v>
          </cell>
          <cell r="N777">
            <v>38418</v>
          </cell>
          <cell r="O777">
            <v>38418</v>
          </cell>
          <cell r="P777">
            <v>38419</v>
          </cell>
          <cell r="Q777">
            <v>38419</v>
          </cell>
          <cell r="R777">
            <v>2005</v>
          </cell>
          <cell r="T777" t="str">
            <v>Sold</v>
          </cell>
          <cell r="U777">
            <v>275000</v>
          </cell>
          <cell r="AB777" t="str">
            <v>GRAHAM, JAMES R</v>
          </cell>
        </row>
        <row r="778">
          <cell r="A778">
            <v>79353</v>
          </cell>
          <cell r="B778" t="str">
            <v>JEF-Wellsburg Bridge</v>
          </cell>
          <cell r="C778" t="str">
            <v>Bridge Expansion</v>
          </cell>
          <cell r="N778">
            <v>42577</v>
          </cell>
          <cell r="O778">
            <v>42577</v>
          </cell>
          <cell r="P778">
            <v>42601</v>
          </cell>
          <cell r="Q778">
            <v>42601</v>
          </cell>
          <cell r="R778">
            <v>2017</v>
          </cell>
          <cell r="T778" t="str">
            <v>Sold</v>
          </cell>
          <cell r="U778">
            <v>117237571</v>
          </cell>
          <cell r="AB778" t="str">
            <v>KHALIFA, WASEEM U</v>
          </cell>
        </row>
        <row r="779">
          <cell r="A779">
            <v>79389</v>
          </cell>
          <cell r="B779" t="str">
            <v>BEL SR 148 12.050</v>
          </cell>
          <cell r="C779" t="str">
            <v>Geologic Maintenance / Slide Repair</v>
          </cell>
          <cell r="T779" t="str">
            <v>Candidate</v>
          </cell>
          <cell r="AB779" t="str">
            <v>GRAHAM, JAMES R</v>
          </cell>
        </row>
        <row r="780">
          <cell r="A780">
            <v>79392</v>
          </cell>
          <cell r="B780" t="str">
            <v>BEL SR 149 8.200</v>
          </cell>
          <cell r="C780" t="str">
            <v>Geologic Maintenance / Slide Repair</v>
          </cell>
          <cell r="L780">
            <v>38425</v>
          </cell>
          <cell r="M780">
            <v>38425</v>
          </cell>
          <cell r="N780">
            <v>38429</v>
          </cell>
          <cell r="O780">
            <v>38429</v>
          </cell>
          <cell r="P780">
            <v>38432</v>
          </cell>
          <cell r="Q780">
            <v>38432</v>
          </cell>
          <cell r="R780">
            <v>2005</v>
          </cell>
          <cell r="T780" t="str">
            <v>Sold</v>
          </cell>
          <cell r="U780">
            <v>409740</v>
          </cell>
          <cell r="AB780" t="str">
            <v>GRAHAM, JAMES R</v>
          </cell>
        </row>
        <row r="781">
          <cell r="A781">
            <v>79395</v>
          </cell>
          <cell r="B781" t="str">
            <v>BEL SR 647 5.700</v>
          </cell>
          <cell r="C781" t="str">
            <v>Geologic Maintenance / Slide Repair</v>
          </cell>
          <cell r="L781">
            <v>38455</v>
          </cell>
          <cell r="M781">
            <v>38455</v>
          </cell>
          <cell r="N781">
            <v>38460</v>
          </cell>
          <cell r="O781">
            <v>38460</v>
          </cell>
          <cell r="P781">
            <v>38460</v>
          </cell>
          <cell r="Q781">
            <v>38460</v>
          </cell>
          <cell r="R781">
            <v>2005</v>
          </cell>
          <cell r="T781" t="str">
            <v>Sold</v>
          </cell>
          <cell r="U781">
            <v>68200</v>
          </cell>
          <cell r="AB781" t="str">
            <v>GRAHAM, JAMES R</v>
          </cell>
        </row>
        <row r="782">
          <cell r="A782">
            <v>79397</v>
          </cell>
          <cell r="B782" t="str">
            <v>BEL US 40 20.800</v>
          </cell>
          <cell r="C782" t="str">
            <v>Geologic Maintenance / Slide Repair</v>
          </cell>
          <cell r="L782">
            <v>38538</v>
          </cell>
          <cell r="M782">
            <v>38538</v>
          </cell>
          <cell r="N782">
            <v>38539</v>
          </cell>
          <cell r="O782">
            <v>38539</v>
          </cell>
          <cell r="P782">
            <v>38539</v>
          </cell>
          <cell r="Q782">
            <v>38539</v>
          </cell>
          <cell r="R782">
            <v>2006</v>
          </cell>
          <cell r="T782" t="str">
            <v>Sold</v>
          </cell>
          <cell r="U782">
            <v>83500</v>
          </cell>
          <cell r="AB782" t="str">
            <v>GRAHAM, JAMES R</v>
          </cell>
        </row>
        <row r="783">
          <cell r="A783">
            <v>79398</v>
          </cell>
          <cell r="B783" t="str">
            <v>COL SR 170 2.500</v>
          </cell>
          <cell r="C783" t="str">
            <v>Geologic Maintenance / Slide Repair</v>
          </cell>
          <cell r="L783">
            <v>38455</v>
          </cell>
          <cell r="M783">
            <v>38455</v>
          </cell>
          <cell r="N783">
            <v>38460</v>
          </cell>
          <cell r="O783">
            <v>38460</v>
          </cell>
          <cell r="P783">
            <v>38462</v>
          </cell>
          <cell r="Q783">
            <v>38462</v>
          </cell>
          <cell r="R783">
            <v>2005</v>
          </cell>
          <cell r="T783" t="str">
            <v>Sold</v>
          </cell>
          <cell r="U783">
            <v>16325</v>
          </cell>
          <cell r="AB783" t="str">
            <v>GRAHAM, JAMES R</v>
          </cell>
        </row>
        <row r="784">
          <cell r="A784">
            <v>79401</v>
          </cell>
          <cell r="B784" t="str">
            <v>HAS US 250 14.250</v>
          </cell>
          <cell r="C784" t="str">
            <v>Geologic Maintenance / Slide Repair</v>
          </cell>
          <cell r="L784">
            <v>38455</v>
          </cell>
          <cell r="M784">
            <v>38455</v>
          </cell>
          <cell r="N784">
            <v>38460</v>
          </cell>
          <cell r="O784">
            <v>38460</v>
          </cell>
          <cell r="P784">
            <v>38460</v>
          </cell>
          <cell r="Q784">
            <v>38460</v>
          </cell>
          <cell r="R784">
            <v>2005</v>
          </cell>
          <cell r="T784" t="str">
            <v>Sold</v>
          </cell>
          <cell r="U784">
            <v>53400</v>
          </cell>
          <cell r="AB784" t="str">
            <v>GRAHAM, JAMES R</v>
          </cell>
        </row>
        <row r="785">
          <cell r="A785">
            <v>79402</v>
          </cell>
          <cell r="B785" t="str">
            <v>HAS US 250 15.300</v>
          </cell>
          <cell r="C785" t="str">
            <v>Geologic Maintenance / Slide Repair</v>
          </cell>
          <cell r="L785">
            <v>38455</v>
          </cell>
          <cell r="M785">
            <v>38455</v>
          </cell>
          <cell r="N785">
            <v>38460</v>
          </cell>
          <cell r="O785">
            <v>38460</v>
          </cell>
          <cell r="P785">
            <v>38460</v>
          </cell>
          <cell r="Q785">
            <v>38460</v>
          </cell>
          <cell r="R785">
            <v>2005</v>
          </cell>
          <cell r="T785" t="str">
            <v>Sold</v>
          </cell>
          <cell r="U785">
            <v>72000</v>
          </cell>
          <cell r="AB785" t="str">
            <v>GRAHAM, JAMES R</v>
          </cell>
        </row>
        <row r="786">
          <cell r="A786">
            <v>79404</v>
          </cell>
          <cell r="B786" t="str">
            <v>HAS SR 800 8.000</v>
          </cell>
          <cell r="C786" t="str">
            <v>Geologic Maintenance / Slide Repair</v>
          </cell>
          <cell r="T786" t="str">
            <v>Cancelled</v>
          </cell>
          <cell r="AB786" t="str">
            <v>GRAHAM, JAMES R</v>
          </cell>
        </row>
        <row r="787">
          <cell r="A787">
            <v>79405</v>
          </cell>
          <cell r="B787" t="str">
            <v>JEF SR 7 20.100</v>
          </cell>
          <cell r="C787" t="str">
            <v>Geologic Maintenance / Slide Repair</v>
          </cell>
          <cell r="L787">
            <v>38425</v>
          </cell>
          <cell r="M787">
            <v>38425</v>
          </cell>
          <cell r="N787">
            <v>38429</v>
          </cell>
          <cell r="O787">
            <v>38429</v>
          </cell>
          <cell r="P787">
            <v>38432</v>
          </cell>
          <cell r="Q787">
            <v>38432</v>
          </cell>
          <cell r="R787">
            <v>2005</v>
          </cell>
          <cell r="T787" t="str">
            <v>Sold</v>
          </cell>
          <cell r="U787">
            <v>30250</v>
          </cell>
          <cell r="AB787" t="str">
            <v>GRAHAM, JAMES R</v>
          </cell>
        </row>
        <row r="788">
          <cell r="A788">
            <v>79406</v>
          </cell>
          <cell r="B788" t="str">
            <v>TUS SR 93 12.400</v>
          </cell>
          <cell r="C788" t="str">
            <v>Geologic Maintenance / Slide Repair</v>
          </cell>
          <cell r="L788">
            <v>38455</v>
          </cell>
          <cell r="M788">
            <v>38455</v>
          </cell>
          <cell r="N788">
            <v>38460</v>
          </cell>
          <cell r="O788">
            <v>38460</v>
          </cell>
          <cell r="P788">
            <v>38460</v>
          </cell>
          <cell r="Q788">
            <v>38460</v>
          </cell>
          <cell r="R788">
            <v>2005</v>
          </cell>
          <cell r="T788" t="str">
            <v>Sold</v>
          </cell>
          <cell r="U788">
            <v>17020</v>
          </cell>
          <cell r="AB788" t="str">
            <v>GRAHAM, JAMES R</v>
          </cell>
        </row>
        <row r="789">
          <cell r="A789">
            <v>79407</v>
          </cell>
          <cell r="B789" t="str">
            <v>TUS SR 212 12.950</v>
          </cell>
          <cell r="C789" t="str">
            <v>Geologic Maintenance / Slide Repair</v>
          </cell>
          <cell r="L789">
            <v>38455</v>
          </cell>
          <cell r="M789">
            <v>38455</v>
          </cell>
          <cell r="N789">
            <v>38460</v>
          </cell>
          <cell r="O789">
            <v>38460</v>
          </cell>
          <cell r="P789">
            <v>38460</v>
          </cell>
          <cell r="Q789">
            <v>38460</v>
          </cell>
          <cell r="R789">
            <v>2005</v>
          </cell>
          <cell r="T789" t="str">
            <v>Sold</v>
          </cell>
          <cell r="U789">
            <v>52630</v>
          </cell>
          <cell r="AB789" t="str">
            <v>GRAHAM, JAMES R</v>
          </cell>
        </row>
        <row r="790">
          <cell r="A790">
            <v>79408</v>
          </cell>
          <cell r="B790" t="str">
            <v>TUS SR 800 25.500</v>
          </cell>
          <cell r="C790" t="str">
            <v>Geologic Maintenance / Slide Repair</v>
          </cell>
          <cell r="L790">
            <v>38455</v>
          </cell>
          <cell r="M790">
            <v>38455</v>
          </cell>
          <cell r="N790">
            <v>38460</v>
          </cell>
          <cell r="O790">
            <v>38460</v>
          </cell>
          <cell r="P790">
            <v>38460</v>
          </cell>
          <cell r="Q790">
            <v>38460</v>
          </cell>
          <cell r="R790">
            <v>2005</v>
          </cell>
          <cell r="T790" t="str">
            <v>Sold</v>
          </cell>
          <cell r="U790">
            <v>17500</v>
          </cell>
          <cell r="AB790" t="str">
            <v>GRAHAM, JAMES R</v>
          </cell>
        </row>
        <row r="791">
          <cell r="A791">
            <v>79409</v>
          </cell>
          <cell r="B791" t="str">
            <v>BEL SR 26 6.800</v>
          </cell>
          <cell r="C791" t="str">
            <v>Geologic Maintenance / Slide Repair</v>
          </cell>
          <cell r="T791" t="str">
            <v>Cancelled</v>
          </cell>
          <cell r="AB791" t="str">
            <v>GRAHAM, JAMES R</v>
          </cell>
        </row>
        <row r="792">
          <cell r="A792">
            <v>79410</v>
          </cell>
          <cell r="B792" t="str">
            <v>HAS SR 258 1.750</v>
          </cell>
          <cell r="C792" t="str">
            <v>Geologic Maintenance / Slide Repair</v>
          </cell>
          <cell r="L792">
            <v>38596</v>
          </cell>
          <cell r="T792" t="str">
            <v>Cancelled</v>
          </cell>
          <cell r="U792">
            <v>0</v>
          </cell>
          <cell r="AB792" t="str">
            <v>GRAHAM, JAMES R</v>
          </cell>
        </row>
        <row r="793">
          <cell r="A793">
            <v>79419</v>
          </cell>
          <cell r="B793" t="str">
            <v>CAR 39 1.39/WLE</v>
          </cell>
          <cell r="C793" t="str">
            <v>Railroad Crossing Protection</v>
          </cell>
          <cell r="T793" t="str">
            <v>Active</v>
          </cell>
          <cell r="AB793" t="str">
            <v>FORTE, MICHAEL D</v>
          </cell>
        </row>
        <row r="794">
          <cell r="A794">
            <v>79433</v>
          </cell>
          <cell r="B794" t="str">
            <v>TUS Gnadenhutten Ind. Pk. Rd</v>
          </cell>
          <cell r="C794" t="str">
            <v>Roadway Minor Rehab</v>
          </cell>
          <cell r="D794">
            <v>38910</v>
          </cell>
          <cell r="E794">
            <v>38910</v>
          </cell>
          <cell r="F794">
            <v>38993</v>
          </cell>
          <cell r="G794">
            <v>38993</v>
          </cell>
          <cell r="H794">
            <v>39056</v>
          </cell>
          <cell r="I794">
            <v>39056</v>
          </cell>
          <cell r="T794" t="str">
            <v>Cancelled</v>
          </cell>
          <cell r="U794">
            <v>699500</v>
          </cell>
          <cell r="V794">
            <v>39475</v>
          </cell>
          <cell r="W794">
            <v>1</v>
          </cell>
          <cell r="X794">
            <v>2008</v>
          </cell>
          <cell r="Y794">
            <v>0</v>
          </cell>
          <cell r="Z794">
            <v>39561</v>
          </cell>
          <cell r="AA794">
            <v>39569</v>
          </cell>
          <cell r="AB794" t="str">
            <v>MARKER, JAMES N</v>
          </cell>
          <cell r="AC794">
            <v>38877</v>
          </cell>
          <cell r="AD794">
            <v>38877</v>
          </cell>
        </row>
        <row r="795">
          <cell r="A795">
            <v>79435</v>
          </cell>
          <cell r="B795" t="str">
            <v>BEL-40-26.24</v>
          </cell>
          <cell r="C795" t="str">
            <v>Traffic Control (Safety)</v>
          </cell>
          <cell r="D795">
            <v>38625</v>
          </cell>
          <cell r="E795">
            <v>38625</v>
          </cell>
          <cell r="F795">
            <v>38659</v>
          </cell>
          <cell r="G795">
            <v>38659</v>
          </cell>
          <cell r="H795">
            <v>38659</v>
          </cell>
          <cell r="I795">
            <v>38659</v>
          </cell>
          <cell r="J795">
            <v>38701</v>
          </cell>
          <cell r="K795">
            <v>38701</v>
          </cell>
          <cell r="L795">
            <v>38707</v>
          </cell>
          <cell r="M795">
            <v>38707</v>
          </cell>
          <cell r="N795">
            <v>38863</v>
          </cell>
          <cell r="O795">
            <v>38863</v>
          </cell>
          <cell r="P795">
            <v>38874</v>
          </cell>
          <cell r="Q795">
            <v>38874</v>
          </cell>
          <cell r="R795">
            <v>2006</v>
          </cell>
          <cell r="T795" t="str">
            <v>Sold</v>
          </cell>
          <cell r="U795">
            <v>218359.65</v>
          </cell>
          <cell r="AB795" t="str">
            <v>WARNER, SCOTT K</v>
          </cell>
          <cell r="AC795">
            <v>38611</v>
          </cell>
          <cell r="AD795">
            <v>38611</v>
          </cell>
        </row>
        <row r="796">
          <cell r="A796">
            <v>79459</v>
          </cell>
          <cell r="B796" t="str">
            <v>HOL SR 83 4.500</v>
          </cell>
          <cell r="C796" t="str">
            <v>Geologic Maintenance / Slide Repair</v>
          </cell>
          <cell r="L796">
            <v>38481</v>
          </cell>
          <cell r="M796">
            <v>38481</v>
          </cell>
          <cell r="N796">
            <v>38484</v>
          </cell>
          <cell r="O796">
            <v>38484</v>
          </cell>
          <cell r="P796">
            <v>38484</v>
          </cell>
          <cell r="Q796">
            <v>38484</v>
          </cell>
          <cell r="R796">
            <v>2005</v>
          </cell>
          <cell r="T796" t="str">
            <v>Sold</v>
          </cell>
          <cell r="U796">
            <v>25110</v>
          </cell>
          <cell r="AB796" t="str">
            <v>GRAHAM, JAMES R</v>
          </cell>
        </row>
        <row r="797">
          <cell r="A797">
            <v>79460</v>
          </cell>
          <cell r="B797" t="str">
            <v>HOL SR 514 4.500</v>
          </cell>
          <cell r="C797" t="str">
            <v>Geologic Maintenance / Slide Repair</v>
          </cell>
          <cell r="L797">
            <v>38455</v>
          </cell>
          <cell r="M797">
            <v>38455</v>
          </cell>
          <cell r="N797">
            <v>38460</v>
          </cell>
          <cell r="O797">
            <v>38460</v>
          </cell>
          <cell r="P797">
            <v>38460</v>
          </cell>
          <cell r="Q797">
            <v>38460</v>
          </cell>
          <cell r="R797">
            <v>2005</v>
          </cell>
          <cell r="T797" t="str">
            <v>Sold</v>
          </cell>
          <cell r="U797">
            <v>50990</v>
          </cell>
          <cell r="AB797" t="str">
            <v>GRAHAM, JAMES R</v>
          </cell>
        </row>
        <row r="798">
          <cell r="A798">
            <v>79463</v>
          </cell>
          <cell r="B798" t="str">
            <v>BEL CR 10 20.22</v>
          </cell>
          <cell r="C798" t="str">
            <v>Bridge Preservation</v>
          </cell>
          <cell r="D798">
            <v>41480</v>
          </cell>
          <cell r="E798">
            <v>41480</v>
          </cell>
          <cell r="F798">
            <v>41726</v>
          </cell>
          <cell r="G798">
            <v>41726</v>
          </cell>
          <cell r="H798">
            <v>41988</v>
          </cell>
          <cell r="I798">
            <v>41988</v>
          </cell>
          <cell r="J798">
            <v>42079</v>
          </cell>
          <cell r="K798">
            <v>42079</v>
          </cell>
          <cell r="L798">
            <v>42081</v>
          </cell>
          <cell r="M798">
            <v>42081</v>
          </cell>
          <cell r="N798">
            <v>42151</v>
          </cell>
          <cell r="O798">
            <v>42151</v>
          </cell>
          <cell r="P798">
            <v>42158</v>
          </cell>
          <cell r="Q798">
            <v>42158</v>
          </cell>
          <cell r="R798">
            <v>2015</v>
          </cell>
          <cell r="T798" t="str">
            <v>Sold</v>
          </cell>
          <cell r="U798">
            <v>948283</v>
          </cell>
          <cell r="V798">
            <v>42081</v>
          </cell>
          <cell r="W798">
            <v>1</v>
          </cell>
          <cell r="X798">
            <v>2015</v>
          </cell>
          <cell r="Y798">
            <v>0</v>
          </cell>
          <cell r="Z798">
            <v>42130</v>
          </cell>
          <cell r="AA798">
            <v>42165</v>
          </cell>
          <cell r="AB798" t="str">
            <v>GURNEY, GREGORY A</v>
          </cell>
          <cell r="AC798">
            <v>41445</v>
          </cell>
          <cell r="AD798">
            <v>41445</v>
          </cell>
        </row>
        <row r="799">
          <cell r="A799">
            <v>79466</v>
          </cell>
          <cell r="B799" t="str">
            <v>COL US62 1278L</v>
          </cell>
          <cell r="C799" t="str">
            <v>Bridge Preservation</v>
          </cell>
          <cell r="L799">
            <v>38441</v>
          </cell>
          <cell r="M799">
            <v>38441</v>
          </cell>
          <cell r="N799">
            <v>38447</v>
          </cell>
          <cell r="O799">
            <v>38447</v>
          </cell>
          <cell r="P799">
            <v>38447</v>
          </cell>
          <cell r="Q799">
            <v>38447</v>
          </cell>
          <cell r="R799">
            <v>2005</v>
          </cell>
          <cell r="T799" t="str">
            <v>Sold</v>
          </cell>
          <cell r="U799">
            <v>500000</v>
          </cell>
          <cell r="AB799" t="str">
            <v>KHALIFA, WASEEM U</v>
          </cell>
        </row>
        <row r="800">
          <cell r="A800">
            <v>79551</v>
          </cell>
          <cell r="B800" t="str">
            <v>TUS-CR 66</v>
          </cell>
          <cell r="C800" t="str">
            <v>Geologic Maintenance / Slide Repair</v>
          </cell>
          <cell r="L800">
            <v>38569</v>
          </cell>
          <cell r="M800">
            <v>38569</v>
          </cell>
          <cell r="N800">
            <v>38532</v>
          </cell>
          <cell r="O800">
            <v>38532</v>
          </cell>
          <cell r="P800">
            <v>38532</v>
          </cell>
          <cell r="Q800">
            <v>38532</v>
          </cell>
          <cell r="R800">
            <v>2005</v>
          </cell>
          <cell r="T800" t="str">
            <v>Sold</v>
          </cell>
          <cell r="U800">
            <v>352330</v>
          </cell>
          <cell r="AB800" t="str">
            <v>GURNEY, GREGORY A</v>
          </cell>
        </row>
        <row r="801">
          <cell r="A801">
            <v>79557</v>
          </cell>
          <cell r="B801" t="str">
            <v>BEL CR 214 2.290</v>
          </cell>
          <cell r="C801" t="str">
            <v>Geologic Maintenance / Slide Repair</v>
          </cell>
          <cell r="L801">
            <v>38436</v>
          </cell>
          <cell r="M801">
            <v>38436</v>
          </cell>
          <cell r="N801">
            <v>38442</v>
          </cell>
          <cell r="O801">
            <v>38442</v>
          </cell>
          <cell r="P801">
            <v>38442</v>
          </cell>
          <cell r="Q801">
            <v>38442</v>
          </cell>
          <cell r="R801">
            <v>2005</v>
          </cell>
          <cell r="T801" t="str">
            <v>Sold</v>
          </cell>
          <cell r="U801">
            <v>127500</v>
          </cell>
          <cell r="AB801" t="str">
            <v>GRAHAM, JAMES R</v>
          </cell>
        </row>
        <row r="802">
          <cell r="A802">
            <v>79558</v>
          </cell>
          <cell r="B802" t="str">
            <v>BEL CR 214 2.420</v>
          </cell>
          <cell r="C802" t="str">
            <v>Geologic Maintenance / Slide Repair</v>
          </cell>
          <cell r="L802">
            <v>38436</v>
          </cell>
          <cell r="M802">
            <v>38436</v>
          </cell>
          <cell r="N802">
            <v>38442</v>
          </cell>
          <cell r="O802">
            <v>38442</v>
          </cell>
          <cell r="P802">
            <v>38442</v>
          </cell>
          <cell r="Q802">
            <v>38442</v>
          </cell>
          <cell r="R802">
            <v>2005</v>
          </cell>
          <cell r="T802" t="str">
            <v>Sold</v>
          </cell>
          <cell r="U802">
            <v>193800</v>
          </cell>
          <cell r="AB802" t="str">
            <v>GRAHAM, JAMES R</v>
          </cell>
        </row>
        <row r="803">
          <cell r="A803">
            <v>79594</v>
          </cell>
          <cell r="B803" t="str">
            <v>JEF SR 7 5.800</v>
          </cell>
          <cell r="C803" t="str">
            <v>Geologic Maintenance / Slide Repair</v>
          </cell>
          <cell r="T803" t="str">
            <v>Cancelled</v>
          </cell>
          <cell r="AB803" t="str">
            <v>GRAHAM, JAMES R</v>
          </cell>
        </row>
        <row r="804">
          <cell r="A804">
            <v>79609</v>
          </cell>
          <cell r="B804" t="str">
            <v>TUS-CR61-0.87</v>
          </cell>
          <cell r="C804" t="str">
            <v>Bridge Expansion</v>
          </cell>
          <cell r="L804">
            <v>39874</v>
          </cell>
          <cell r="N804">
            <v>39974</v>
          </cell>
          <cell r="P804">
            <v>40004</v>
          </cell>
          <cell r="R804">
            <v>2010</v>
          </cell>
          <cell r="T804" t="str">
            <v>Cancelled</v>
          </cell>
          <cell r="U804">
            <v>3815500</v>
          </cell>
          <cell r="AB804" t="str">
            <v>KANE, ROXANNE R</v>
          </cell>
        </row>
        <row r="805">
          <cell r="A805">
            <v>79631</v>
          </cell>
          <cell r="B805" t="str">
            <v>JEF SR 152 12.500</v>
          </cell>
          <cell r="C805" t="str">
            <v>Geologic Maintenance / Slide Repair</v>
          </cell>
          <cell r="L805">
            <v>38455</v>
          </cell>
          <cell r="M805">
            <v>38455</v>
          </cell>
          <cell r="N805">
            <v>38460</v>
          </cell>
          <cell r="O805">
            <v>38460</v>
          </cell>
          <cell r="P805">
            <v>38460</v>
          </cell>
          <cell r="Q805">
            <v>38460</v>
          </cell>
          <cell r="R805">
            <v>2005</v>
          </cell>
          <cell r="T805" t="str">
            <v>Sold</v>
          </cell>
          <cell r="U805">
            <v>274125</v>
          </cell>
          <cell r="AB805" t="str">
            <v>GRAHAM, JAMES R</v>
          </cell>
        </row>
        <row r="806">
          <cell r="A806">
            <v>79632</v>
          </cell>
          <cell r="B806" t="str">
            <v>TUS IR 77 33.240</v>
          </cell>
          <cell r="C806" t="str">
            <v>Geologic Maintenance / Slide Repair</v>
          </cell>
          <cell r="L806">
            <v>38455</v>
          </cell>
          <cell r="M806">
            <v>38455</v>
          </cell>
          <cell r="N806">
            <v>38460</v>
          </cell>
          <cell r="O806">
            <v>38460</v>
          </cell>
          <cell r="P806">
            <v>38460</v>
          </cell>
          <cell r="Q806">
            <v>38460</v>
          </cell>
          <cell r="R806">
            <v>2005</v>
          </cell>
          <cell r="T806" t="str">
            <v>Sold</v>
          </cell>
          <cell r="U806">
            <v>74000</v>
          </cell>
          <cell r="AB806" t="str">
            <v>GRAHAM, JAMES R</v>
          </cell>
        </row>
        <row r="807">
          <cell r="A807">
            <v>79633</v>
          </cell>
          <cell r="B807" t="str">
            <v>TUS SR 212 6.700</v>
          </cell>
          <cell r="C807" t="str">
            <v>Geologic Maintenance / Slide Repair</v>
          </cell>
          <cell r="L807">
            <v>38455</v>
          </cell>
          <cell r="M807">
            <v>38455</v>
          </cell>
          <cell r="N807">
            <v>38460</v>
          </cell>
          <cell r="O807">
            <v>38460</v>
          </cell>
          <cell r="P807">
            <v>38460</v>
          </cell>
          <cell r="Q807">
            <v>38460</v>
          </cell>
          <cell r="R807">
            <v>2005</v>
          </cell>
          <cell r="T807" t="str">
            <v>Sold</v>
          </cell>
          <cell r="U807">
            <v>303652</v>
          </cell>
          <cell r="AB807" t="str">
            <v>GRAHAM, JAMES R</v>
          </cell>
        </row>
        <row r="808">
          <cell r="A808">
            <v>79634</v>
          </cell>
          <cell r="B808" t="str">
            <v>TUS SR 212 7.600</v>
          </cell>
          <cell r="C808" t="str">
            <v>Geologic Maintenance / Slide Repair</v>
          </cell>
          <cell r="L808">
            <v>40175</v>
          </cell>
          <cell r="N808">
            <v>40261</v>
          </cell>
          <cell r="P808">
            <v>40269</v>
          </cell>
          <cell r="R808">
            <v>2010</v>
          </cell>
          <cell r="T808" t="str">
            <v>Cancelled</v>
          </cell>
          <cell r="U808">
            <v>350000</v>
          </cell>
          <cell r="AB808" t="str">
            <v>GRAHAM, JAMES R</v>
          </cell>
        </row>
        <row r="809">
          <cell r="A809">
            <v>79635</v>
          </cell>
          <cell r="B809" t="str">
            <v>TUS SR 258 5.600</v>
          </cell>
          <cell r="C809" t="str">
            <v>Geologic Maintenance / Slide Repair</v>
          </cell>
          <cell r="L809">
            <v>38455</v>
          </cell>
          <cell r="M809">
            <v>38455</v>
          </cell>
          <cell r="N809">
            <v>38460</v>
          </cell>
          <cell r="O809">
            <v>38460</v>
          </cell>
          <cell r="P809">
            <v>38460</v>
          </cell>
          <cell r="Q809">
            <v>38460</v>
          </cell>
          <cell r="R809">
            <v>2005</v>
          </cell>
          <cell r="T809" t="str">
            <v>Sold</v>
          </cell>
          <cell r="U809">
            <v>53986</v>
          </cell>
          <cell r="AB809" t="str">
            <v>GRAHAM, JAMES R</v>
          </cell>
        </row>
        <row r="810">
          <cell r="A810">
            <v>79636</v>
          </cell>
          <cell r="B810" t="str">
            <v>TUS SR 258 5.650</v>
          </cell>
          <cell r="C810" t="str">
            <v>Geologic Maintenance / Slide Repair</v>
          </cell>
          <cell r="L810">
            <v>38455</v>
          </cell>
          <cell r="M810">
            <v>38455</v>
          </cell>
          <cell r="N810">
            <v>38460</v>
          </cell>
          <cell r="O810">
            <v>38460</v>
          </cell>
          <cell r="P810">
            <v>38460</v>
          </cell>
          <cell r="Q810">
            <v>38460</v>
          </cell>
          <cell r="R810">
            <v>2005</v>
          </cell>
          <cell r="T810" t="str">
            <v>Sold</v>
          </cell>
          <cell r="U810">
            <v>55790</v>
          </cell>
          <cell r="AB810" t="str">
            <v>GRAHAM, JAMES R</v>
          </cell>
        </row>
        <row r="811">
          <cell r="A811">
            <v>79637</v>
          </cell>
          <cell r="B811" t="str">
            <v>HAS CR 55 0.920</v>
          </cell>
          <cell r="C811" t="str">
            <v>Geologic Maintenance / Slide Repair</v>
          </cell>
          <cell r="N811">
            <v>38560</v>
          </cell>
          <cell r="O811">
            <v>38560</v>
          </cell>
          <cell r="P811">
            <v>38707</v>
          </cell>
          <cell r="Q811">
            <v>38707</v>
          </cell>
          <cell r="R811">
            <v>2006</v>
          </cell>
          <cell r="T811" t="str">
            <v>Sold</v>
          </cell>
          <cell r="U811">
            <v>145320</v>
          </cell>
          <cell r="AB811" t="str">
            <v>GURNEY, GREGORY A</v>
          </cell>
        </row>
        <row r="812">
          <cell r="A812">
            <v>79644</v>
          </cell>
          <cell r="B812" t="str">
            <v>JEF CR 6 0.900</v>
          </cell>
          <cell r="C812" t="str">
            <v>Geologic Maintenance / Slide Repair</v>
          </cell>
          <cell r="P812">
            <v>38463</v>
          </cell>
          <cell r="Q812">
            <v>38463</v>
          </cell>
          <cell r="R812">
            <v>2005</v>
          </cell>
          <cell r="T812" t="str">
            <v>Sold</v>
          </cell>
          <cell r="U812">
            <v>22120.880000000001</v>
          </cell>
          <cell r="AB812" t="str">
            <v>KANE, ROXANNE R</v>
          </cell>
        </row>
        <row r="813">
          <cell r="A813">
            <v>79645</v>
          </cell>
          <cell r="B813" t="str">
            <v>JEF CR 22 4.510</v>
          </cell>
          <cell r="C813" t="str">
            <v>Geologic Maintenance / Slide Repair</v>
          </cell>
          <cell r="L813">
            <v>38442</v>
          </cell>
          <cell r="M813">
            <v>38442</v>
          </cell>
          <cell r="N813">
            <v>38442</v>
          </cell>
          <cell r="O813">
            <v>38442</v>
          </cell>
          <cell r="P813">
            <v>38449</v>
          </cell>
          <cell r="R813">
            <v>2005</v>
          </cell>
          <cell r="T813" t="str">
            <v>Active</v>
          </cell>
          <cell r="U813">
            <v>448863</v>
          </cell>
          <cell r="AB813" t="str">
            <v>GURNEY, GREGORY A</v>
          </cell>
        </row>
        <row r="814">
          <cell r="A814">
            <v>79669</v>
          </cell>
          <cell r="B814" t="str">
            <v>COL SR 39 0.900</v>
          </cell>
          <cell r="C814" t="str">
            <v>Geologic Maintenance / Slide Repair</v>
          </cell>
          <cell r="L814">
            <v>38457</v>
          </cell>
          <cell r="M814">
            <v>38457</v>
          </cell>
          <cell r="N814">
            <v>38463</v>
          </cell>
          <cell r="O814">
            <v>38463</v>
          </cell>
          <cell r="P814">
            <v>38463</v>
          </cell>
          <cell r="Q814">
            <v>38463</v>
          </cell>
          <cell r="R814">
            <v>2005</v>
          </cell>
          <cell r="T814" t="str">
            <v>Sold</v>
          </cell>
          <cell r="U814">
            <v>220182</v>
          </cell>
          <cell r="AB814" t="str">
            <v>GRAHAM, JAMES R</v>
          </cell>
        </row>
        <row r="815">
          <cell r="A815">
            <v>79670</v>
          </cell>
          <cell r="B815" t="str">
            <v>COL SR 45 0.360</v>
          </cell>
          <cell r="C815" t="str">
            <v>Geologic Maintenance / Slide Repair</v>
          </cell>
          <cell r="L815">
            <v>38457</v>
          </cell>
          <cell r="M815">
            <v>38457</v>
          </cell>
          <cell r="N815">
            <v>38463</v>
          </cell>
          <cell r="O815">
            <v>38463</v>
          </cell>
          <cell r="P815">
            <v>38463</v>
          </cell>
          <cell r="Q815">
            <v>38463</v>
          </cell>
          <cell r="R815">
            <v>2005</v>
          </cell>
          <cell r="T815" t="str">
            <v>Sold</v>
          </cell>
          <cell r="U815">
            <v>163558</v>
          </cell>
          <cell r="AB815" t="str">
            <v>GRAHAM, JAMES R</v>
          </cell>
        </row>
        <row r="816">
          <cell r="A816">
            <v>79672</v>
          </cell>
          <cell r="B816" t="str">
            <v>BEL SR 7 20.270</v>
          </cell>
          <cell r="C816" t="str">
            <v>Geologic Maintenance / Slide Repair</v>
          </cell>
          <cell r="L816">
            <v>38455</v>
          </cell>
          <cell r="M816">
            <v>38455</v>
          </cell>
          <cell r="N816">
            <v>38460</v>
          </cell>
          <cell r="O816">
            <v>38460</v>
          </cell>
          <cell r="P816">
            <v>38460</v>
          </cell>
          <cell r="Q816">
            <v>38460</v>
          </cell>
          <cell r="R816">
            <v>2005</v>
          </cell>
          <cell r="T816" t="str">
            <v>Sold</v>
          </cell>
          <cell r="U816">
            <v>29500</v>
          </cell>
          <cell r="AB816" t="str">
            <v>GRAHAM, JAMES R</v>
          </cell>
        </row>
        <row r="817">
          <cell r="A817">
            <v>79674</v>
          </cell>
          <cell r="B817" t="str">
            <v>TUS SR 416 12.670</v>
          </cell>
          <cell r="C817" t="str">
            <v>Geologic Maintenance / Slide Repair</v>
          </cell>
          <cell r="L817">
            <v>38618</v>
          </cell>
          <cell r="M817">
            <v>38618</v>
          </cell>
          <cell r="N817">
            <v>38622</v>
          </cell>
          <cell r="O817">
            <v>38622</v>
          </cell>
          <cell r="P817">
            <v>38622</v>
          </cell>
          <cell r="Q817">
            <v>38622</v>
          </cell>
          <cell r="R817">
            <v>2006</v>
          </cell>
          <cell r="T817" t="str">
            <v>Sold</v>
          </cell>
          <cell r="U817">
            <v>200000</v>
          </cell>
          <cell r="AB817" t="str">
            <v>GRAHAM, JAMES R</v>
          </cell>
        </row>
        <row r="818">
          <cell r="A818">
            <v>79675</v>
          </cell>
          <cell r="B818" t="str">
            <v>TUS SR 800 8.600</v>
          </cell>
          <cell r="C818" t="str">
            <v>Geologic Maintenance / Slide Repair</v>
          </cell>
          <cell r="L818">
            <v>38455</v>
          </cell>
          <cell r="M818">
            <v>38455</v>
          </cell>
          <cell r="N818">
            <v>38460</v>
          </cell>
          <cell r="O818">
            <v>38460</v>
          </cell>
          <cell r="P818">
            <v>38460</v>
          </cell>
          <cell r="Q818">
            <v>38460</v>
          </cell>
          <cell r="R818">
            <v>2005</v>
          </cell>
          <cell r="T818" t="str">
            <v>Sold</v>
          </cell>
          <cell r="U818">
            <v>10480</v>
          </cell>
          <cell r="AB818" t="str">
            <v>GRAHAM, JAMES R</v>
          </cell>
        </row>
        <row r="819">
          <cell r="A819">
            <v>79683</v>
          </cell>
          <cell r="B819" t="str">
            <v>JEF -Commercial Ave-0.30</v>
          </cell>
          <cell r="C819" t="str">
            <v>Bridge Preservation</v>
          </cell>
          <cell r="D819">
            <v>39933</v>
          </cell>
          <cell r="E819">
            <v>39933</v>
          </cell>
          <cell r="F819">
            <v>40099</v>
          </cell>
          <cell r="G819">
            <v>40099</v>
          </cell>
          <cell r="H819">
            <v>40226</v>
          </cell>
          <cell r="I819">
            <v>40226</v>
          </cell>
          <cell r="J819">
            <v>40455</v>
          </cell>
          <cell r="K819">
            <v>40455</v>
          </cell>
          <cell r="L819">
            <v>40534</v>
          </cell>
          <cell r="M819">
            <v>40534</v>
          </cell>
          <cell r="N819">
            <v>40626</v>
          </cell>
          <cell r="O819">
            <v>40626</v>
          </cell>
          <cell r="P819">
            <v>40633</v>
          </cell>
          <cell r="Q819">
            <v>40633</v>
          </cell>
          <cell r="R819">
            <v>2011</v>
          </cell>
          <cell r="T819" t="str">
            <v>Sold</v>
          </cell>
          <cell r="U819">
            <v>1306983.96</v>
          </cell>
          <cell r="V819">
            <v>40252</v>
          </cell>
          <cell r="W819">
            <v>1</v>
          </cell>
          <cell r="X819">
            <v>2010</v>
          </cell>
          <cell r="Y819">
            <v>0</v>
          </cell>
          <cell r="Z819">
            <v>40338</v>
          </cell>
          <cell r="AA819">
            <v>40346</v>
          </cell>
          <cell r="AB819" t="str">
            <v>BARNHOUSE, JOHN P</v>
          </cell>
          <cell r="AC819">
            <v>39904</v>
          </cell>
          <cell r="AD819">
            <v>39904</v>
          </cell>
        </row>
        <row r="820">
          <cell r="A820">
            <v>79693</v>
          </cell>
          <cell r="B820" t="str">
            <v>BEL TR 720 Beeson Road</v>
          </cell>
          <cell r="C820" t="str">
            <v>Geologic Maintenance / Slide Repair</v>
          </cell>
          <cell r="L820">
            <v>38463</v>
          </cell>
          <cell r="M820">
            <v>38463</v>
          </cell>
          <cell r="N820">
            <v>38470</v>
          </cell>
          <cell r="O820">
            <v>38470</v>
          </cell>
          <cell r="P820">
            <v>38470</v>
          </cell>
          <cell r="Q820">
            <v>38470</v>
          </cell>
          <cell r="R820">
            <v>2005</v>
          </cell>
          <cell r="T820" t="str">
            <v>Sold</v>
          </cell>
          <cell r="U820">
            <v>250000</v>
          </cell>
          <cell r="AB820" t="str">
            <v>GRAHAM, JAMES R</v>
          </cell>
        </row>
        <row r="821">
          <cell r="A821">
            <v>79702</v>
          </cell>
          <cell r="B821" t="str">
            <v>BEL CR 4 5.030</v>
          </cell>
          <cell r="C821" t="str">
            <v>Geologic Maintenance / Slide Repair</v>
          </cell>
          <cell r="L821">
            <v>38463</v>
          </cell>
          <cell r="M821">
            <v>38463</v>
          </cell>
          <cell r="N821">
            <v>38470</v>
          </cell>
          <cell r="O821">
            <v>38470</v>
          </cell>
          <cell r="P821">
            <v>38470</v>
          </cell>
          <cell r="Q821">
            <v>38470</v>
          </cell>
          <cell r="R821">
            <v>2005</v>
          </cell>
          <cell r="T821" t="str">
            <v>Sold</v>
          </cell>
          <cell r="U821">
            <v>130000</v>
          </cell>
          <cell r="AB821" t="str">
            <v>GRAHAM, JAMES R</v>
          </cell>
        </row>
        <row r="822">
          <cell r="A822">
            <v>79704</v>
          </cell>
          <cell r="B822" t="str">
            <v>BEL CR 4 4.640</v>
          </cell>
          <cell r="C822" t="str">
            <v>Geologic Maintenance / Slide Repair</v>
          </cell>
          <cell r="L822">
            <v>38463</v>
          </cell>
          <cell r="M822">
            <v>38463</v>
          </cell>
          <cell r="N822">
            <v>38470</v>
          </cell>
          <cell r="O822">
            <v>38470</v>
          </cell>
          <cell r="P822">
            <v>38470</v>
          </cell>
          <cell r="Q822">
            <v>38470</v>
          </cell>
          <cell r="R822">
            <v>2005</v>
          </cell>
          <cell r="T822" t="str">
            <v>Sold</v>
          </cell>
          <cell r="U822">
            <v>251400</v>
          </cell>
          <cell r="AB822" t="str">
            <v>GRAHAM, JAMES R</v>
          </cell>
        </row>
        <row r="823">
          <cell r="A823">
            <v>79705</v>
          </cell>
          <cell r="B823" t="str">
            <v>BEL CR 4 10.180</v>
          </cell>
          <cell r="C823" t="str">
            <v>Geologic Maintenance / Slide Repair</v>
          </cell>
          <cell r="L823">
            <v>38463</v>
          </cell>
          <cell r="M823">
            <v>38463</v>
          </cell>
          <cell r="N823">
            <v>38470</v>
          </cell>
          <cell r="O823">
            <v>38470</v>
          </cell>
          <cell r="P823">
            <v>38470</v>
          </cell>
          <cell r="Q823">
            <v>38470</v>
          </cell>
          <cell r="R823">
            <v>2005</v>
          </cell>
          <cell r="T823" t="str">
            <v>Sold</v>
          </cell>
          <cell r="U823">
            <v>104000</v>
          </cell>
          <cell r="AB823" t="str">
            <v>GRAHAM, JAMES R</v>
          </cell>
        </row>
        <row r="824">
          <cell r="A824">
            <v>79708</v>
          </cell>
          <cell r="B824" t="str">
            <v>BEL CR 4 9.680</v>
          </cell>
          <cell r="C824" t="str">
            <v>Geologic Maintenance / Slide Repair</v>
          </cell>
          <cell r="L824">
            <v>38463</v>
          </cell>
          <cell r="M824">
            <v>38463</v>
          </cell>
          <cell r="N824">
            <v>38470</v>
          </cell>
          <cell r="O824">
            <v>38470</v>
          </cell>
          <cell r="P824">
            <v>38470</v>
          </cell>
          <cell r="Q824">
            <v>38470</v>
          </cell>
          <cell r="R824">
            <v>2005</v>
          </cell>
          <cell r="T824" t="str">
            <v>Sold</v>
          </cell>
          <cell r="U824">
            <v>161200</v>
          </cell>
          <cell r="AB824" t="str">
            <v>GRAHAM, JAMES R</v>
          </cell>
        </row>
        <row r="825">
          <cell r="A825">
            <v>79710</v>
          </cell>
          <cell r="B825" t="str">
            <v>BEL CR 4 9.110</v>
          </cell>
          <cell r="C825" t="str">
            <v>Geologic Maintenance / Slide Repair</v>
          </cell>
          <cell r="L825">
            <v>38463</v>
          </cell>
          <cell r="M825">
            <v>38463</v>
          </cell>
          <cell r="N825">
            <v>38470</v>
          </cell>
          <cell r="O825">
            <v>38470</v>
          </cell>
          <cell r="P825">
            <v>38470</v>
          </cell>
          <cell r="Q825">
            <v>38470</v>
          </cell>
          <cell r="R825">
            <v>2005</v>
          </cell>
          <cell r="T825" t="str">
            <v>Sold</v>
          </cell>
          <cell r="U825">
            <v>62630</v>
          </cell>
          <cell r="AB825" t="str">
            <v>GRAHAM, JAMES R</v>
          </cell>
        </row>
        <row r="826">
          <cell r="A826">
            <v>79711</v>
          </cell>
          <cell r="B826" t="str">
            <v>BEL CR 4 8.050</v>
          </cell>
          <cell r="C826" t="str">
            <v>Geologic Maintenance / Slide Repair</v>
          </cell>
          <cell r="L826">
            <v>38463</v>
          </cell>
          <cell r="M826">
            <v>38463</v>
          </cell>
          <cell r="N826">
            <v>38470</v>
          </cell>
          <cell r="O826">
            <v>38470</v>
          </cell>
          <cell r="P826">
            <v>38470</v>
          </cell>
          <cell r="Q826">
            <v>38470</v>
          </cell>
          <cell r="R826">
            <v>2005</v>
          </cell>
          <cell r="T826" t="str">
            <v>Sold</v>
          </cell>
          <cell r="U826">
            <v>100000</v>
          </cell>
          <cell r="AB826" t="str">
            <v>GRAHAM, JAMES R</v>
          </cell>
        </row>
        <row r="827">
          <cell r="A827">
            <v>79713</v>
          </cell>
          <cell r="B827" t="str">
            <v>BEL CR 4 7.720</v>
          </cell>
          <cell r="C827" t="str">
            <v>Geologic Maintenance / Slide Repair</v>
          </cell>
          <cell r="J827">
            <v>38829</v>
          </cell>
          <cell r="K827">
            <v>38829</v>
          </cell>
          <cell r="L827">
            <v>38779</v>
          </cell>
          <cell r="M827">
            <v>38779</v>
          </cell>
          <cell r="N827">
            <v>38792</v>
          </cell>
          <cell r="O827">
            <v>38792</v>
          </cell>
          <cell r="P827">
            <v>38792</v>
          </cell>
          <cell r="Q827">
            <v>38792</v>
          </cell>
          <cell r="R827">
            <v>2006</v>
          </cell>
          <cell r="T827" t="str">
            <v>Sold</v>
          </cell>
          <cell r="U827">
            <v>1994500</v>
          </cell>
          <cell r="AB827" t="str">
            <v>GRAHAM, JAMES R</v>
          </cell>
        </row>
        <row r="828">
          <cell r="A828">
            <v>79714</v>
          </cell>
          <cell r="B828" t="str">
            <v>BEL CR 4 7.620</v>
          </cell>
          <cell r="C828" t="str">
            <v>Geologic Maintenance / Slide Repair</v>
          </cell>
          <cell r="L828">
            <v>38463</v>
          </cell>
          <cell r="M828">
            <v>38463</v>
          </cell>
          <cell r="N828">
            <v>38470</v>
          </cell>
          <cell r="O828">
            <v>38470</v>
          </cell>
          <cell r="P828">
            <v>38470</v>
          </cell>
          <cell r="Q828">
            <v>38470</v>
          </cell>
          <cell r="R828">
            <v>2005</v>
          </cell>
          <cell r="T828" t="str">
            <v>Sold</v>
          </cell>
          <cell r="U828">
            <v>200000</v>
          </cell>
          <cell r="AB828" t="str">
            <v>GRAHAM, JAMES R</v>
          </cell>
        </row>
        <row r="829">
          <cell r="A829">
            <v>79716</v>
          </cell>
          <cell r="B829" t="str">
            <v>BEL CR 10 9.930</v>
          </cell>
          <cell r="C829" t="str">
            <v>Geologic Maintenance / Slide Repair</v>
          </cell>
          <cell r="H829">
            <v>40581</v>
          </cell>
          <cell r="I829">
            <v>40581</v>
          </cell>
          <cell r="J829">
            <v>40863</v>
          </cell>
          <cell r="K829">
            <v>40863</v>
          </cell>
          <cell r="L829">
            <v>40863</v>
          </cell>
          <cell r="M829">
            <v>40863</v>
          </cell>
          <cell r="N829">
            <v>40948</v>
          </cell>
          <cell r="O829">
            <v>40948</v>
          </cell>
          <cell r="P829">
            <v>40955</v>
          </cell>
          <cell r="Q829">
            <v>40955</v>
          </cell>
          <cell r="R829">
            <v>2012</v>
          </cell>
          <cell r="T829" t="str">
            <v>Sold</v>
          </cell>
          <cell r="U829">
            <v>464796.3</v>
          </cell>
          <cell r="AB829" t="str">
            <v>WARNER, SCOTT K</v>
          </cell>
        </row>
        <row r="830">
          <cell r="A830">
            <v>79717</v>
          </cell>
          <cell r="B830" t="str">
            <v>BEL CR 10 10.180</v>
          </cell>
          <cell r="C830" t="str">
            <v>Geologic Maintenance / Slide Repair</v>
          </cell>
          <cell r="L830">
            <v>38467</v>
          </cell>
          <cell r="M830">
            <v>38467</v>
          </cell>
          <cell r="N830">
            <v>38470</v>
          </cell>
          <cell r="O830">
            <v>38470</v>
          </cell>
          <cell r="P830">
            <v>38470</v>
          </cell>
          <cell r="Q830">
            <v>38470</v>
          </cell>
          <cell r="R830">
            <v>2005</v>
          </cell>
          <cell r="T830" t="str">
            <v>Sold</v>
          </cell>
          <cell r="U830">
            <v>98000</v>
          </cell>
          <cell r="AB830" t="str">
            <v>GRAHAM, JAMES R</v>
          </cell>
        </row>
        <row r="831">
          <cell r="A831">
            <v>79721</v>
          </cell>
          <cell r="B831" t="str">
            <v>BEL CR 82 2.080</v>
          </cell>
          <cell r="C831" t="str">
            <v>Geologic Maintenance / Slide Repair</v>
          </cell>
          <cell r="L831">
            <v>38467</v>
          </cell>
          <cell r="M831">
            <v>38467</v>
          </cell>
          <cell r="N831">
            <v>38470</v>
          </cell>
          <cell r="O831">
            <v>38470</v>
          </cell>
          <cell r="P831">
            <v>38470</v>
          </cell>
          <cell r="Q831">
            <v>38470</v>
          </cell>
          <cell r="R831">
            <v>2005</v>
          </cell>
          <cell r="T831" t="str">
            <v>Sold</v>
          </cell>
          <cell r="U831">
            <v>115600</v>
          </cell>
          <cell r="AB831" t="str">
            <v>GRAHAM, JAMES R</v>
          </cell>
        </row>
        <row r="832">
          <cell r="A832">
            <v>79726</v>
          </cell>
          <cell r="B832" t="str">
            <v>JEF CR 43 5.200</v>
          </cell>
          <cell r="C832" t="str">
            <v>Geologic Maintenance / Slide Repair</v>
          </cell>
          <cell r="T832" t="str">
            <v>Active</v>
          </cell>
          <cell r="AB832" t="str">
            <v>BENNETT, SHARON J</v>
          </cell>
        </row>
        <row r="833">
          <cell r="A833">
            <v>79727</v>
          </cell>
          <cell r="B833" t="str">
            <v>JEF CR 53 6.140</v>
          </cell>
          <cell r="C833" t="str">
            <v>Geologic Maintenance / Slide Repair</v>
          </cell>
          <cell r="T833" t="str">
            <v>Active</v>
          </cell>
          <cell r="AB833" t="str">
            <v>BENNETT, SHARON J</v>
          </cell>
        </row>
        <row r="834">
          <cell r="A834">
            <v>79728</v>
          </cell>
          <cell r="B834" t="str">
            <v>JEF CR 53 6.480</v>
          </cell>
          <cell r="C834" t="str">
            <v>Geologic Maintenance / Slide Repair</v>
          </cell>
          <cell r="L834">
            <v>38748</v>
          </cell>
          <cell r="M834">
            <v>38748</v>
          </cell>
          <cell r="N834">
            <v>38777</v>
          </cell>
          <cell r="O834">
            <v>38777</v>
          </cell>
          <cell r="P834">
            <v>38929</v>
          </cell>
          <cell r="Q834">
            <v>38929</v>
          </cell>
          <cell r="R834">
            <v>2007</v>
          </cell>
          <cell r="T834" t="str">
            <v>Sold</v>
          </cell>
          <cell r="U834">
            <v>176037.93</v>
          </cell>
          <cell r="AB834" t="str">
            <v>GURNEY, GREGORY A</v>
          </cell>
        </row>
        <row r="835">
          <cell r="A835">
            <v>79732</v>
          </cell>
          <cell r="B835" t="str">
            <v>TUS CR 21 10.690</v>
          </cell>
          <cell r="C835" t="str">
            <v>Geologic Maintenance / Slide Repair</v>
          </cell>
          <cell r="T835" t="str">
            <v>Active</v>
          </cell>
          <cell r="AB835" t="str">
            <v>BENNETT, SHARON J</v>
          </cell>
        </row>
        <row r="836">
          <cell r="A836">
            <v>79743</v>
          </cell>
          <cell r="B836" t="str">
            <v>TUS CR 10 8.100</v>
          </cell>
          <cell r="C836" t="str">
            <v>Geologic Maintenance / Slide Repair</v>
          </cell>
          <cell r="T836" t="str">
            <v>Active</v>
          </cell>
          <cell r="AB836" t="str">
            <v>BENNETT, SHARON J</v>
          </cell>
        </row>
        <row r="837">
          <cell r="A837">
            <v>79824</v>
          </cell>
          <cell r="B837" t="str">
            <v>COL-Park Wash St Pave Park Lot</v>
          </cell>
          <cell r="C837" t="str">
            <v>Parks</v>
          </cell>
          <cell r="T837" t="str">
            <v>Candidate</v>
          </cell>
          <cell r="AB837" t="str">
            <v>KANE, ROXANNE R</v>
          </cell>
        </row>
        <row r="838">
          <cell r="A838">
            <v>79825</v>
          </cell>
          <cell r="B838" t="str">
            <v>COL-Park Wash St Pave Access Rd</v>
          </cell>
          <cell r="C838" t="str">
            <v>Parks</v>
          </cell>
          <cell r="T838" t="str">
            <v>Candidate</v>
          </cell>
          <cell r="AB838" t="str">
            <v>KANE, ROXANNE R</v>
          </cell>
        </row>
        <row r="839">
          <cell r="A839">
            <v>79828</v>
          </cell>
          <cell r="B839" t="str">
            <v>JEF SR 7 19.790</v>
          </cell>
          <cell r="C839" t="str">
            <v>Bridge Preservation</v>
          </cell>
          <cell r="L839">
            <v>38497</v>
          </cell>
          <cell r="M839">
            <v>38497</v>
          </cell>
          <cell r="N839">
            <v>38503</v>
          </cell>
          <cell r="O839">
            <v>38503</v>
          </cell>
          <cell r="P839">
            <v>38503</v>
          </cell>
          <cell r="Q839">
            <v>38503</v>
          </cell>
          <cell r="R839">
            <v>2005</v>
          </cell>
          <cell r="T839" t="str">
            <v>Sold</v>
          </cell>
          <cell r="U839">
            <v>100000</v>
          </cell>
          <cell r="AB839" t="str">
            <v>KHALIFA, WASEEM U</v>
          </cell>
        </row>
        <row r="840">
          <cell r="A840">
            <v>79831</v>
          </cell>
          <cell r="B840" t="str">
            <v>JEF CR 607 0.730</v>
          </cell>
          <cell r="C840" t="str">
            <v>Geologic Maintenance / Slide Repair</v>
          </cell>
          <cell r="L840">
            <v>38630</v>
          </cell>
          <cell r="M840">
            <v>38630</v>
          </cell>
          <cell r="N840">
            <v>38450</v>
          </cell>
          <cell r="O840">
            <v>38450</v>
          </cell>
          <cell r="P840">
            <v>38534</v>
          </cell>
          <cell r="Q840">
            <v>38534</v>
          </cell>
          <cell r="R840">
            <v>2006</v>
          </cell>
          <cell r="T840" t="str">
            <v>Sold</v>
          </cell>
          <cell r="U840">
            <v>141626.5</v>
          </cell>
          <cell r="AB840" t="str">
            <v>GURNEY, GREGORY A</v>
          </cell>
        </row>
        <row r="841">
          <cell r="A841">
            <v>79870</v>
          </cell>
          <cell r="B841" t="str">
            <v>TUS US 250 23.250</v>
          </cell>
          <cell r="C841" t="str">
            <v>Pavement Maintenance</v>
          </cell>
          <cell r="L841">
            <v>38504</v>
          </cell>
          <cell r="M841">
            <v>38504</v>
          </cell>
          <cell r="N841">
            <v>38509</v>
          </cell>
          <cell r="O841">
            <v>38509</v>
          </cell>
          <cell r="P841">
            <v>38509</v>
          </cell>
          <cell r="Q841">
            <v>38509</v>
          </cell>
          <cell r="R841">
            <v>2005</v>
          </cell>
          <cell r="T841" t="str">
            <v>Sold</v>
          </cell>
          <cell r="U841">
            <v>300000</v>
          </cell>
          <cell r="AB841" t="str">
            <v>GRAHAM, JAMES R</v>
          </cell>
        </row>
        <row r="842">
          <cell r="A842">
            <v>79910</v>
          </cell>
          <cell r="B842" t="str">
            <v>TUS US 250 12.540</v>
          </cell>
          <cell r="C842" t="str">
            <v>Roadway Debris Removal</v>
          </cell>
          <cell r="L842">
            <v>38511</v>
          </cell>
          <cell r="M842">
            <v>38511</v>
          </cell>
          <cell r="N842">
            <v>38516</v>
          </cell>
          <cell r="O842">
            <v>38516</v>
          </cell>
          <cell r="P842">
            <v>38516</v>
          </cell>
          <cell r="Q842">
            <v>38516</v>
          </cell>
          <cell r="R842">
            <v>2005</v>
          </cell>
          <cell r="T842" t="str">
            <v>Sold</v>
          </cell>
          <cell r="U842">
            <v>2053693.22</v>
          </cell>
          <cell r="AB842" t="str">
            <v>GRAHAM, JAMES R</v>
          </cell>
        </row>
        <row r="843">
          <cell r="A843">
            <v>80003</v>
          </cell>
          <cell r="B843" t="str">
            <v>HAS 646-6.53/CUOH</v>
          </cell>
          <cell r="C843" t="str">
            <v>Railroad Crossing Protection</v>
          </cell>
          <cell r="T843" t="str">
            <v>Active</v>
          </cell>
          <cell r="AB843" t="str">
            <v>FORTE, MICHAEL D</v>
          </cell>
        </row>
        <row r="844">
          <cell r="A844">
            <v>80036</v>
          </cell>
          <cell r="B844" t="str">
            <v>HOL CR 320 3.500</v>
          </cell>
          <cell r="C844" t="str">
            <v>Geologic Maintenance / Slide Repair</v>
          </cell>
          <cell r="T844" t="str">
            <v>Active</v>
          </cell>
          <cell r="AB844" t="str">
            <v>BENNETT, SHARON J</v>
          </cell>
        </row>
        <row r="845">
          <cell r="A845">
            <v>80062</v>
          </cell>
          <cell r="B845" t="str">
            <v>CAR SR 39 7.290</v>
          </cell>
          <cell r="C845" t="str">
            <v>Roadway Minor Rehab</v>
          </cell>
          <cell r="H845">
            <v>38887</v>
          </cell>
          <cell r="I845">
            <v>38887</v>
          </cell>
          <cell r="J845">
            <v>38981</v>
          </cell>
          <cell r="K845">
            <v>38981</v>
          </cell>
          <cell r="L845">
            <v>38994</v>
          </cell>
          <cell r="M845">
            <v>38994</v>
          </cell>
          <cell r="N845">
            <v>39092</v>
          </cell>
          <cell r="O845">
            <v>39092</v>
          </cell>
          <cell r="P845">
            <v>39100</v>
          </cell>
          <cell r="Q845">
            <v>39100</v>
          </cell>
          <cell r="R845">
            <v>2007</v>
          </cell>
          <cell r="T845" t="str">
            <v>Sold</v>
          </cell>
          <cell r="U845">
            <v>597186.35</v>
          </cell>
          <cell r="V845">
            <v>39006</v>
          </cell>
          <cell r="W845">
            <v>1</v>
          </cell>
          <cell r="X845">
            <v>2007</v>
          </cell>
          <cell r="Y845">
            <v>0</v>
          </cell>
          <cell r="Z845">
            <v>39092</v>
          </cell>
          <cell r="AA845">
            <v>39100</v>
          </cell>
          <cell r="AB845" t="str">
            <v>WARNER, SCOTT K</v>
          </cell>
        </row>
        <row r="846">
          <cell r="A846">
            <v>80063</v>
          </cell>
          <cell r="B846" t="str">
            <v>COL SR 164 18.000</v>
          </cell>
          <cell r="C846" t="str">
            <v>Roadway Minor Rehab</v>
          </cell>
          <cell r="H846">
            <v>38996</v>
          </cell>
          <cell r="I846">
            <v>38996</v>
          </cell>
          <cell r="J846">
            <v>39007</v>
          </cell>
          <cell r="K846">
            <v>39007</v>
          </cell>
          <cell r="L846">
            <v>39008</v>
          </cell>
          <cell r="M846">
            <v>39008</v>
          </cell>
          <cell r="N846">
            <v>39106</v>
          </cell>
          <cell r="O846">
            <v>39106</v>
          </cell>
          <cell r="P846">
            <v>39113</v>
          </cell>
          <cell r="Q846">
            <v>39113</v>
          </cell>
          <cell r="R846">
            <v>2007</v>
          </cell>
          <cell r="T846" t="str">
            <v>Sold</v>
          </cell>
          <cell r="U846">
            <v>834476.1</v>
          </cell>
          <cell r="V846">
            <v>39020</v>
          </cell>
          <cell r="W846">
            <v>1</v>
          </cell>
          <cell r="X846">
            <v>2007</v>
          </cell>
          <cell r="Y846">
            <v>0</v>
          </cell>
          <cell r="Z846">
            <v>39106</v>
          </cell>
          <cell r="AA846">
            <v>39114</v>
          </cell>
          <cell r="AB846" t="str">
            <v>WARNER, SCOTT K</v>
          </cell>
        </row>
        <row r="847">
          <cell r="A847">
            <v>80064</v>
          </cell>
          <cell r="B847" t="str">
            <v>HAS SR 151 11.550</v>
          </cell>
          <cell r="C847" t="str">
            <v>Roadway Minor Rehab</v>
          </cell>
          <cell r="H847">
            <v>39042</v>
          </cell>
          <cell r="I847">
            <v>39042</v>
          </cell>
          <cell r="J847">
            <v>39057</v>
          </cell>
          <cell r="K847">
            <v>39057</v>
          </cell>
          <cell r="L847">
            <v>39059</v>
          </cell>
          <cell r="M847">
            <v>39059</v>
          </cell>
          <cell r="N847">
            <v>39157</v>
          </cell>
          <cell r="O847">
            <v>39157</v>
          </cell>
          <cell r="P847">
            <v>39164</v>
          </cell>
          <cell r="Q847">
            <v>39164</v>
          </cell>
          <cell r="R847">
            <v>2007</v>
          </cell>
          <cell r="T847" t="str">
            <v>Sold</v>
          </cell>
          <cell r="U847">
            <v>546400.51</v>
          </cell>
          <cell r="V847">
            <v>39073</v>
          </cell>
          <cell r="W847">
            <v>1</v>
          </cell>
          <cell r="X847">
            <v>2007</v>
          </cell>
          <cell r="Y847">
            <v>0</v>
          </cell>
          <cell r="Z847">
            <v>39162</v>
          </cell>
          <cell r="AA847">
            <v>39170</v>
          </cell>
          <cell r="AB847" t="str">
            <v>STILLION, TIMOTHY E</v>
          </cell>
        </row>
        <row r="848">
          <cell r="A848">
            <v>80065</v>
          </cell>
          <cell r="B848" t="str">
            <v>BEL IR 70 5.040</v>
          </cell>
          <cell r="C848" t="str">
            <v>Roadway Minor Rehab</v>
          </cell>
          <cell r="H848">
            <v>39051</v>
          </cell>
          <cell r="I848">
            <v>39051</v>
          </cell>
          <cell r="J848">
            <v>39057</v>
          </cell>
          <cell r="K848">
            <v>39057</v>
          </cell>
          <cell r="L848">
            <v>39057</v>
          </cell>
          <cell r="M848">
            <v>39057</v>
          </cell>
          <cell r="N848">
            <v>39148</v>
          </cell>
          <cell r="O848">
            <v>39148</v>
          </cell>
          <cell r="P848">
            <v>39164</v>
          </cell>
          <cell r="Q848">
            <v>39164</v>
          </cell>
          <cell r="R848">
            <v>2007</v>
          </cell>
          <cell r="T848" t="str">
            <v>Sold</v>
          </cell>
          <cell r="U848">
            <v>2175283.73</v>
          </cell>
          <cell r="V848">
            <v>39062</v>
          </cell>
          <cell r="W848">
            <v>1</v>
          </cell>
          <cell r="X848">
            <v>2007</v>
          </cell>
          <cell r="Y848">
            <v>0</v>
          </cell>
          <cell r="Z848">
            <v>39148</v>
          </cell>
          <cell r="AA848">
            <v>39156</v>
          </cell>
          <cell r="AB848" t="str">
            <v>STILLION, TIMOTHY E</v>
          </cell>
        </row>
        <row r="849">
          <cell r="A849">
            <v>80096</v>
          </cell>
          <cell r="B849" t="str">
            <v>COL SR 7 26.800</v>
          </cell>
          <cell r="C849" t="str">
            <v>Other Studies/ Tasks</v>
          </cell>
          <cell r="T849" t="str">
            <v>Active</v>
          </cell>
          <cell r="AB849" t="str">
            <v>VARCOLLA, CHRISTOPHER</v>
          </cell>
        </row>
        <row r="850">
          <cell r="A850">
            <v>80101</v>
          </cell>
          <cell r="B850" t="str">
            <v>JEF CR 74 2.740</v>
          </cell>
          <cell r="C850" t="str">
            <v>Geologic Maintenance / Slide Repair</v>
          </cell>
          <cell r="T850" t="str">
            <v>Candidate</v>
          </cell>
          <cell r="U850">
            <v>361578.63</v>
          </cell>
          <cell r="AB850" t="str">
            <v>GURNEY, GREGORY A</v>
          </cell>
        </row>
        <row r="851">
          <cell r="A851">
            <v>80103</v>
          </cell>
          <cell r="B851" t="str">
            <v>BEL SR 148 12.000</v>
          </cell>
          <cell r="C851" t="str">
            <v>Roadway Minor Rehab</v>
          </cell>
          <cell r="H851">
            <v>39829</v>
          </cell>
          <cell r="I851">
            <v>39829</v>
          </cell>
          <cell r="J851">
            <v>39843</v>
          </cell>
          <cell r="K851">
            <v>39843</v>
          </cell>
          <cell r="L851">
            <v>39862</v>
          </cell>
          <cell r="M851">
            <v>39862</v>
          </cell>
          <cell r="N851">
            <v>40023</v>
          </cell>
          <cell r="O851">
            <v>40023</v>
          </cell>
          <cell r="P851">
            <v>40031</v>
          </cell>
          <cell r="Q851">
            <v>40031</v>
          </cell>
          <cell r="R851">
            <v>2010</v>
          </cell>
          <cell r="T851" t="str">
            <v>Sold</v>
          </cell>
          <cell r="U851">
            <v>2801002.18</v>
          </cell>
          <cell r="AB851" t="str">
            <v>STILLION, TIMOTHY E</v>
          </cell>
        </row>
        <row r="852">
          <cell r="A852">
            <v>80104</v>
          </cell>
          <cell r="B852" t="str">
            <v>BEL SR 331 2.160</v>
          </cell>
          <cell r="C852" t="str">
            <v>Roadway Minor Rehab</v>
          </cell>
          <cell r="H852">
            <v>40464</v>
          </cell>
          <cell r="I852">
            <v>40464</v>
          </cell>
          <cell r="J852">
            <v>40473</v>
          </cell>
          <cell r="K852">
            <v>40473</v>
          </cell>
          <cell r="L852">
            <v>40480</v>
          </cell>
          <cell r="M852">
            <v>40480</v>
          </cell>
          <cell r="N852">
            <v>40570</v>
          </cell>
          <cell r="O852">
            <v>40570</v>
          </cell>
          <cell r="P852">
            <v>40578</v>
          </cell>
          <cell r="Q852">
            <v>40578</v>
          </cell>
          <cell r="R852">
            <v>2011</v>
          </cell>
          <cell r="T852" t="str">
            <v>Sold</v>
          </cell>
          <cell r="U852">
            <v>519112.05</v>
          </cell>
          <cell r="V852">
            <v>40483</v>
          </cell>
          <cell r="W852">
            <v>1</v>
          </cell>
          <cell r="X852">
            <v>2011</v>
          </cell>
          <cell r="Y852">
            <v>0</v>
          </cell>
          <cell r="Z852">
            <v>40570</v>
          </cell>
          <cell r="AA852">
            <v>40577</v>
          </cell>
          <cell r="AB852" t="str">
            <v>WARNER, SCOTT K</v>
          </cell>
        </row>
        <row r="853">
          <cell r="A853">
            <v>80112</v>
          </cell>
          <cell r="B853" t="str">
            <v>TUS 00077 1980R</v>
          </cell>
          <cell r="C853" t="str">
            <v>Bridge Preservation</v>
          </cell>
          <cell r="P853">
            <v>40360</v>
          </cell>
          <cell r="R853">
            <v>2011</v>
          </cell>
          <cell r="T853" t="str">
            <v>Cancelled</v>
          </cell>
          <cell r="U853">
            <v>650000</v>
          </cell>
          <cell r="AB853" t="str">
            <v>KHALIFA, WASEEM U</v>
          </cell>
        </row>
        <row r="854">
          <cell r="A854">
            <v>80113</v>
          </cell>
          <cell r="B854" t="str">
            <v>JEF 00007 1348</v>
          </cell>
          <cell r="C854" t="str">
            <v>Bridge Preservation</v>
          </cell>
          <cell r="D854">
            <v>41067</v>
          </cell>
          <cell r="E854">
            <v>41067</v>
          </cell>
          <cell r="F854">
            <v>41205</v>
          </cell>
          <cell r="G854">
            <v>41205</v>
          </cell>
          <cell r="H854">
            <v>41236</v>
          </cell>
          <cell r="I854">
            <v>41236</v>
          </cell>
          <cell r="J854">
            <v>41288</v>
          </cell>
          <cell r="K854">
            <v>41288</v>
          </cell>
          <cell r="L854">
            <v>41290</v>
          </cell>
          <cell r="M854">
            <v>41290</v>
          </cell>
          <cell r="N854">
            <v>41389</v>
          </cell>
          <cell r="O854">
            <v>41389</v>
          </cell>
          <cell r="P854">
            <v>41396</v>
          </cell>
          <cell r="Q854">
            <v>41396</v>
          </cell>
          <cell r="R854">
            <v>2013</v>
          </cell>
          <cell r="T854" t="str">
            <v>Sold</v>
          </cell>
          <cell r="U854">
            <v>2551154.7999999998</v>
          </cell>
          <cell r="V854">
            <v>41302</v>
          </cell>
          <cell r="W854">
            <v>1</v>
          </cell>
          <cell r="X854">
            <v>2013</v>
          </cell>
          <cell r="Y854">
            <v>0</v>
          </cell>
          <cell r="Z854">
            <v>41389</v>
          </cell>
          <cell r="AA854">
            <v>41400</v>
          </cell>
          <cell r="AB854" t="str">
            <v>STILLION, TIMOTHY E</v>
          </cell>
          <cell r="AC854">
            <v>41033</v>
          </cell>
          <cell r="AD854">
            <v>41033</v>
          </cell>
        </row>
        <row r="855">
          <cell r="A855">
            <v>80115</v>
          </cell>
          <cell r="B855" t="str">
            <v>HOL 00062 0924</v>
          </cell>
          <cell r="C855" t="str">
            <v>Bridge Preservation</v>
          </cell>
          <cell r="N855">
            <v>40452</v>
          </cell>
          <cell r="P855">
            <v>40452</v>
          </cell>
          <cell r="R855">
            <v>2011</v>
          </cell>
          <cell r="S855">
            <v>2011</v>
          </cell>
          <cell r="T855" t="str">
            <v>Cancelled</v>
          </cell>
          <cell r="U855">
            <v>300000</v>
          </cell>
          <cell r="AB855" t="str">
            <v>KHALIFA, WASEEM U</v>
          </cell>
        </row>
        <row r="856">
          <cell r="A856">
            <v>80116</v>
          </cell>
          <cell r="B856" t="str">
            <v>COL 00164 21.81</v>
          </cell>
          <cell r="C856" t="str">
            <v>Bridge Preservation</v>
          </cell>
          <cell r="D856">
            <v>39336</v>
          </cell>
          <cell r="E856">
            <v>39336</v>
          </cell>
          <cell r="F856">
            <v>39568</v>
          </cell>
          <cell r="G856">
            <v>39568</v>
          </cell>
          <cell r="H856">
            <v>39629</v>
          </cell>
          <cell r="I856">
            <v>39629</v>
          </cell>
          <cell r="J856">
            <v>39675</v>
          </cell>
          <cell r="K856">
            <v>39675</v>
          </cell>
          <cell r="L856">
            <v>39680</v>
          </cell>
          <cell r="M856">
            <v>39680</v>
          </cell>
          <cell r="N856">
            <v>39771</v>
          </cell>
          <cell r="O856">
            <v>39771</v>
          </cell>
          <cell r="P856">
            <v>39778</v>
          </cell>
          <cell r="Q856">
            <v>39778</v>
          </cell>
          <cell r="R856">
            <v>2009</v>
          </cell>
          <cell r="T856" t="str">
            <v>Sold</v>
          </cell>
          <cell r="U856">
            <v>1363000</v>
          </cell>
          <cell r="V856">
            <v>39685</v>
          </cell>
          <cell r="W856">
            <v>1</v>
          </cell>
          <cell r="X856">
            <v>2009</v>
          </cell>
          <cell r="Y856">
            <v>0</v>
          </cell>
          <cell r="Z856">
            <v>39771</v>
          </cell>
          <cell r="AA856">
            <v>39778</v>
          </cell>
          <cell r="AB856" t="str">
            <v>BARNHOUSE, JOHN P</v>
          </cell>
        </row>
        <row r="857">
          <cell r="A857">
            <v>80116</v>
          </cell>
          <cell r="B857" t="str">
            <v>COL 00164 21.81</v>
          </cell>
          <cell r="C857" t="str">
            <v>Bridge Preservation</v>
          </cell>
          <cell r="D857">
            <v>39336</v>
          </cell>
          <cell r="E857">
            <v>39336</v>
          </cell>
          <cell r="F857">
            <v>39568</v>
          </cell>
          <cell r="G857">
            <v>39568</v>
          </cell>
          <cell r="H857">
            <v>39629</v>
          </cell>
          <cell r="I857">
            <v>39629</v>
          </cell>
          <cell r="J857">
            <v>39675</v>
          </cell>
          <cell r="K857">
            <v>39675</v>
          </cell>
          <cell r="L857">
            <v>39680</v>
          </cell>
          <cell r="M857">
            <v>39680</v>
          </cell>
          <cell r="N857">
            <v>39771</v>
          </cell>
          <cell r="O857">
            <v>39771</v>
          </cell>
          <cell r="P857">
            <v>39778</v>
          </cell>
          <cell r="Q857">
            <v>39778</v>
          </cell>
          <cell r="R857">
            <v>2009</v>
          </cell>
          <cell r="T857" t="str">
            <v>Sold</v>
          </cell>
          <cell r="U857">
            <v>1363000</v>
          </cell>
          <cell r="V857">
            <v>39489</v>
          </cell>
          <cell r="W857">
            <v>1</v>
          </cell>
          <cell r="X857">
            <v>2008</v>
          </cell>
          <cell r="Y857">
            <v>0</v>
          </cell>
          <cell r="Z857">
            <v>39575</v>
          </cell>
          <cell r="AA857">
            <v>39583</v>
          </cell>
          <cell r="AB857" t="str">
            <v>BARNHOUSE, JOHN P</v>
          </cell>
        </row>
        <row r="858">
          <cell r="A858">
            <v>80117</v>
          </cell>
          <cell r="B858" t="str">
            <v>COL 00007 0595</v>
          </cell>
          <cell r="C858" t="str">
            <v>Bridge Preservation</v>
          </cell>
          <cell r="F858">
            <v>42373</v>
          </cell>
          <cell r="G858">
            <v>42373</v>
          </cell>
          <cell r="H858">
            <v>42765</v>
          </cell>
          <cell r="I858">
            <v>42765</v>
          </cell>
          <cell r="J858">
            <v>42916</v>
          </cell>
          <cell r="K858">
            <v>42916</v>
          </cell>
          <cell r="L858">
            <v>42921</v>
          </cell>
          <cell r="M858">
            <v>42921</v>
          </cell>
          <cell r="N858">
            <v>43013</v>
          </cell>
          <cell r="O858">
            <v>43013</v>
          </cell>
          <cell r="P858">
            <v>43021</v>
          </cell>
          <cell r="Q858">
            <v>43021</v>
          </cell>
          <cell r="R858">
            <v>2018</v>
          </cell>
          <cell r="T858" t="str">
            <v>Sold</v>
          </cell>
          <cell r="U858">
            <v>985399.77</v>
          </cell>
          <cell r="V858">
            <v>42926</v>
          </cell>
          <cell r="W858">
            <v>1</v>
          </cell>
          <cell r="X858">
            <v>2018</v>
          </cell>
          <cell r="Y858">
            <v>0</v>
          </cell>
          <cell r="Z858">
            <v>43013</v>
          </cell>
          <cell r="AA858">
            <v>43024</v>
          </cell>
          <cell r="AB858" t="str">
            <v>STILLION, TIMOTHY E</v>
          </cell>
        </row>
        <row r="859">
          <cell r="A859">
            <v>80118</v>
          </cell>
          <cell r="B859" t="str">
            <v>JEF SR 152 26.06</v>
          </cell>
          <cell r="C859" t="str">
            <v>Bridge Preservation</v>
          </cell>
          <cell r="D859">
            <v>40100</v>
          </cell>
          <cell r="E859">
            <v>40100</v>
          </cell>
          <cell r="H859">
            <v>40526</v>
          </cell>
          <cell r="I859">
            <v>40526</v>
          </cell>
          <cell r="J859">
            <v>40549</v>
          </cell>
          <cell r="K859">
            <v>40549</v>
          </cell>
          <cell r="L859">
            <v>40553</v>
          </cell>
          <cell r="M859">
            <v>40553</v>
          </cell>
          <cell r="N859">
            <v>40640</v>
          </cell>
          <cell r="O859">
            <v>40640</v>
          </cell>
          <cell r="P859">
            <v>40647</v>
          </cell>
          <cell r="Q859">
            <v>40647</v>
          </cell>
          <cell r="R859">
            <v>2011</v>
          </cell>
          <cell r="T859" t="str">
            <v>Sold</v>
          </cell>
          <cell r="U859">
            <v>208235.66</v>
          </cell>
          <cell r="V859">
            <v>40553</v>
          </cell>
          <cell r="W859">
            <v>1</v>
          </cell>
          <cell r="X859">
            <v>2011</v>
          </cell>
          <cell r="Y859">
            <v>0</v>
          </cell>
          <cell r="Z859">
            <v>40640</v>
          </cell>
          <cell r="AA859">
            <v>40647</v>
          </cell>
          <cell r="AB859" t="str">
            <v>WARNER, SCOTT K</v>
          </cell>
        </row>
        <row r="860">
          <cell r="A860">
            <v>80120</v>
          </cell>
          <cell r="B860" t="str">
            <v>COL 00030 1535</v>
          </cell>
          <cell r="C860" t="str">
            <v>Bridge Preservation</v>
          </cell>
          <cell r="N860">
            <v>40544</v>
          </cell>
          <cell r="P860">
            <v>40544</v>
          </cell>
          <cell r="R860">
            <v>2011</v>
          </cell>
          <cell r="T860" t="str">
            <v>Cancelled</v>
          </cell>
          <cell r="U860">
            <v>598000</v>
          </cell>
          <cell r="AB860" t="str">
            <v>KHALIFA, WASEEM U</v>
          </cell>
        </row>
        <row r="861">
          <cell r="A861">
            <v>80122</v>
          </cell>
          <cell r="B861" t="str">
            <v>COL 00644 0846</v>
          </cell>
          <cell r="C861" t="str">
            <v>Culvert Preservation</v>
          </cell>
          <cell r="D861">
            <v>40701</v>
          </cell>
          <cell r="E861">
            <v>40701</v>
          </cell>
          <cell r="F861">
            <v>40865</v>
          </cell>
          <cell r="G861">
            <v>40865</v>
          </cell>
          <cell r="H861">
            <v>41326</v>
          </cell>
          <cell r="I861">
            <v>41326</v>
          </cell>
          <cell r="J861">
            <v>41341</v>
          </cell>
          <cell r="K861">
            <v>41341</v>
          </cell>
          <cell r="L861">
            <v>41341</v>
          </cell>
          <cell r="M861">
            <v>41341</v>
          </cell>
          <cell r="N861">
            <v>41431</v>
          </cell>
          <cell r="O861">
            <v>41431</v>
          </cell>
          <cell r="P861">
            <v>41437</v>
          </cell>
          <cell r="Q861">
            <v>41437</v>
          </cell>
          <cell r="R861">
            <v>2013</v>
          </cell>
          <cell r="T861" t="str">
            <v>Sold</v>
          </cell>
          <cell r="U861">
            <v>197451</v>
          </cell>
          <cell r="V861">
            <v>41344</v>
          </cell>
          <cell r="W861">
            <v>1</v>
          </cell>
          <cell r="X861">
            <v>2013</v>
          </cell>
          <cell r="Y861">
            <v>0</v>
          </cell>
          <cell r="Z861">
            <v>41431</v>
          </cell>
          <cell r="AA861">
            <v>41442</v>
          </cell>
          <cell r="AB861" t="str">
            <v>SLANINA, ADRIENNE N</v>
          </cell>
        </row>
        <row r="862">
          <cell r="A862">
            <v>80125</v>
          </cell>
          <cell r="B862" t="str">
            <v>D11-CR-FY-2014</v>
          </cell>
          <cell r="C862" t="str">
            <v>Culvert Preservation</v>
          </cell>
          <cell r="D862">
            <v>40748</v>
          </cell>
          <cell r="E862">
            <v>40748</v>
          </cell>
          <cell r="H862">
            <v>41478</v>
          </cell>
          <cell r="I862">
            <v>41478</v>
          </cell>
          <cell r="J862">
            <v>41555</v>
          </cell>
          <cell r="K862">
            <v>41555</v>
          </cell>
          <cell r="L862">
            <v>41557</v>
          </cell>
          <cell r="M862">
            <v>41557</v>
          </cell>
          <cell r="N862">
            <v>41648</v>
          </cell>
          <cell r="O862">
            <v>41648</v>
          </cell>
          <cell r="P862">
            <v>41656</v>
          </cell>
          <cell r="Q862">
            <v>41656</v>
          </cell>
          <cell r="R862">
            <v>2014</v>
          </cell>
          <cell r="T862" t="str">
            <v>Sold</v>
          </cell>
          <cell r="U862">
            <v>486201.85</v>
          </cell>
          <cell r="V862">
            <v>40581</v>
          </cell>
          <cell r="W862">
            <v>1</v>
          </cell>
          <cell r="X862">
            <v>2011</v>
          </cell>
          <cell r="Y862">
            <v>0</v>
          </cell>
          <cell r="Z862">
            <v>40668</v>
          </cell>
          <cell r="AA862">
            <v>40675</v>
          </cell>
          <cell r="AB862" t="str">
            <v>BERANEK, JASON P</v>
          </cell>
          <cell r="AC862">
            <v>40718</v>
          </cell>
          <cell r="AD862">
            <v>40718</v>
          </cell>
        </row>
        <row r="863">
          <cell r="A863">
            <v>80125</v>
          </cell>
          <cell r="B863" t="str">
            <v>D11-CR-FY-2014</v>
          </cell>
          <cell r="C863" t="str">
            <v>Culvert Preservation</v>
          </cell>
          <cell r="D863">
            <v>40748</v>
          </cell>
          <cell r="E863">
            <v>40748</v>
          </cell>
          <cell r="H863">
            <v>41478</v>
          </cell>
          <cell r="I863">
            <v>41478</v>
          </cell>
          <cell r="J863">
            <v>41555</v>
          </cell>
          <cell r="K863">
            <v>41555</v>
          </cell>
          <cell r="L863">
            <v>41557</v>
          </cell>
          <cell r="M863">
            <v>41557</v>
          </cell>
          <cell r="N863">
            <v>41648</v>
          </cell>
          <cell r="O863">
            <v>41648</v>
          </cell>
          <cell r="P863">
            <v>41656</v>
          </cell>
          <cell r="Q863">
            <v>41656</v>
          </cell>
          <cell r="R863">
            <v>2014</v>
          </cell>
          <cell r="T863" t="str">
            <v>Sold</v>
          </cell>
          <cell r="U863">
            <v>486201.85</v>
          </cell>
          <cell r="V863">
            <v>41561</v>
          </cell>
          <cell r="W863">
            <v>1</v>
          </cell>
          <cell r="X863">
            <v>2014</v>
          </cell>
          <cell r="Y863">
            <v>0</v>
          </cell>
          <cell r="Z863">
            <v>41648</v>
          </cell>
          <cell r="AA863">
            <v>41659</v>
          </cell>
          <cell r="AB863" t="str">
            <v>BERANEK, JASON P</v>
          </cell>
          <cell r="AC863">
            <v>40718</v>
          </cell>
          <cell r="AD863">
            <v>40718</v>
          </cell>
        </row>
        <row r="864">
          <cell r="A864">
            <v>80128</v>
          </cell>
          <cell r="B864" t="str">
            <v>HOL US 00062 11.71</v>
          </cell>
          <cell r="C864" t="str">
            <v>Bridge Preservation</v>
          </cell>
          <cell r="D864">
            <v>41022</v>
          </cell>
          <cell r="E864">
            <v>41022</v>
          </cell>
          <cell r="F864">
            <v>41134</v>
          </cell>
          <cell r="G864">
            <v>41134</v>
          </cell>
          <cell r="H864">
            <v>41166</v>
          </cell>
          <cell r="I864">
            <v>41166</v>
          </cell>
          <cell r="J864">
            <v>41192</v>
          </cell>
          <cell r="K864">
            <v>41192</v>
          </cell>
          <cell r="L864">
            <v>41192</v>
          </cell>
          <cell r="M864">
            <v>41192</v>
          </cell>
          <cell r="N864">
            <v>41284</v>
          </cell>
          <cell r="O864">
            <v>41284</v>
          </cell>
          <cell r="P864">
            <v>41291</v>
          </cell>
          <cell r="Q864">
            <v>41291</v>
          </cell>
          <cell r="R864">
            <v>2013</v>
          </cell>
          <cell r="T864" t="str">
            <v>Sold</v>
          </cell>
          <cell r="U864">
            <v>928618.45</v>
          </cell>
          <cell r="V864">
            <v>41197</v>
          </cell>
          <cell r="W864">
            <v>1</v>
          </cell>
          <cell r="X864">
            <v>2013</v>
          </cell>
          <cell r="Y864">
            <v>0</v>
          </cell>
          <cell r="Z864">
            <v>41284</v>
          </cell>
          <cell r="AA864">
            <v>41295</v>
          </cell>
          <cell r="AB864" t="str">
            <v>TRIVOLI, RAYMOND P</v>
          </cell>
          <cell r="AC864">
            <v>40996</v>
          </cell>
          <cell r="AD864">
            <v>40996</v>
          </cell>
        </row>
        <row r="865">
          <cell r="A865">
            <v>80129</v>
          </cell>
          <cell r="B865" t="str">
            <v>COL 00172 0097</v>
          </cell>
          <cell r="C865" t="str">
            <v>Bridge Preservation</v>
          </cell>
          <cell r="N865">
            <v>40544</v>
          </cell>
          <cell r="P865">
            <v>40544</v>
          </cell>
          <cell r="R865">
            <v>2011</v>
          </cell>
          <cell r="T865" t="str">
            <v>Cancelled</v>
          </cell>
          <cell r="U865">
            <v>568100</v>
          </cell>
          <cell r="AB865" t="str">
            <v>KHALIFA, WASEEM U</v>
          </cell>
        </row>
        <row r="866">
          <cell r="A866">
            <v>80130</v>
          </cell>
          <cell r="B866" t="str">
            <v>TUS 00077 2862</v>
          </cell>
          <cell r="C866" t="str">
            <v>Bridge Preservation</v>
          </cell>
          <cell r="D866">
            <v>40458</v>
          </cell>
          <cell r="E866">
            <v>40458</v>
          </cell>
          <cell r="F866">
            <v>40597</v>
          </cell>
          <cell r="G866">
            <v>40597</v>
          </cell>
          <cell r="H866">
            <v>40730</v>
          </cell>
          <cell r="I866">
            <v>40730</v>
          </cell>
          <cell r="J866">
            <v>40876</v>
          </cell>
          <cell r="K866">
            <v>40876</v>
          </cell>
          <cell r="L866">
            <v>40889</v>
          </cell>
          <cell r="M866">
            <v>40889</v>
          </cell>
          <cell r="N866">
            <v>40976</v>
          </cell>
          <cell r="O866">
            <v>40976</v>
          </cell>
          <cell r="P866">
            <v>40983</v>
          </cell>
          <cell r="Q866">
            <v>40983</v>
          </cell>
          <cell r="R866">
            <v>2012</v>
          </cell>
          <cell r="T866" t="str">
            <v>Sold</v>
          </cell>
          <cell r="U866">
            <v>1740617.85</v>
          </cell>
          <cell r="V866">
            <v>40921</v>
          </cell>
          <cell r="W866">
            <v>1</v>
          </cell>
          <cell r="X866">
            <v>2012</v>
          </cell>
          <cell r="Y866">
            <v>0</v>
          </cell>
          <cell r="Z866">
            <v>41011</v>
          </cell>
          <cell r="AA866">
            <v>41018</v>
          </cell>
          <cell r="AB866" t="str">
            <v>STILLION, TIMOTHY E</v>
          </cell>
          <cell r="AC866">
            <v>40436</v>
          </cell>
          <cell r="AD866">
            <v>40436</v>
          </cell>
        </row>
        <row r="867">
          <cell r="A867">
            <v>80131</v>
          </cell>
          <cell r="B867" t="str">
            <v>BEL 00148 25.12</v>
          </cell>
          <cell r="C867" t="str">
            <v>Bridge Preservation</v>
          </cell>
          <cell r="D867">
            <v>39629</v>
          </cell>
          <cell r="E867">
            <v>39629</v>
          </cell>
          <cell r="F867">
            <v>39724</v>
          </cell>
          <cell r="G867">
            <v>39724</v>
          </cell>
          <cell r="H867">
            <v>39787</v>
          </cell>
          <cell r="I867">
            <v>39787</v>
          </cell>
          <cell r="J867">
            <v>39856</v>
          </cell>
          <cell r="K867">
            <v>39856</v>
          </cell>
          <cell r="L867">
            <v>39867</v>
          </cell>
          <cell r="M867">
            <v>39867</v>
          </cell>
          <cell r="N867">
            <v>40009</v>
          </cell>
          <cell r="O867">
            <v>40009</v>
          </cell>
          <cell r="P867">
            <v>40017</v>
          </cell>
          <cell r="Q867">
            <v>40017</v>
          </cell>
          <cell r="R867">
            <v>2010</v>
          </cell>
          <cell r="S867">
            <v>2009</v>
          </cell>
          <cell r="T867" t="str">
            <v>Sold</v>
          </cell>
          <cell r="U867">
            <v>959984</v>
          </cell>
          <cell r="V867">
            <v>39867</v>
          </cell>
          <cell r="W867">
            <v>39867</v>
          </cell>
          <cell r="X867">
            <v>2010</v>
          </cell>
          <cell r="Y867">
            <v>2009</v>
          </cell>
          <cell r="Z867">
            <v>39988</v>
          </cell>
          <cell r="AA867">
            <v>39996</v>
          </cell>
          <cell r="AB867" t="str">
            <v>BARNHOUSE, JOHN P</v>
          </cell>
          <cell r="AC867">
            <v>39603</v>
          </cell>
          <cell r="AD867">
            <v>39603</v>
          </cell>
        </row>
        <row r="868">
          <cell r="A868">
            <v>80132</v>
          </cell>
          <cell r="B868" t="str">
            <v>CAR 00183 0094</v>
          </cell>
          <cell r="C868" t="str">
            <v>Bridge Preservation</v>
          </cell>
          <cell r="N868">
            <v>40452</v>
          </cell>
          <cell r="P868">
            <v>40452</v>
          </cell>
          <cell r="R868">
            <v>2011</v>
          </cell>
          <cell r="T868" t="str">
            <v>Cancelled</v>
          </cell>
          <cell r="U868">
            <v>700000</v>
          </cell>
          <cell r="AB868" t="str">
            <v>KHALIFA, WASEEM U</v>
          </cell>
        </row>
        <row r="869">
          <cell r="A869">
            <v>80133</v>
          </cell>
          <cell r="B869" t="str">
            <v>JEF 00150 1017</v>
          </cell>
          <cell r="C869" t="str">
            <v>Bridge Preservation</v>
          </cell>
          <cell r="D869">
            <v>40772</v>
          </cell>
          <cell r="E869">
            <v>40772</v>
          </cell>
          <cell r="F869">
            <v>40940</v>
          </cell>
          <cell r="G869">
            <v>40940</v>
          </cell>
          <cell r="H869">
            <v>41064</v>
          </cell>
          <cell r="I869">
            <v>41064</v>
          </cell>
          <cell r="J869">
            <v>41271</v>
          </cell>
          <cell r="K869">
            <v>41271</v>
          </cell>
          <cell r="L869">
            <v>41285</v>
          </cell>
          <cell r="M869">
            <v>41285</v>
          </cell>
          <cell r="N869">
            <v>41424</v>
          </cell>
          <cell r="O869">
            <v>41424</v>
          </cell>
          <cell r="P869">
            <v>41432</v>
          </cell>
          <cell r="Q869">
            <v>41432</v>
          </cell>
          <cell r="R869">
            <v>2013</v>
          </cell>
          <cell r="T869" t="str">
            <v>Sold</v>
          </cell>
          <cell r="U869">
            <v>1363938.35</v>
          </cell>
          <cell r="V869">
            <v>41288</v>
          </cell>
          <cell r="W869">
            <v>1</v>
          </cell>
          <cell r="X869">
            <v>2013</v>
          </cell>
          <cell r="Y869">
            <v>0</v>
          </cell>
          <cell r="Z869">
            <v>41375</v>
          </cell>
          <cell r="AA869">
            <v>41386</v>
          </cell>
          <cell r="AB869" t="str">
            <v>STILLION, TIMOTHY E</v>
          </cell>
          <cell r="AC869">
            <v>40742</v>
          </cell>
          <cell r="AD869">
            <v>40742</v>
          </cell>
        </row>
        <row r="870">
          <cell r="A870">
            <v>80135</v>
          </cell>
          <cell r="B870" t="str">
            <v>BEL US 40 17.13</v>
          </cell>
          <cell r="C870" t="str">
            <v>Bridge / Culvert Maintenance</v>
          </cell>
          <cell r="N870">
            <v>47392</v>
          </cell>
          <cell r="P870">
            <v>47392</v>
          </cell>
          <cell r="R870">
            <v>2030</v>
          </cell>
          <cell r="T870" t="str">
            <v>Candidate</v>
          </cell>
          <cell r="U870">
            <v>577800</v>
          </cell>
          <cell r="AB870" t="str">
            <v>TRIVOLI, RAYMOND P</v>
          </cell>
        </row>
        <row r="871">
          <cell r="A871">
            <v>80136</v>
          </cell>
          <cell r="B871" t="str">
            <v>BEL 00470 0239</v>
          </cell>
          <cell r="C871" t="str">
            <v>Bridge / Culvert Maintenance</v>
          </cell>
          <cell r="H871">
            <v>40224</v>
          </cell>
          <cell r="I871">
            <v>40224</v>
          </cell>
          <cell r="J871">
            <v>40228</v>
          </cell>
          <cell r="K871">
            <v>40228</v>
          </cell>
          <cell r="L871">
            <v>40231</v>
          </cell>
          <cell r="M871">
            <v>40231</v>
          </cell>
          <cell r="N871">
            <v>40297</v>
          </cell>
          <cell r="O871">
            <v>40297</v>
          </cell>
          <cell r="P871">
            <v>40304</v>
          </cell>
          <cell r="Q871">
            <v>40304</v>
          </cell>
          <cell r="R871">
            <v>2010</v>
          </cell>
          <cell r="S871">
            <v>2010</v>
          </cell>
          <cell r="T871" t="str">
            <v>Sold</v>
          </cell>
          <cell r="U871">
            <v>476433</v>
          </cell>
          <cell r="V871">
            <v>40399</v>
          </cell>
          <cell r="W871">
            <v>1</v>
          </cell>
          <cell r="X871">
            <v>2011</v>
          </cell>
          <cell r="Y871">
            <v>2010</v>
          </cell>
          <cell r="Z871">
            <v>40486</v>
          </cell>
          <cell r="AA871">
            <v>40494</v>
          </cell>
          <cell r="AB871" t="str">
            <v>WARNER, SCOTT K</v>
          </cell>
        </row>
        <row r="872">
          <cell r="A872">
            <v>80137</v>
          </cell>
          <cell r="B872" t="str">
            <v>COL SR 267 5.25</v>
          </cell>
          <cell r="C872" t="str">
            <v>Bridge Preservation</v>
          </cell>
          <cell r="D872">
            <v>41505</v>
          </cell>
          <cell r="E872">
            <v>41505</v>
          </cell>
          <cell r="F872">
            <v>41591</v>
          </cell>
          <cell r="G872">
            <v>41591</v>
          </cell>
          <cell r="H872">
            <v>41631</v>
          </cell>
          <cell r="I872">
            <v>41631</v>
          </cell>
          <cell r="J872">
            <v>41675</v>
          </cell>
          <cell r="K872">
            <v>41675</v>
          </cell>
          <cell r="L872">
            <v>41675</v>
          </cell>
          <cell r="M872">
            <v>41675</v>
          </cell>
          <cell r="N872">
            <v>41767</v>
          </cell>
          <cell r="O872">
            <v>41767</v>
          </cell>
          <cell r="P872">
            <v>41775</v>
          </cell>
          <cell r="Q872">
            <v>41775</v>
          </cell>
          <cell r="R872">
            <v>2014</v>
          </cell>
          <cell r="T872" t="str">
            <v>Sold</v>
          </cell>
          <cell r="U872">
            <v>1315110.8</v>
          </cell>
          <cell r="V872">
            <v>41680</v>
          </cell>
          <cell r="W872">
            <v>1</v>
          </cell>
          <cell r="X872">
            <v>2014</v>
          </cell>
          <cell r="Y872">
            <v>0</v>
          </cell>
          <cell r="Z872">
            <v>41767</v>
          </cell>
          <cell r="AA872">
            <v>41778</v>
          </cell>
          <cell r="AB872" t="str">
            <v>TRIVOLI, RAYMOND P</v>
          </cell>
          <cell r="AC872">
            <v>41467</v>
          </cell>
          <cell r="AD872">
            <v>41467</v>
          </cell>
        </row>
        <row r="873">
          <cell r="A873">
            <v>80138</v>
          </cell>
          <cell r="B873" t="str">
            <v>JEF SR 7 26.02</v>
          </cell>
          <cell r="C873" t="str">
            <v>Bridge / Culvert Maintenance</v>
          </cell>
          <cell r="N873">
            <v>47392</v>
          </cell>
          <cell r="P873">
            <v>47392</v>
          </cell>
          <cell r="R873">
            <v>2030</v>
          </cell>
          <cell r="T873" t="str">
            <v>Candidate</v>
          </cell>
          <cell r="U873">
            <v>705000</v>
          </cell>
          <cell r="AB873" t="str">
            <v>TRIVOLI, RAYMOND P</v>
          </cell>
        </row>
        <row r="874">
          <cell r="A874">
            <v>80154</v>
          </cell>
          <cell r="B874" t="str">
            <v>CAR-Parks Vets Club</v>
          </cell>
          <cell r="C874" t="str">
            <v>Parks</v>
          </cell>
          <cell r="T874" t="str">
            <v>Candidate</v>
          </cell>
          <cell r="AB874" t="str">
            <v>KUZMICH, ANNA M</v>
          </cell>
        </row>
        <row r="875">
          <cell r="A875">
            <v>80163</v>
          </cell>
          <cell r="B875" t="str">
            <v>D11 PM FY 2007B</v>
          </cell>
          <cell r="C875" t="str">
            <v>Traffic Control (Safety)</v>
          </cell>
          <cell r="H875">
            <v>38764</v>
          </cell>
          <cell r="I875">
            <v>38764</v>
          </cell>
          <cell r="J875">
            <v>38772</v>
          </cell>
          <cell r="K875">
            <v>38772</v>
          </cell>
          <cell r="L875">
            <v>38777</v>
          </cell>
          <cell r="M875">
            <v>38777</v>
          </cell>
          <cell r="N875">
            <v>38889</v>
          </cell>
          <cell r="O875">
            <v>38889</v>
          </cell>
          <cell r="P875">
            <v>38897</v>
          </cell>
          <cell r="Q875">
            <v>38897</v>
          </cell>
          <cell r="R875">
            <v>2006</v>
          </cell>
          <cell r="S875">
            <v>2006</v>
          </cell>
          <cell r="T875" t="str">
            <v>Sold</v>
          </cell>
          <cell r="U875">
            <v>1198979.05</v>
          </cell>
          <cell r="V875">
            <v>38777</v>
          </cell>
          <cell r="W875">
            <v>38777</v>
          </cell>
          <cell r="X875">
            <v>2007</v>
          </cell>
          <cell r="Y875">
            <v>2006</v>
          </cell>
          <cell r="Z875">
            <v>38889</v>
          </cell>
          <cell r="AA875">
            <v>38897</v>
          </cell>
          <cell r="AB875" t="str">
            <v>TRIVOLI, RAYMOND P</v>
          </cell>
        </row>
        <row r="876">
          <cell r="A876">
            <v>80164</v>
          </cell>
          <cell r="B876" t="str">
            <v>D11 PM FY 2007A</v>
          </cell>
          <cell r="C876" t="str">
            <v>Traffic Control (Safety)</v>
          </cell>
          <cell r="H876">
            <v>38890</v>
          </cell>
          <cell r="I876">
            <v>38890</v>
          </cell>
          <cell r="J876">
            <v>38917</v>
          </cell>
          <cell r="K876">
            <v>38917</v>
          </cell>
          <cell r="L876">
            <v>38919</v>
          </cell>
          <cell r="M876">
            <v>38919</v>
          </cell>
          <cell r="N876">
            <v>39008</v>
          </cell>
          <cell r="O876">
            <v>39008</v>
          </cell>
          <cell r="P876">
            <v>39016</v>
          </cell>
          <cell r="Q876">
            <v>39016</v>
          </cell>
          <cell r="R876">
            <v>2007</v>
          </cell>
          <cell r="T876" t="str">
            <v>Sold</v>
          </cell>
          <cell r="U876">
            <v>240113.14</v>
          </cell>
          <cell r="V876">
            <v>38919</v>
          </cell>
          <cell r="W876">
            <v>38919</v>
          </cell>
          <cell r="X876">
            <v>2007</v>
          </cell>
          <cell r="Y876">
            <v>0</v>
          </cell>
          <cell r="Z876">
            <v>39008</v>
          </cell>
          <cell r="AA876">
            <v>39016</v>
          </cell>
          <cell r="AB876" t="str">
            <v>TRIVOLI, RAYMOND P</v>
          </cell>
        </row>
        <row r="877">
          <cell r="A877">
            <v>80165</v>
          </cell>
          <cell r="B877" t="str">
            <v>D11 RPM FY 2007C</v>
          </cell>
          <cell r="C877" t="str">
            <v>Traffic Control Maintenance</v>
          </cell>
          <cell r="H877">
            <v>39050</v>
          </cell>
          <cell r="I877">
            <v>39050</v>
          </cell>
          <cell r="J877">
            <v>39051</v>
          </cell>
          <cell r="K877">
            <v>39051</v>
          </cell>
          <cell r="L877">
            <v>39052</v>
          </cell>
          <cell r="M877">
            <v>39052</v>
          </cell>
          <cell r="N877">
            <v>39141</v>
          </cell>
          <cell r="O877">
            <v>39141</v>
          </cell>
          <cell r="P877">
            <v>39148</v>
          </cell>
          <cell r="Q877">
            <v>39148</v>
          </cell>
          <cell r="R877">
            <v>2007</v>
          </cell>
          <cell r="T877" t="str">
            <v>Sold</v>
          </cell>
          <cell r="U877">
            <v>177499.65</v>
          </cell>
          <cell r="V877">
            <v>39055</v>
          </cell>
          <cell r="W877">
            <v>1</v>
          </cell>
          <cell r="X877">
            <v>2007</v>
          </cell>
          <cell r="Y877">
            <v>0</v>
          </cell>
          <cell r="Z877">
            <v>39141</v>
          </cell>
          <cell r="AA877">
            <v>39149</v>
          </cell>
          <cell r="AB877" t="str">
            <v>WARNER, SCOTT K</v>
          </cell>
        </row>
        <row r="878">
          <cell r="A878">
            <v>80166</v>
          </cell>
          <cell r="B878" t="str">
            <v>D11 BLK FY2011</v>
          </cell>
          <cell r="C878" t="str">
            <v>Other Studies/ Tasks</v>
          </cell>
          <cell r="T878" t="str">
            <v>Candidate</v>
          </cell>
          <cell r="U878">
            <v>0</v>
          </cell>
          <cell r="AB878" t="str">
            <v>GURNEY, GREGORY A</v>
          </cell>
        </row>
        <row r="879">
          <cell r="A879">
            <v>80205</v>
          </cell>
          <cell r="B879" t="str">
            <v>JEF SR 152 1.300</v>
          </cell>
          <cell r="C879" t="str">
            <v>Geologic Maintenance / Slide Repair</v>
          </cell>
          <cell r="L879">
            <v>38560</v>
          </cell>
          <cell r="M879">
            <v>38560</v>
          </cell>
          <cell r="N879">
            <v>38566</v>
          </cell>
          <cell r="O879">
            <v>38566</v>
          </cell>
          <cell r="P879">
            <v>38566</v>
          </cell>
          <cell r="Q879">
            <v>38566</v>
          </cell>
          <cell r="R879">
            <v>2006</v>
          </cell>
          <cell r="T879" t="str">
            <v>Sold</v>
          </cell>
          <cell r="U879">
            <v>399000</v>
          </cell>
          <cell r="AB879" t="str">
            <v>GRAHAM, JAMES R</v>
          </cell>
        </row>
        <row r="880">
          <cell r="A880">
            <v>80208</v>
          </cell>
          <cell r="B880" t="str">
            <v>BEL SR 7 3.680</v>
          </cell>
          <cell r="C880" t="str">
            <v>Geologic Maintenance / Slide Repair</v>
          </cell>
          <cell r="J880">
            <v>39360</v>
          </cell>
          <cell r="L880">
            <v>39370</v>
          </cell>
          <cell r="N880">
            <v>39448</v>
          </cell>
          <cell r="P880">
            <v>39448</v>
          </cell>
          <cell r="R880">
            <v>2008</v>
          </cell>
          <cell r="T880" t="str">
            <v>Cancelled</v>
          </cell>
          <cell r="U880">
            <v>609840</v>
          </cell>
          <cell r="AB880" t="str">
            <v>GRAHAM, JAMES R</v>
          </cell>
        </row>
        <row r="881">
          <cell r="A881">
            <v>80209</v>
          </cell>
          <cell r="B881" t="str">
            <v>BEL SR 148 19.85</v>
          </cell>
          <cell r="C881" t="str">
            <v>Geologic Maintenance / Slide Repair</v>
          </cell>
          <cell r="D881">
            <v>40393</v>
          </cell>
          <cell r="E881">
            <v>40393</v>
          </cell>
          <cell r="F881">
            <v>40529</v>
          </cell>
          <cell r="G881">
            <v>40529</v>
          </cell>
          <cell r="H881">
            <v>40529</v>
          </cell>
          <cell r="I881">
            <v>40529</v>
          </cell>
          <cell r="J881">
            <v>40534</v>
          </cell>
          <cell r="K881">
            <v>40534</v>
          </cell>
          <cell r="L881">
            <v>40535</v>
          </cell>
          <cell r="M881">
            <v>40535</v>
          </cell>
          <cell r="N881">
            <v>40696</v>
          </cell>
          <cell r="O881">
            <v>40696</v>
          </cell>
          <cell r="P881">
            <v>40703</v>
          </cell>
          <cell r="Q881">
            <v>40703</v>
          </cell>
          <cell r="R881">
            <v>2011</v>
          </cell>
          <cell r="T881" t="str">
            <v>Sold</v>
          </cell>
          <cell r="U881">
            <v>4069905.31</v>
          </cell>
          <cell r="V881">
            <v>40539</v>
          </cell>
          <cell r="W881">
            <v>1</v>
          </cell>
          <cell r="X881">
            <v>2011</v>
          </cell>
          <cell r="Y881">
            <v>0</v>
          </cell>
          <cell r="Z881">
            <v>40626</v>
          </cell>
          <cell r="AA881">
            <v>40633</v>
          </cell>
          <cell r="AB881" t="str">
            <v>STILLION, TIMOTHY E</v>
          </cell>
          <cell r="AC881">
            <v>40368</v>
          </cell>
          <cell r="AD881">
            <v>40368</v>
          </cell>
        </row>
        <row r="882">
          <cell r="A882">
            <v>80213</v>
          </cell>
          <cell r="B882" t="str">
            <v>BEL IR 470 5.44</v>
          </cell>
          <cell r="C882" t="str">
            <v>Geologic Maintenance / Slide Repair</v>
          </cell>
          <cell r="H882">
            <v>39463</v>
          </cell>
          <cell r="I882">
            <v>39463</v>
          </cell>
          <cell r="J882">
            <v>39463</v>
          </cell>
          <cell r="K882">
            <v>39463</v>
          </cell>
          <cell r="L882">
            <v>39470</v>
          </cell>
          <cell r="M882">
            <v>39470</v>
          </cell>
          <cell r="N882">
            <v>39589</v>
          </cell>
          <cell r="O882">
            <v>39589</v>
          </cell>
          <cell r="P882">
            <v>39597</v>
          </cell>
          <cell r="Q882">
            <v>39597</v>
          </cell>
          <cell r="R882">
            <v>2008</v>
          </cell>
          <cell r="T882" t="str">
            <v>Sold</v>
          </cell>
          <cell r="U882">
            <v>1874651.42</v>
          </cell>
          <cell r="V882">
            <v>39384</v>
          </cell>
          <cell r="W882">
            <v>1</v>
          </cell>
          <cell r="X882">
            <v>2008</v>
          </cell>
          <cell r="Y882">
            <v>0</v>
          </cell>
          <cell r="Z882">
            <v>39472</v>
          </cell>
          <cell r="AA882">
            <v>39479</v>
          </cell>
          <cell r="AB882" t="str">
            <v>STILLION, TIMOTHY E</v>
          </cell>
        </row>
        <row r="883">
          <cell r="A883">
            <v>80214</v>
          </cell>
          <cell r="B883" t="str">
            <v>TUS IR 77 2.220</v>
          </cell>
          <cell r="C883" t="str">
            <v>Geologic Maintenance / Slide Repair</v>
          </cell>
          <cell r="J883">
            <v>39360</v>
          </cell>
          <cell r="L883">
            <v>39370</v>
          </cell>
          <cell r="N883">
            <v>39448</v>
          </cell>
          <cell r="P883">
            <v>39448</v>
          </cell>
          <cell r="R883">
            <v>2008</v>
          </cell>
          <cell r="T883" t="str">
            <v>Cancelled</v>
          </cell>
          <cell r="AB883" t="str">
            <v>GRAHAM, JAMES R</v>
          </cell>
        </row>
        <row r="884">
          <cell r="A884">
            <v>80215</v>
          </cell>
          <cell r="B884" t="str">
            <v>JEF US 22 6.660</v>
          </cell>
          <cell r="C884" t="str">
            <v>Geologic Maintenance / Slide Repair</v>
          </cell>
          <cell r="J884">
            <v>39360</v>
          </cell>
          <cell r="L884">
            <v>39370</v>
          </cell>
          <cell r="N884">
            <v>39448</v>
          </cell>
          <cell r="P884">
            <v>39448</v>
          </cell>
          <cell r="R884">
            <v>2008</v>
          </cell>
          <cell r="T884" t="str">
            <v>Cancelled</v>
          </cell>
          <cell r="U884">
            <v>460080</v>
          </cell>
          <cell r="AB884" t="str">
            <v>GRAHAM, JAMES R</v>
          </cell>
        </row>
        <row r="885">
          <cell r="A885">
            <v>80216</v>
          </cell>
          <cell r="B885" t="str">
            <v>HOL SR 515 3.10</v>
          </cell>
          <cell r="C885" t="str">
            <v>Intersection Improvement (Safety)</v>
          </cell>
          <cell r="T885" t="str">
            <v>Cancelled</v>
          </cell>
          <cell r="AB885" t="str">
            <v>VARCOLLA, CHRISTOPHER</v>
          </cell>
        </row>
        <row r="886">
          <cell r="A886">
            <v>80217</v>
          </cell>
          <cell r="B886" t="str">
            <v>HOL SR 39 25.16</v>
          </cell>
          <cell r="C886" t="str">
            <v>Intersection Improvement (Safety)</v>
          </cell>
          <cell r="T886" t="str">
            <v>Candidate</v>
          </cell>
          <cell r="AB886" t="str">
            <v>VARCOLLA, CHRISTOPHER</v>
          </cell>
        </row>
        <row r="887">
          <cell r="A887">
            <v>80331</v>
          </cell>
          <cell r="B887" t="str">
            <v>COL-Dresden Ave</v>
          </cell>
          <cell r="C887" t="str">
            <v>Roadway Minor Rehab</v>
          </cell>
          <cell r="F887">
            <v>38870</v>
          </cell>
          <cell r="G887">
            <v>38870</v>
          </cell>
          <cell r="J887">
            <v>38890</v>
          </cell>
          <cell r="K887">
            <v>38890</v>
          </cell>
          <cell r="L887">
            <v>38905</v>
          </cell>
          <cell r="M887">
            <v>38905</v>
          </cell>
          <cell r="N887">
            <v>38943</v>
          </cell>
          <cell r="O887">
            <v>38943</v>
          </cell>
          <cell r="P887">
            <v>38944</v>
          </cell>
          <cell r="Q887">
            <v>38944</v>
          </cell>
          <cell r="R887">
            <v>2007</v>
          </cell>
          <cell r="T887" t="str">
            <v>Sold</v>
          </cell>
          <cell r="U887">
            <v>482941.55</v>
          </cell>
          <cell r="V887">
            <v>38905</v>
          </cell>
          <cell r="W887">
            <v>38905</v>
          </cell>
          <cell r="X887">
            <v>2007</v>
          </cell>
          <cell r="Y887">
            <v>0</v>
          </cell>
          <cell r="Z887">
            <v>39036</v>
          </cell>
          <cell r="AA887">
            <v>39066</v>
          </cell>
          <cell r="AB887" t="str">
            <v>GURNEY, GREGORY A</v>
          </cell>
        </row>
        <row r="888">
          <cell r="A888">
            <v>80334</v>
          </cell>
          <cell r="B888" t="str">
            <v>COL US 62 0.000</v>
          </cell>
          <cell r="C888" t="str">
            <v>Roadway Minor Rehab</v>
          </cell>
          <cell r="J888">
            <v>39360</v>
          </cell>
          <cell r="L888">
            <v>39370</v>
          </cell>
          <cell r="N888">
            <v>39814</v>
          </cell>
          <cell r="P888">
            <v>39814</v>
          </cell>
          <cell r="R888">
            <v>2009</v>
          </cell>
          <cell r="T888" t="str">
            <v>Cancelled</v>
          </cell>
          <cell r="U888">
            <v>1187940</v>
          </cell>
          <cell r="AB888" t="str">
            <v>KUZMICH, ANNA M</v>
          </cell>
        </row>
        <row r="889">
          <cell r="A889">
            <v>80360</v>
          </cell>
          <cell r="B889" t="str">
            <v>COL-PORT AUTH ACCESS ROAD</v>
          </cell>
          <cell r="C889" t="str">
            <v>Roadway Major Rehab</v>
          </cell>
          <cell r="H889">
            <v>38831</v>
          </cell>
          <cell r="I889">
            <v>38831</v>
          </cell>
          <cell r="J889">
            <v>38845</v>
          </cell>
          <cell r="K889">
            <v>38845</v>
          </cell>
          <cell r="L889">
            <v>38847</v>
          </cell>
          <cell r="M889">
            <v>38847</v>
          </cell>
          <cell r="N889">
            <v>38971</v>
          </cell>
          <cell r="O889">
            <v>38971</v>
          </cell>
          <cell r="P889">
            <v>38972</v>
          </cell>
          <cell r="Q889">
            <v>38972</v>
          </cell>
          <cell r="R889">
            <v>2007</v>
          </cell>
          <cell r="T889" t="str">
            <v>Sold</v>
          </cell>
          <cell r="U889">
            <v>437532.79</v>
          </cell>
          <cell r="V889">
            <v>38847</v>
          </cell>
          <cell r="W889">
            <v>38847</v>
          </cell>
          <cell r="X889">
            <v>2007</v>
          </cell>
          <cell r="Y889">
            <v>0</v>
          </cell>
          <cell r="Z889">
            <v>39128</v>
          </cell>
          <cell r="AA889">
            <v>39156</v>
          </cell>
          <cell r="AB889" t="str">
            <v>GURNEY, GREGORY A</v>
          </cell>
        </row>
        <row r="890">
          <cell r="A890">
            <v>80361</v>
          </cell>
          <cell r="B890" t="str">
            <v>Barnesville 06-2104 Res Apron C</v>
          </cell>
          <cell r="C890" t="str">
            <v>Maint - Resurfacing Aprons</v>
          </cell>
          <cell r="L890">
            <v>38842</v>
          </cell>
          <cell r="M890">
            <v>38842</v>
          </cell>
          <cell r="N890">
            <v>38884</v>
          </cell>
          <cell r="O890">
            <v>38884</v>
          </cell>
          <cell r="T890" t="str">
            <v>Active</v>
          </cell>
          <cell r="AB890" t="str">
            <v>JUSTICE, MARK C</v>
          </cell>
        </row>
        <row r="891">
          <cell r="A891">
            <v>80370</v>
          </cell>
          <cell r="B891" t="str">
            <v>HAS County Garage</v>
          </cell>
          <cell r="C891" t="str">
            <v>New Building/ Facility</v>
          </cell>
          <cell r="T891" t="str">
            <v>Candidate</v>
          </cell>
          <cell r="U891">
            <v>5317583</v>
          </cell>
          <cell r="AB891" t="str">
            <v>HARTMAN, TERRY A</v>
          </cell>
        </row>
        <row r="892">
          <cell r="A892">
            <v>80376</v>
          </cell>
          <cell r="B892" t="str">
            <v>Holmes Co 06-2112 T/W, Ap Resurf</v>
          </cell>
          <cell r="C892" t="str">
            <v>Maint - Resurfacing Taxiways</v>
          </cell>
          <cell r="L892">
            <v>38813</v>
          </cell>
          <cell r="M892">
            <v>38813</v>
          </cell>
          <cell r="N892">
            <v>38838</v>
          </cell>
          <cell r="O892">
            <v>38838</v>
          </cell>
          <cell r="T892" t="str">
            <v>Active</v>
          </cell>
          <cell r="AB892" t="str">
            <v>JUSTICE, MARK C</v>
          </cell>
        </row>
        <row r="893">
          <cell r="A893">
            <v>80377</v>
          </cell>
          <cell r="B893" t="str">
            <v>Jefferson Co 06-2113 Apron Recon</v>
          </cell>
          <cell r="C893" t="str">
            <v>Maint - Reconstruction</v>
          </cell>
          <cell r="L893">
            <v>38667</v>
          </cell>
          <cell r="N893">
            <v>38778</v>
          </cell>
          <cell r="T893" t="str">
            <v>Cancelled</v>
          </cell>
          <cell r="AB893" t="str">
            <v>JUSTICE, MARK C</v>
          </cell>
        </row>
        <row r="894">
          <cell r="A894">
            <v>80413</v>
          </cell>
          <cell r="B894" t="str">
            <v>JEF-CR34/CR53-0.40/9.92</v>
          </cell>
          <cell r="C894" t="str">
            <v>Geologic Maintenance / Slide Repair</v>
          </cell>
          <cell r="N894">
            <v>38582</v>
          </cell>
          <cell r="O894">
            <v>38582</v>
          </cell>
          <cell r="P894">
            <v>38699</v>
          </cell>
          <cell r="Q894">
            <v>38699</v>
          </cell>
          <cell r="R894">
            <v>2006</v>
          </cell>
          <cell r="T894" t="str">
            <v>Sold</v>
          </cell>
          <cell r="U894">
            <v>88747.199999999997</v>
          </cell>
          <cell r="AB894" t="str">
            <v>GURNEY, GREGORY A</v>
          </cell>
        </row>
        <row r="895">
          <cell r="A895">
            <v>80419</v>
          </cell>
          <cell r="B895" t="str">
            <v>BEL SR 147 14.380</v>
          </cell>
          <cell r="C895" t="str">
            <v>Roadway Minor Rehab</v>
          </cell>
          <cell r="J895">
            <v>39811</v>
          </cell>
          <cell r="K895">
            <v>39811</v>
          </cell>
          <cell r="L895">
            <v>39811</v>
          </cell>
          <cell r="M895">
            <v>39811</v>
          </cell>
          <cell r="N895">
            <v>40009</v>
          </cell>
          <cell r="O895">
            <v>40009</v>
          </cell>
          <cell r="P895">
            <v>40017</v>
          </cell>
          <cell r="Q895">
            <v>40017</v>
          </cell>
          <cell r="R895">
            <v>2010</v>
          </cell>
          <cell r="S895">
            <v>2009</v>
          </cell>
          <cell r="T895" t="str">
            <v>Sold</v>
          </cell>
          <cell r="U895">
            <v>1586661.77</v>
          </cell>
          <cell r="AB895" t="str">
            <v>STILLION, TIMOTHY E</v>
          </cell>
        </row>
        <row r="896">
          <cell r="A896">
            <v>80420</v>
          </cell>
          <cell r="B896" t="str">
            <v>CAR SR 9 13.760</v>
          </cell>
          <cell r="C896" t="str">
            <v>Roadway Minor Rehab</v>
          </cell>
          <cell r="H896">
            <v>39898</v>
          </cell>
          <cell r="I896">
            <v>39898</v>
          </cell>
          <cell r="J896">
            <v>39945</v>
          </cell>
          <cell r="K896">
            <v>39945</v>
          </cell>
          <cell r="L896">
            <v>39976</v>
          </cell>
          <cell r="M896">
            <v>39976</v>
          </cell>
          <cell r="N896">
            <v>40107</v>
          </cell>
          <cell r="O896">
            <v>40107</v>
          </cell>
          <cell r="P896">
            <v>40115</v>
          </cell>
          <cell r="Q896">
            <v>40115</v>
          </cell>
          <cell r="R896">
            <v>2010</v>
          </cell>
          <cell r="T896" t="str">
            <v>Sold</v>
          </cell>
          <cell r="U896">
            <v>582059.29</v>
          </cell>
          <cell r="V896">
            <v>40021</v>
          </cell>
          <cell r="W896">
            <v>1</v>
          </cell>
          <cell r="X896">
            <v>2010</v>
          </cell>
          <cell r="Y896">
            <v>0</v>
          </cell>
          <cell r="Z896">
            <v>40107</v>
          </cell>
          <cell r="AA896">
            <v>40115</v>
          </cell>
          <cell r="AB896" t="str">
            <v>STILLION, TIMOTHY E</v>
          </cell>
        </row>
        <row r="897">
          <cell r="A897">
            <v>80521</v>
          </cell>
          <cell r="B897" t="str">
            <v>JEF CR 56 11.890</v>
          </cell>
          <cell r="C897" t="str">
            <v>Geologic Maintenance / Slide Repair</v>
          </cell>
          <cell r="T897" t="str">
            <v>Active</v>
          </cell>
          <cell r="AB897" t="str">
            <v>BENNETT, SHARON J</v>
          </cell>
        </row>
        <row r="898">
          <cell r="A898">
            <v>80525</v>
          </cell>
          <cell r="B898" t="str">
            <v>HAS CR 13 8.590</v>
          </cell>
          <cell r="C898" t="str">
            <v>Geologic Maintenance / Slide Repair</v>
          </cell>
          <cell r="T898" t="str">
            <v>Candidate</v>
          </cell>
          <cell r="AB898" t="str">
            <v>BENNETT, SHARON J</v>
          </cell>
        </row>
        <row r="899">
          <cell r="A899">
            <v>80564</v>
          </cell>
          <cell r="B899" t="str">
            <v>TUS Sugarcreek Gateway</v>
          </cell>
          <cell r="C899" t="str">
            <v>Pedestrian Facilities</v>
          </cell>
          <cell r="F899">
            <v>39246</v>
          </cell>
          <cell r="G899">
            <v>39246</v>
          </cell>
          <cell r="H899">
            <v>39457</v>
          </cell>
          <cell r="I899">
            <v>39457</v>
          </cell>
          <cell r="J899">
            <v>39472</v>
          </cell>
          <cell r="K899">
            <v>39472</v>
          </cell>
          <cell r="L899">
            <v>39503</v>
          </cell>
          <cell r="M899">
            <v>39503</v>
          </cell>
          <cell r="N899">
            <v>39542</v>
          </cell>
          <cell r="O899">
            <v>39542</v>
          </cell>
          <cell r="P899">
            <v>39555</v>
          </cell>
          <cell r="Q899">
            <v>39555</v>
          </cell>
          <cell r="R899">
            <v>2008</v>
          </cell>
          <cell r="T899" t="str">
            <v>Sold</v>
          </cell>
          <cell r="U899">
            <v>726081.38</v>
          </cell>
          <cell r="V899">
            <v>39284</v>
          </cell>
          <cell r="W899">
            <v>1</v>
          </cell>
          <cell r="X899">
            <v>2008</v>
          </cell>
          <cell r="Y899">
            <v>0</v>
          </cell>
          <cell r="Z899">
            <v>39294</v>
          </cell>
          <cell r="AA899">
            <v>39329</v>
          </cell>
          <cell r="AB899" t="str">
            <v>KANE, ROXANNE R</v>
          </cell>
        </row>
        <row r="900">
          <cell r="A900">
            <v>80584</v>
          </cell>
          <cell r="B900" t="str">
            <v>D11 GES 5 FY08-FY09</v>
          </cell>
          <cell r="C900" t="str">
            <v>General Engineering</v>
          </cell>
          <cell r="T900" t="str">
            <v>Candidate</v>
          </cell>
          <cell r="AB900" t="str">
            <v>STILLION, TIMOTHY E</v>
          </cell>
        </row>
        <row r="901">
          <cell r="A901">
            <v>80585</v>
          </cell>
          <cell r="B901" t="str">
            <v>D11 TO Geotechnical FY09-FY10</v>
          </cell>
          <cell r="C901" t="str">
            <v>Geotechnical Services</v>
          </cell>
          <cell r="T901" t="str">
            <v>Candidate</v>
          </cell>
          <cell r="AB901" t="str">
            <v>STILLION, TIMOTHY E</v>
          </cell>
        </row>
        <row r="902">
          <cell r="A902">
            <v>80599</v>
          </cell>
          <cell r="B902" t="str">
            <v>BEL IR 70 14.24</v>
          </cell>
          <cell r="C902" t="str">
            <v>Roadway Major Rehab</v>
          </cell>
          <cell r="D902">
            <v>41558</v>
          </cell>
          <cell r="E902">
            <v>41558</v>
          </cell>
          <cell r="F902">
            <v>41778</v>
          </cell>
          <cell r="G902">
            <v>41778</v>
          </cell>
          <cell r="H902">
            <v>42172</v>
          </cell>
          <cell r="I902">
            <v>42172</v>
          </cell>
          <cell r="J902">
            <v>42276</v>
          </cell>
          <cell r="K902">
            <v>42276</v>
          </cell>
          <cell r="L902">
            <v>42286</v>
          </cell>
          <cell r="M902">
            <v>42286</v>
          </cell>
          <cell r="N902">
            <v>42430</v>
          </cell>
          <cell r="O902">
            <v>42430</v>
          </cell>
          <cell r="P902">
            <v>42437</v>
          </cell>
          <cell r="Q902">
            <v>42437</v>
          </cell>
          <cell r="R902">
            <v>2016</v>
          </cell>
          <cell r="T902" t="str">
            <v>Sold</v>
          </cell>
          <cell r="U902">
            <v>19520051.329999998</v>
          </cell>
          <cell r="V902">
            <v>42286</v>
          </cell>
          <cell r="W902">
            <v>1</v>
          </cell>
          <cell r="X902">
            <v>2016</v>
          </cell>
          <cell r="Y902">
            <v>0</v>
          </cell>
          <cell r="Z902">
            <v>42411</v>
          </cell>
          <cell r="AA902">
            <v>42422</v>
          </cell>
          <cell r="AB902" t="str">
            <v>STILLION, TIMOTHY E</v>
          </cell>
          <cell r="AC902">
            <v>41520</v>
          </cell>
          <cell r="AD902">
            <v>41520</v>
          </cell>
        </row>
        <row r="903">
          <cell r="A903">
            <v>80623</v>
          </cell>
          <cell r="B903" t="str">
            <v>COL SR 165 4.24</v>
          </cell>
          <cell r="C903" t="str">
            <v>Roadway Minor Rehab</v>
          </cell>
          <cell r="H903">
            <v>38763</v>
          </cell>
          <cell r="I903">
            <v>38763</v>
          </cell>
          <cell r="J903">
            <v>38785</v>
          </cell>
          <cell r="K903">
            <v>38785</v>
          </cell>
          <cell r="L903">
            <v>38798</v>
          </cell>
          <cell r="M903">
            <v>38798</v>
          </cell>
          <cell r="N903">
            <v>38889</v>
          </cell>
          <cell r="O903">
            <v>38889</v>
          </cell>
          <cell r="P903">
            <v>38897</v>
          </cell>
          <cell r="Q903">
            <v>38897</v>
          </cell>
          <cell r="R903">
            <v>2006</v>
          </cell>
          <cell r="T903" t="str">
            <v>Sold</v>
          </cell>
          <cell r="U903">
            <v>687268.58</v>
          </cell>
          <cell r="V903">
            <v>38798</v>
          </cell>
          <cell r="W903">
            <v>38798</v>
          </cell>
          <cell r="X903">
            <v>2007</v>
          </cell>
          <cell r="Y903">
            <v>0</v>
          </cell>
          <cell r="Z903">
            <v>38889</v>
          </cell>
          <cell r="AA903">
            <v>38897</v>
          </cell>
          <cell r="AB903" t="str">
            <v>MARKER, JAMES N</v>
          </cell>
        </row>
        <row r="904">
          <cell r="A904">
            <v>80626</v>
          </cell>
          <cell r="B904" t="str">
            <v>BEL SR 872 0.44</v>
          </cell>
          <cell r="C904" t="str">
            <v>Asset Inventory / Inspection</v>
          </cell>
          <cell r="T904" t="str">
            <v>Active</v>
          </cell>
          <cell r="AB904" t="str">
            <v>KHALIFA, WASEEM U</v>
          </cell>
        </row>
        <row r="905">
          <cell r="A905">
            <v>80685</v>
          </cell>
          <cell r="B905" t="str">
            <v>JEF SR 7 14.780</v>
          </cell>
          <cell r="C905" t="str">
            <v>Pavement Maintenance</v>
          </cell>
          <cell r="T905" t="str">
            <v>Cancelled</v>
          </cell>
          <cell r="AB905" t="str">
            <v>KUZMICH, ANNA M</v>
          </cell>
        </row>
        <row r="906">
          <cell r="A906">
            <v>80697</v>
          </cell>
          <cell r="B906" t="str">
            <v>HAS 646-17.94 CUOH</v>
          </cell>
          <cell r="C906" t="str">
            <v>Railroad Crossing Protection</v>
          </cell>
          <cell r="T906" t="str">
            <v>Active</v>
          </cell>
          <cell r="AB906" t="str">
            <v>FORTE, MICHAEL D</v>
          </cell>
        </row>
        <row r="907">
          <cell r="A907">
            <v>80724</v>
          </cell>
          <cell r="B907" t="str">
            <v>D11 GR FY2007</v>
          </cell>
          <cell r="C907" t="str">
            <v>Roadside / Median Improvement (Safety)</v>
          </cell>
          <cell r="H907">
            <v>39027</v>
          </cell>
          <cell r="I907">
            <v>39027</v>
          </cell>
          <cell r="J907">
            <v>39057</v>
          </cell>
          <cell r="K907">
            <v>39057</v>
          </cell>
          <cell r="L907">
            <v>39059</v>
          </cell>
          <cell r="M907">
            <v>39059</v>
          </cell>
          <cell r="N907">
            <v>39157</v>
          </cell>
          <cell r="O907">
            <v>39157</v>
          </cell>
          <cell r="P907">
            <v>39164</v>
          </cell>
          <cell r="Q907">
            <v>39164</v>
          </cell>
          <cell r="R907">
            <v>2007</v>
          </cell>
          <cell r="T907" t="str">
            <v>Sold</v>
          </cell>
          <cell r="U907">
            <v>705255.3</v>
          </cell>
          <cell r="V907">
            <v>39073</v>
          </cell>
          <cell r="W907">
            <v>1</v>
          </cell>
          <cell r="X907">
            <v>2007</v>
          </cell>
          <cell r="Y907">
            <v>0</v>
          </cell>
          <cell r="Z907">
            <v>39162</v>
          </cell>
          <cell r="AA907">
            <v>39170</v>
          </cell>
          <cell r="AB907" t="str">
            <v>WARNER, SCOTT K</v>
          </cell>
        </row>
        <row r="908">
          <cell r="A908">
            <v>80725</v>
          </cell>
          <cell r="B908" t="str">
            <v>D11 MOW FY2007B</v>
          </cell>
          <cell r="C908" t="str">
            <v>Vegetative Maintenance</v>
          </cell>
          <cell r="H908">
            <v>38971</v>
          </cell>
          <cell r="I908">
            <v>38971</v>
          </cell>
          <cell r="J908">
            <v>38980</v>
          </cell>
          <cell r="K908">
            <v>38980</v>
          </cell>
          <cell r="L908">
            <v>38982</v>
          </cell>
          <cell r="M908">
            <v>38982</v>
          </cell>
          <cell r="N908">
            <v>39092</v>
          </cell>
          <cell r="O908">
            <v>39092</v>
          </cell>
          <cell r="P908">
            <v>39100</v>
          </cell>
          <cell r="Q908">
            <v>39100</v>
          </cell>
          <cell r="R908">
            <v>2007</v>
          </cell>
          <cell r="T908" t="str">
            <v>Sold</v>
          </cell>
          <cell r="U908">
            <v>144930.79999999999</v>
          </cell>
          <cell r="V908">
            <v>39006</v>
          </cell>
          <cell r="W908">
            <v>1</v>
          </cell>
          <cell r="X908">
            <v>2007</v>
          </cell>
          <cell r="Y908">
            <v>0</v>
          </cell>
          <cell r="Z908">
            <v>39092</v>
          </cell>
          <cell r="AA908">
            <v>39100</v>
          </cell>
          <cell r="AB908" t="str">
            <v>TRIVOLI, RAYMOND P</v>
          </cell>
        </row>
        <row r="909">
          <cell r="A909">
            <v>80726</v>
          </cell>
          <cell r="B909" t="str">
            <v>D11 MOW FY2007A</v>
          </cell>
          <cell r="C909" t="str">
            <v>Vegetative Maintenance</v>
          </cell>
          <cell r="H909">
            <v>38971</v>
          </cell>
          <cell r="I909">
            <v>38971</v>
          </cell>
          <cell r="J909">
            <v>38980</v>
          </cell>
          <cell r="K909">
            <v>38980</v>
          </cell>
          <cell r="L909">
            <v>38982</v>
          </cell>
          <cell r="M909">
            <v>38982</v>
          </cell>
          <cell r="N909">
            <v>39106</v>
          </cell>
          <cell r="O909">
            <v>39106</v>
          </cell>
          <cell r="P909">
            <v>39113</v>
          </cell>
          <cell r="Q909">
            <v>39113</v>
          </cell>
          <cell r="R909">
            <v>2007</v>
          </cell>
          <cell r="T909" t="str">
            <v>Sold</v>
          </cell>
          <cell r="U909">
            <v>234006.16</v>
          </cell>
          <cell r="V909">
            <v>39020</v>
          </cell>
          <cell r="W909">
            <v>1</v>
          </cell>
          <cell r="X909">
            <v>2007</v>
          </cell>
          <cell r="Y909">
            <v>0</v>
          </cell>
          <cell r="Z909">
            <v>39106</v>
          </cell>
          <cell r="AA909">
            <v>39114</v>
          </cell>
          <cell r="AB909" t="str">
            <v>TRIVOLI, RAYMOND P</v>
          </cell>
        </row>
        <row r="910">
          <cell r="A910">
            <v>80767</v>
          </cell>
          <cell r="B910" t="str">
            <v>COL -CR430-2.07</v>
          </cell>
          <cell r="C910" t="str">
            <v>Building Demolition</v>
          </cell>
          <cell r="J910">
            <v>38693</v>
          </cell>
          <cell r="K910">
            <v>38693</v>
          </cell>
          <cell r="L910">
            <v>38693</v>
          </cell>
          <cell r="M910">
            <v>38693</v>
          </cell>
          <cell r="N910">
            <v>38728</v>
          </cell>
          <cell r="O910">
            <v>38728</v>
          </cell>
          <cell r="P910">
            <v>38729</v>
          </cell>
          <cell r="Q910">
            <v>38729</v>
          </cell>
          <cell r="R910">
            <v>2006</v>
          </cell>
          <cell r="T910" t="str">
            <v>Sold</v>
          </cell>
          <cell r="U910">
            <v>46624</v>
          </cell>
          <cell r="AB910" t="str">
            <v>MARKER, JAMES N</v>
          </cell>
        </row>
        <row r="911">
          <cell r="A911">
            <v>80815</v>
          </cell>
          <cell r="B911" t="str">
            <v>COL SR 14 5.400</v>
          </cell>
          <cell r="C911" t="str">
            <v>Intersection Improvement (Safety)</v>
          </cell>
          <cell r="D911">
            <v>40974</v>
          </cell>
          <cell r="E911">
            <v>40974</v>
          </cell>
          <cell r="F911">
            <v>41074</v>
          </cell>
          <cell r="G911">
            <v>41074</v>
          </cell>
          <cell r="H911">
            <v>41151</v>
          </cell>
          <cell r="I911">
            <v>41151</v>
          </cell>
          <cell r="J911">
            <v>41260</v>
          </cell>
          <cell r="K911">
            <v>41260</v>
          </cell>
          <cell r="L911">
            <v>41299</v>
          </cell>
          <cell r="M911">
            <v>41299</v>
          </cell>
          <cell r="N911">
            <v>41389</v>
          </cell>
          <cell r="O911">
            <v>41389</v>
          </cell>
          <cell r="P911">
            <v>41396</v>
          </cell>
          <cell r="Q911">
            <v>41396</v>
          </cell>
          <cell r="R911">
            <v>2013</v>
          </cell>
          <cell r="T911" t="str">
            <v>Sold</v>
          </cell>
          <cell r="U911">
            <v>901743.67</v>
          </cell>
          <cell r="V911">
            <v>41302</v>
          </cell>
          <cell r="W911">
            <v>1</v>
          </cell>
          <cell r="X911">
            <v>2013</v>
          </cell>
          <cell r="Y911">
            <v>0</v>
          </cell>
          <cell r="Z911">
            <v>41389</v>
          </cell>
          <cell r="AA911">
            <v>41400</v>
          </cell>
          <cell r="AB911" t="str">
            <v>STILLION, TIMOTHY E</v>
          </cell>
          <cell r="AC911">
            <v>40952</v>
          </cell>
          <cell r="AD911">
            <v>40952</v>
          </cell>
        </row>
        <row r="912">
          <cell r="A912">
            <v>80825</v>
          </cell>
          <cell r="B912" t="str">
            <v>COL-PORT AUTH DOCK PART 2</v>
          </cell>
          <cell r="C912" t="str">
            <v>Other Building / Facility Work</v>
          </cell>
          <cell r="J912">
            <v>38631</v>
          </cell>
          <cell r="K912">
            <v>38631</v>
          </cell>
          <cell r="L912">
            <v>38978</v>
          </cell>
          <cell r="M912">
            <v>38978</v>
          </cell>
          <cell r="N912">
            <v>39130</v>
          </cell>
          <cell r="O912">
            <v>39130</v>
          </cell>
          <cell r="P912">
            <v>39153</v>
          </cell>
          <cell r="Q912">
            <v>39153</v>
          </cell>
          <cell r="R912">
            <v>2007</v>
          </cell>
          <cell r="T912" t="str">
            <v>Sold</v>
          </cell>
          <cell r="U912">
            <v>3799838.29</v>
          </cell>
          <cell r="V912">
            <v>39098</v>
          </cell>
          <cell r="W912">
            <v>1</v>
          </cell>
          <cell r="X912">
            <v>2007</v>
          </cell>
          <cell r="Y912">
            <v>0</v>
          </cell>
          <cell r="Z912">
            <v>39157</v>
          </cell>
          <cell r="AA912">
            <v>39178</v>
          </cell>
          <cell r="AB912" t="str">
            <v>GURNEY, GREGORY A</v>
          </cell>
        </row>
        <row r="913">
          <cell r="A913">
            <v>80863</v>
          </cell>
          <cell r="B913" t="str">
            <v>JEF CR 77 3.67</v>
          </cell>
          <cell r="C913" t="str">
            <v>Geologic Maintenance / Slide Repair</v>
          </cell>
          <cell r="T913" t="str">
            <v>Active</v>
          </cell>
          <cell r="U913">
            <v>0</v>
          </cell>
          <cell r="AB913" t="str">
            <v>GURNEY, GREGORY A</v>
          </cell>
        </row>
        <row r="914">
          <cell r="A914">
            <v>80881</v>
          </cell>
          <cell r="B914" t="str">
            <v>D11 CS FY2007</v>
          </cell>
          <cell r="C914" t="str">
            <v>Pavement Maintenance</v>
          </cell>
          <cell r="H914">
            <v>38771</v>
          </cell>
          <cell r="I914">
            <v>38771</v>
          </cell>
          <cell r="J914">
            <v>38784</v>
          </cell>
          <cell r="K914">
            <v>38784</v>
          </cell>
          <cell r="L914">
            <v>38786</v>
          </cell>
          <cell r="M914">
            <v>38786</v>
          </cell>
          <cell r="N914">
            <v>38938</v>
          </cell>
          <cell r="O914">
            <v>38938</v>
          </cell>
          <cell r="P914">
            <v>38946</v>
          </cell>
          <cell r="Q914">
            <v>38946</v>
          </cell>
          <cell r="R914">
            <v>2007</v>
          </cell>
          <cell r="S914">
            <v>2006</v>
          </cell>
          <cell r="T914" t="str">
            <v>Sold</v>
          </cell>
          <cell r="U914">
            <v>306636.96000000002</v>
          </cell>
          <cell r="V914">
            <v>38786</v>
          </cell>
          <cell r="W914">
            <v>38786</v>
          </cell>
          <cell r="X914">
            <v>2007</v>
          </cell>
          <cell r="Y914">
            <v>2006</v>
          </cell>
          <cell r="Z914">
            <v>38938</v>
          </cell>
          <cell r="AA914">
            <v>38946</v>
          </cell>
          <cell r="AB914" t="str">
            <v>WARNER, SCOTT K</v>
          </cell>
        </row>
        <row r="915">
          <cell r="A915">
            <v>80905</v>
          </cell>
          <cell r="B915" t="str">
            <v>BEL-Bikepath Bridge Rehab</v>
          </cell>
          <cell r="C915" t="str">
            <v>Bridge Preservation</v>
          </cell>
          <cell r="L915">
            <v>39234</v>
          </cell>
          <cell r="M915">
            <v>39234</v>
          </cell>
          <cell r="N915">
            <v>39707</v>
          </cell>
          <cell r="O915">
            <v>39707</v>
          </cell>
          <cell r="P915">
            <v>39727</v>
          </cell>
          <cell r="Q915">
            <v>39727</v>
          </cell>
          <cell r="R915">
            <v>2009</v>
          </cell>
          <cell r="T915" t="str">
            <v>Sold</v>
          </cell>
          <cell r="U915">
            <v>570730</v>
          </cell>
          <cell r="V915">
            <v>39143</v>
          </cell>
          <cell r="W915">
            <v>1</v>
          </cell>
          <cell r="X915">
            <v>2007</v>
          </cell>
          <cell r="Y915">
            <v>0</v>
          </cell>
          <cell r="Z915">
            <v>39206</v>
          </cell>
          <cell r="AA915">
            <v>39234</v>
          </cell>
          <cell r="AB915" t="str">
            <v>KANE, ROXANNE R</v>
          </cell>
        </row>
        <row r="916">
          <cell r="A916">
            <v>80906</v>
          </cell>
          <cell r="B916" t="str">
            <v>BEL-Bikepath Tunnel Rehab</v>
          </cell>
          <cell r="C916" t="str">
            <v>Miscellaneous</v>
          </cell>
          <cell r="H916">
            <v>39778</v>
          </cell>
          <cell r="I916">
            <v>39778</v>
          </cell>
          <cell r="J916">
            <v>39800</v>
          </cell>
          <cell r="K916">
            <v>39800</v>
          </cell>
          <cell r="L916">
            <v>39801</v>
          </cell>
          <cell r="M916">
            <v>39801</v>
          </cell>
          <cell r="N916">
            <v>39889</v>
          </cell>
          <cell r="O916">
            <v>39889</v>
          </cell>
          <cell r="P916">
            <v>39909</v>
          </cell>
          <cell r="Q916">
            <v>39909</v>
          </cell>
          <cell r="R916">
            <v>2009</v>
          </cell>
          <cell r="T916" t="str">
            <v>Sold</v>
          </cell>
          <cell r="U916">
            <v>703501.7</v>
          </cell>
          <cell r="V916">
            <v>39084</v>
          </cell>
          <cell r="W916">
            <v>1</v>
          </cell>
          <cell r="X916">
            <v>2007</v>
          </cell>
          <cell r="Y916">
            <v>0</v>
          </cell>
          <cell r="Z916">
            <v>39143</v>
          </cell>
          <cell r="AA916">
            <v>39164</v>
          </cell>
          <cell r="AB916" t="str">
            <v>KANE, ROXANNE R</v>
          </cell>
        </row>
        <row r="917">
          <cell r="A917">
            <v>80908</v>
          </cell>
          <cell r="B917" t="str">
            <v>BEL US 40 19.66</v>
          </cell>
          <cell r="C917" t="str">
            <v>Roadway Improvement (Safety)</v>
          </cell>
          <cell r="F917">
            <v>39052</v>
          </cell>
          <cell r="G917">
            <v>39052</v>
          </cell>
          <cell r="H917">
            <v>39491</v>
          </cell>
          <cell r="I917">
            <v>39491</v>
          </cell>
          <cell r="J917">
            <v>39505</v>
          </cell>
          <cell r="K917">
            <v>39505</v>
          </cell>
          <cell r="L917">
            <v>39540</v>
          </cell>
          <cell r="M917">
            <v>39540</v>
          </cell>
          <cell r="N917">
            <v>39590</v>
          </cell>
          <cell r="O917">
            <v>39590</v>
          </cell>
          <cell r="P917">
            <v>39601</v>
          </cell>
          <cell r="Q917">
            <v>39601</v>
          </cell>
          <cell r="R917">
            <v>2008</v>
          </cell>
          <cell r="T917" t="str">
            <v>Sold</v>
          </cell>
          <cell r="U917">
            <v>789900</v>
          </cell>
          <cell r="V917">
            <v>39437</v>
          </cell>
          <cell r="W917">
            <v>1</v>
          </cell>
          <cell r="X917">
            <v>2008</v>
          </cell>
          <cell r="Y917">
            <v>0</v>
          </cell>
          <cell r="Z917">
            <v>39507</v>
          </cell>
          <cell r="AA917">
            <v>39528</v>
          </cell>
          <cell r="AB917" t="str">
            <v>KANE, ROXANNE R</v>
          </cell>
        </row>
        <row r="918">
          <cell r="A918">
            <v>80909</v>
          </cell>
          <cell r="B918" t="str">
            <v>TUS-Roadway flood study</v>
          </cell>
          <cell r="C918" t="str">
            <v>Other Studies/ Tasks</v>
          </cell>
          <cell r="T918" t="str">
            <v>Candidate</v>
          </cell>
          <cell r="AB918" t="str">
            <v>YODER, RODNEY C</v>
          </cell>
        </row>
        <row r="919">
          <cell r="A919">
            <v>80910</v>
          </cell>
          <cell r="B919" t="str">
            <v>TUS/HAS-US36/US250/US22 study</v>
          </cell>
          <cell r="C919" t="str">
            <v>Statewide / Regional Planning</v>
          </cell>
          <cell r="T919" t="str">
            <v>Candidate</v>
          </cell>
          <cell r="AB919" t="str">
            <v>STRATTON, THOMAS E</v>
          </cell>
        </row>
        <row r="920">
          <cell r="A920">
            <v>80911</v>
          </cell>
          <cell r="B920" t="str">
            <v>BEL US 40 28.130, Lights</v>
          </cell>
          <cell r="C920" t="str">
            <v>Landscaping / Aesthetics</v>
          </cell>
          <cell r="F920">
            <v>39056</v>
          </cell>
          <cell r="G920">
            <v>39056</v>
          </cell>
          <cell r="J920">
            <v>39101</v>
          </cell>
          <cell r="K920">
            <v>39101</v>
          </cell>
          <cell r="L920">
            <v>39169</v>
          </cell>
          <cell r="M920">
            <v>39169</v>
          </cell>
          <cell r="N920">
            <v>39261</v>
          </cell>
          <cell r="O920">
            <v>39261</v>
          </cell>
          <cell r="P920">
            <v>39268</v>
          </cell>
          <cell r="Q920">
            <v>39268</v>
          </cell>
          <cell r="R920">
            <v>2008</v>
          </cell>
          <cell r="T920" t="str">
            <v>Sold</v>
          </cell>
          <cell r="U920">
            <v>72800</v>
          </cell>
          <cell r="AB920" t="str">
            <v>GURNEY, GREGORY A</v>
          </cell>
        </row>
        <row r="921">
          <cell r="A921">
            <v>80914</v>
          </cell>
          <cell r="B921" t="str">
            <v>HOL Berlin Parking</v>
          </cell>
          <cell r="C921" t="str">
            <v>Miscellaneous</v>
          </cell>
          <cell r="N921">
            <v>41730</v>
          </cell>
          <cell r="P921">
            <v>41730</v>
          </cell>
          <cell r="R921">
            <v>2014</v>
          </cell>
          <cell r="T921" t="str">
            <v>Cancelled</v>
          </cell>
          <cell r="AB921" t="str">
            <v>VARCOLLA, CHRISTOPHER</v>
          </cell>
        </row>
        <row r="922">
          <cell r="A922">
            <v>80915</v>
          </cell>
          <cell r="B922" t="str">
            <v>TUS Canal Tunnel</v>
          </cell>
          <cell r="C922" t="str">
            <v>Bike Facility</v>
          </cell>
          <cell r="T922" t="str">
            <v>Active</v>
          </cell>
          <cell r="U922">
            <v>0</v>
          </cell>
          <cell r="AB922" t="str">
            <v>BENNETT, SHARON J</v>
          </cell>
        </row>
        <row r="923">
          <cell r="A923">
            <v>80922</v>
          </cell>
          <cell r="B923" t="str">
            <v>BEL IR 70 0.000</v>
          </cell>
          <cell r="C923" t="str">
            <v>Traffic Control (Safety)</v>
          </cell>
          <cell r="L923">
            <v>39556</v>
          </cell>
          <cell r="M923">
            <v>39556</v>
          </cell>
          <cell r="N923">
            <v>39715</v>
          </cell>
          <cell r="O923">
            <v>39715</v>
          </cell>
          <cell r="P923">
            <v>39724</v>
          </cell>
          <cell r="Q923">
            <v>39724</v>
          </cell>
          <cell r="R923">
            <v>2009</v>
          </cell>
          <cell r="T923" t="str">
            <v>Sold</v>
          </cell>
          <cell r="U923">
            <v>387650</v>
          </cell>
          <cell r="V923">
            <v>39552</v>
          </cell>
          <cell r="W923">
            <v>1</v>
          </cell>
          <cell r="X923">
            <v>2009</v>
          </cell>
          <cell r="Y923">
            <v>0</v>
          </cell>
          <cell r="Z923">
            <v>39715</v>
          </cell>
          <cell r="AA923">
            <v>39723</v>
          </cell>
          <cell r="AB923" t="str">
            <v>MARKER, JAMES N</v>
          </cell>
        </row>
        <row r="924">
          <cell r="A924">
            <v>80938</v>
          </cell>
          <cell r="B924" t="str">
            <v>Non-Motorized Vehicle Counts</v>
          </cell>
          <cell r="C924" t="str">
            <v>Asset Inventory / Inspection</v>
          </cell>
          <cell r="T924" t="str">
            <v>Active</v>
          </cell>
          <cell r="AB924" t="str">
            <v>VARCOLLA, CHRISTOPHER</v>
          </cell>
        </row>
        <row r="925">
          <cell r="A925">
            <v>80942</v>
          </cell>
          <cell r="B925" t="str">
            <v>TUS US 250 23.46</v>
          </cell>
          <cell r="C925" t="str">
            <v>Statewide / Regional Planning</v>
          </cell>
          <cell r="T925" t="str">
            <v>Candidate</v>
          </cell>
          <cell r="AB925" t="str">
            <v>VARCOLLA, CHRISTOPHER</v>
          </cell>
        </row>
        <row r="926">
          <cell r="A926">
            <v>80956</v>
          </cell>
          <cell r="B926" t="str">
            <v>COL 00011 1262</v>
          </cell>
          <cell r="C926" t="str">
            <v>Bridge Preservation</v>
          </cell>
          <cell r="H926">
            <v>38757</v>
          </cell>
          <cell r="I926">
            <v>38757</v>
          </cell>
          <cell r="J926">
            <v>38791</v>
          </cell>
          <cell r="K926">
            <v>38791</v>
          </cell>
          <cell r="L926">
            <v>38798</v>
          </cell>
          <cell r="M926">
            <v>38798</v>
          </cell>
          <cell r="N926">
            <v>38854</v>
          </cell>
          <cell r="O926">
            <v>38854</v>
          </cell>
          <cell r="P926">
            <v>38856</v>
          </cell>
          <cell r="Q926">
            <v>38856</v>
          </cell>
          <cell r="R926">
            <v>2006</v>
          </cell>
          <cell r="T926" t="str">
            <v>Sold</v>
          </cell>
          <cell r="U926">
            <v>95758.66</v>
          </cell>
          <cell r="AB926" t="str">
            <v>BARNHOUSE, JOHN P</v>
          </cell>
        </row>
        <row r="927">
          <cell r="A927">
            <v>80992</v>
          </cell>
          <cell r="B927" t="str">
            <v>COL US 30 9.400</v>
          </cell>
          <cell r="C927" t="str">
            <v>Roadway Minor Rehab</v>
          </cell>
          <cell r="H927">
            <v>39051</v>
          </cell>
          <cell r="I927">
            <v>39051</v>
          </cell>
          <cell r="J927">
            <v>39056</v>
          </cell>
          <cell r="K927">
            <v>39056</v>
          </cell>
          <cell r="L927">
            <v>39057</v>
          </cell>
          <cell r="M927">
            <v>39057</v>
          </cell>
          <cell r="N927">
            <v>39148</v>
          </cell>
          <cell r="O927">
            <v>39148</v>
          </cell>
          <cell r="P927">
            <v>39164</v>
          </cell>
          <cell r="Q927">
            <v>39164</v>
          </cell>
          <cell r="R927">
            <v>2007</v>
          </cell>
          <cell r="T927" t="str">
            <v>Sold</v>
          </cell>
          <cell r="U927">
            <v>615145.34</v>
          </cell>
          <cell r="V927">
            <v>39062</v>
          </cell>
          <cell r="W927">
            <v>1</v>
          </cell>
          <cell r="X927">
            <v>2007</v>
          </cell>
          <cell r="Y927">
            <v>0</v>
          </cell>
          <cell r="Z927">
            <v>39148</v>
          </cell>
          <cell r="AA927">
            <v>39156</v>
          </cell>
          <cell r="AB927" t="str">
            <v>WARNER, SCOTT K</v>
          </cell>
        </row>
        <row r="928">
          <cell r="A928">
            <v>81012</v>
          </cell>
          <cell r="B928" t="str">
            <v>TUS CUOH RECONS</v>
          </cell>
          <cell r="C928" t="str">
            <v>Railroad Crossing Reconstruction</v>
          </cell>
          <cell r="T928" t="str">
            <v>Active</v>
          </cell>
          <cell r="AB928" t="str">
            <v>FORTE, MICHAEL D</v>
          </cell>
        </row>
        <row r="929">
          <cell r="A929">
            <v>81015</v>
          </cell>
          <cell r="B929" t="str">
            <v>JEF SR 7 5.000</v>
          </cell>
          <cell r="C929" t="str">
            <v>Geologic Maintenance / Slide Repair</v>
          </cell>
          <cell r="H929">
            <v>40928</v>
          </cell>
          <cell r="I929">
            <v>40928</v>
          </cell>
          <cell r="J929">
            <v>40959</v>
          </cell>
          <cell r="K929">
            <v>40959</v>
          </cell>
          <cell r="L929">
            <v>41047</v>
          </cell>
          <cell r="M929">
            <v>41047</v>
          </cell>
          <cell r="N929">
            <v>41109</v>
          </cell>
          <cell r="O929">
            <v>41109</v>
          </cell>
          <cell r="P929">
            <v>41116</v>
          </cell>
          <cell r="Q929">
            <v>41116</v>
          </cell>
          <cell r="R929">
            <v>2013</v>
          </cell>
          <cell r="T929" t="str">
            <v>Sold</v>
          </cell>
          <cell r="U929">
            <v>21952745.579999998</v>
          </cell>
          <cell r="AB929" t="str">
            <v>STILLION, TIMOTHY E</v>
          </cell>
        </row>
        <row r="930">
          <cell r="A930">
            <v>81016</v>
          </cell>
          <cell r="B930" t="str">
            <v>JEF Georges Run Outpost</v>
          </cell>
          <cell r="C930" t="str">
            <v>Real Estate Services</v>
          </cell>
          <cell r="T930" t="str">
            <v>Active</v>
          </cell>
          <cell r="AB930" t="str">
            <v>LUCAS, STEPHEN M</v>
          </cell>
        </row>
        <row r="931">
          <cell r="A931">
            <v>81017</v>
          </cell>
          <cell r="B931" t="str">
            <v>JEF SR 7 10.000</v>
          </cell>
          <cell r="C931" t="str">
            <v>Geologic Maintenance / Slide Repair</v>
          </cell>
          <cell r="T931" t="str">
            <v>Candidate</v>
          </cell>
          <cell r="AB931" t="str">
            <v>GRAHAM, JAMES R</v>
          </cell>
        </row>
        <row r="932">
          <cell r="A932">
            <v>81072</v>
          </cell>
          <cell r="B932" t="str">
            <v>COL-Highlandtown Wildlife Area</v>
          </cell>
          <cell r="C932" t="str">
            <v>Parks</v>
          </cell>
          <cell r="T932" t="str">
            <v>Candidate</v>
          </cell>
          <cell r="AB932" t="str">
            <v>KUZMICH, ANNA M</v>
          </cell>
        </row>
        <row r="933">
          <cell r="A933">
            <v>81073</v>
          </cell>
          <cell r="B933" t="str">
            <v>JEF SR 43 7.300</v>
          </cell>
          <cell r="C933" t="str">
            <v>Vegetative Maintenance</v>
          </cell>
          <cell r="L933">
            <v>38790</v>
          </cell>
          <cell r="M933">
            <v>38790</v>
          </cell>
          <cell r="N933">
            <v>38799</v>
          </cell>
          <cell r="O933">
            <v>38799</v>
          </cell>
          <cell r="P933">
            <v>38799</v>
          </cell>
          <cell r="Q933">
            <v>38799</v>
          </cell>
          <cell r="R933">
            <v>2006</v>
          </cell>
          <cell r="T933" t="str">
            <v>Sold</v>
          </cell>
          <cell r="U933">
            <v>25000</v>
          </cell>
          <cell r="AB933" t="str">
            <v>STRATTON, THOMAS E</v>
          </cell>
        </row>
        <row r="934">
          <cell r="A934">
            <v>81074</v>
          </cell>
          <cell r="B934" t="str">
            <v>TUS SR 258 4.090</v>
          </cell>
          <cell r="C934" t="str">
            <v>Vegetative Maintenance</v>
          </cell>
          <cell r="L934">
            <v>38804</v>
          </cell>
          <cell r="M934">
            <v>38804</v>
          </cell>
          <cell r="N934">
            <v>38807</v>
          </cell>
          <cell r="O934">
            <v>38807</v>
          </cell>
          <cell r="P934">
            <v>38807</v>
          </cell>
          <cell r="Q934">
            <v>38807</v>
          </cell>
          <cell r="R934">
            <v>2006</v>
          </cell>
          <cell r="T934" t="str">
            <v>Sold</v>
          </cell>
          <cell r="U934">
            <v>5000</v>
          </cell>
          <cell r="AB934" t="str">
            <v>STRATTON, THOMAS E</v>
          </cell>
        </row>
        <row r="935">
          <cell r="A935">
            <v>81159</v>
          </cell>
          <cell r="B935" t="str">
            <v>HOL-520-4.39</v>
          </cell>
          <cell r="C935" t="str">
            <v>Geologic Maintenance / Slide Repair</v>
          </cell>
          <cell r="L935">
            <v>38804</v>
          </cell>
          <cell r="M935">
            <v>38804</v>
          </cell>
          <cell r="N935">
            <v>38807</v>
          </cell>
          <cell r="O935">
            <v>38807</v>
          </cell>
          <cell r="P935">
            <v>38807</v>
          </cell>
          <cell r="Q935">
            <v>38807</v>
          </cell>
          <cell r="R935">
            <v>2006</v>
          </cell>
          <cell r="T935" t="str">
            <v>Sold</v>
          </cell>
          <cell r="U935">
            <v>80000</v>
          </cell>
          <cell r="AB935" t="str">
            <v>KHALIFA, WASEEM U</v>
          </cell>
        </row>
        <row r="936">
          <cell r="A936">
            <v>81195</v>
          </cell>
          <cell r="B936" t="str">
            <v>D11 RW Miscellaneous</v>
          </cell>
          <cell r="C936" t="str">
            <v>Real Estate Services</v>
          </cell>
          <cell r="T936" t="str">
            <v>Active</v>
          </cell>
          <cell r="AB936" t="str">
            <v>LUCAS, STEPHEN M</v>
          </cell>
        </row>
        <row r="937">
          <cell r="A937">
            <v>81263</v>
          </cell>
          <cell r="B937" t="str">
            <v>BEL US 250 5.92</v>
          </cell>
          <cell r="C937" t="str">
            <v>Geologic Maintenance / Slide Repair</v>
          </cell>
          <cell r="D937">
            <v>39722</v>
          </cell>
          <cell r="E937">
            <v>39722</v>
          </cell>
          <cell r="F937">
            <v>39820</v>
          </cell>
          <cell r="G937">
            <v>39820</v>
          </cell>
          <cell r="H937">
            <v>39847</v>
          </cell>
          <cell r="I937">
            <v>39847</v>
          </cell>
          <cell r="J937">
            <v>39867</v>
          </cell>
          <cell r="K937">
            <v>39867</v>
          </cell>
          <cell r="L937">
            <v>39867</v>
          </cell>
          <cell r="M937">
            <v>39867</v>
          </cell>
          <cell r="N937">
            <v>39946</v>
          </cell>
          <cell r="O937">
            <v>39946</v>
          </cell>
          <cell r="P937">
            <v>39954</v>
          </cell>
          <cell r="Q937">
            <v>39954</v>
          </cell>
          <cell r="R937">
            <v>2009</v>
          </cell>
          <cell r="T937" t="str">
            <v>Sold</v>
          </cell>
          <cell r="U937">
            <v>535045.18999999994</v>
          </cell>
          <cell r="V937">
            <v>39867</v>
          </cell>
          <cell r="W937">
            <v>1</v>
          </cell>
          <cell r="X937">
            <v>2009</v>
          </cell>
          <cell r="Y937">
            <v>0</v>
          </cell>
          <cell r="Z937">
            <v>39953</v>
          </cell>
          <cell r="AA937">
            <v>39961</v>
          </cell>
          <cell r="AB937" t="str">
            <v>TRIVOLI, RAYMOND P</v>
          </cell>
        </row>
        <row r="938">
          <cell r="A938">
            <v>81264</v>
          </cell>
          <cell r="B938" t="str">
            <v>BEL US 250 6.05</v>
          </cell>
          <cell r="C938" t="str">
            <v>Geologic Maintenance / Slide Repair</v>
          </cell>
          <cell r="D938">
            <v>40228</v>
          </cell>
          <cell r="E938">
            <v>40228</v>
          </cell>
          <cell r="F938">
            <v>40291</v>
          </cell>
          <cell r="G938">
            <v>40291</v>
          </cell>
          <cell r="H938">
            <v>40553</v>
          </cell>
          <cell r="I938">
            <v>40553</v>
          </cell>
          <cell r="J938">
            <v>40590</v>
          </cell>
          <cell r="K938">
            <v>40590</v>
          </cell>
          <cell r="L938">
            <v>40590</v>
          </cell>
          <cell r="M938">
            <v>40590</v>
          </cell>
          <cell r="N938">
            <v>40682</v>
          </cell>
          <cell r="O938">
            <v>40682</v>
          </cell>
          <cell r="P938">
            <v>40689</v>
          </cell>
          <cell r="Q938">
            <v>40689</v>
          </cell>
          <cell r="R938">
            <v>2011</v>
          </cell>
          <cell r="T938" t="str">
            <v>Sold</v>
          </cell>
          <cell r="U938">
            <v>533283</v>
          </cell>
          <cell r="V938">
            <v>40595</v>
          </cell>
          <cell r="W938">
            <v>1</v>
          </cell>
          <cell r="X938">
            <v>2011</v>
          </cell>
          <cell r="Y938">
            <v>0</v>
          </cell>
          <cell r="Z938">
            <v>40682</v>
          </cell>
          <cell r="AA938">
            <v>40689</v>
          </cell>
          <cell r="AB938" t="str">
            <v>TRIVOLI, RAYMOND P</v>
          </cell>
        </row>
        <row r="939">
          <cell r="A939">
            <v>81265</v>
          </cell>
          <cell r="B939" t="str">
            <v>BEL US 250 7.76</v>
          </cell>
          <cell r="C939" t="str">
            <v>Geologic Maintenance / Slide Repair</v>
          </cell>
          <cell r="D939">
            <v>40317</v>
          </cell>
          <cell r="E939">
            <v>40317</v>
          </cell>
          <cell r="F939">
            <v>40380</v>
          </cell>
          <cell r="G939">
            <v>40380</v>
          </cell>
          <cell r="H939">
            <v>40514</v>
          </cell>
          <cell r="I939">
            <v>40514</v>
          </cell>
          <cell r="J939">
            <v>40577</v>
          </cell>
          <cell r="K939">
            <v>40577</v>
          </cell>
          <cell r="L939">
            <v>40581</v>
          </cell>
          <cell r="M939">
            <v>40581</v>
          </cell>
          <cell r="N939">
            <v>40668</v>
          </cell>
          <cell r="O939">
            <v>40668</v>
          </cell>
          <cell r="P939">
            <v>40675</v>
          </cell>
          <cell r="Q939">
            <v>40675</v>
          </cell>
          <cell r="R939">
            <v>2011</v>
          </cell>
          <cell r="T939" t="str">
            <v>Sold</v>
          </cell>
          <cell r="U939">
            <v>1922414</v>
          </cell>
          <cell r="AB939" t="str">
            <v>LOCKE, SHANE A</v>
          </cell>
        </row>
        <row r="940">
          <cell r="A940">
            <v>81266</v>
          </cell>
          <cell r="B940" t="str">
            <v>BEL SR 9 11.300</v>
          </cell>
          <cell r="C940" t="str">
            <v>Geologic Maintenance / Slide Repair</v>
          </cell>
          <cell r="D940">
            <v>39700</v>
          </cell>
          <cell r="E940">
            <v>39700</v>
          </cell>
          <cell r="H940">
            <v>39811</v>
          </cell>
          <cell r="I940">
            <v>39811</v>
          </cell>
          <cell r="J940">
            <v>39825</v>
          </cell>
          <cell r="K940">
            <v>39825</v>
          </cell>
          <cell r="L940">
            <v>39839</v>
          </cell>
          <cell r="M940">
            <v>39839</v>
          </cell>
          <cell r="N940">
            <v>39932</v>
          </cell>
          <cell r="O940">
            <v>39932</v>
          </cell>
          <cell r="P940">
            <v>39939</v>
          </cell>
          <cell r="Q940">
            <v>39939</v>
          </cell>
          <cell r="R940">
            <v>2009</v>
          </cell>
          <cell r="T940" t="str">
            <v>Sold</v>
          </cell>
          <cell r="U940">
            <v>181190.78</v>
          </cell>
          <cell r="V940">
            <v>39839</v>
          </cell>
          <cell r="W940">
            <v>1</v>
          </cell>
          <cell r="X940">
            <v>2009</v>
          </cell>
          <cell r="Y940">
            <v>0</v>
          </cell>
          <cell r="Z940">
            <v>39925</v>
          </cell>
          <cell r="AA940">
            <v>39933</v>
          </cell>
          <cell r="AB940" t="str">
            <v>WARNER, SCOTT K</v>
          </cell>
        </row>
        <row r="941">
          <cell r="A941">
            <v>81296</v>
          </cell>
          <cell r="B941" t="str">
            <v>D11 HS FY2007A</v>
          </cell>
          <cell r="C941" t="str">
            <v>Vegetative Maintenance</v>
          </cell>
          <cell r="H941">
            <v>38994</v>
          </cell>
          <cell r="I941">
            <v>38994</v>
          </cell>
          <cell r="J941">
            <v>39009</v>
          </cell>
          <cell r="K941">
            <v>39009</v>
          </cell>
          <cell r="L941">
            <v>39010</v>
          </cell>
          <cell r="M941">
            <v>39010</v>
          </cell>
          <cell r="N941">
            <v>39141</v>
          </cell>
          <cell r="O941">
            <v>39141</v>
          </cell>
          <cell r="P941">
            <v>39148</v>
          </cell>
          <cell r="Q941">
            <v>39148</v>
          </cell>
          <cell r="R941">
            <v>2007</v>
          </cell>
          <cell r="T941" t="str">
            <v>Sold</v>
          </cell>
          <cell r="U941">
            <v>99444.52</v>
          </cell>
          <cell r="V941">
            <v>39055</v>
          </cell>
          <cell r="W941">
            <v>1</v>
          </cell>
          <cell r="X941">
            <v>2007</v>
          </cell>
          <cell r="Y941">
            <v>0</v>
          </cell>
          <cell r="Z941">
            <v>39141</v>
          </cell>
          <cell r="AA941">
            <v>39149</v>
          </cell>
          <cell r="AB941" t="str">
            <v>TRIVOLI, RAYMOND P</v>
          </cell>
        </row>
        <row r="942">
          <cell r="A942">
            <v>81297</v>
          </cell>
          <cell r="B942" t="str">
            <v>D11 HS FY2007B</v>
          </cell>
          <cell r="C942" t="str">
            <v>Vegetative Maintenance</v>
          </cell>
          <cell r="H942">
            <v>38994</v>
          </cell>
          <cell r="I942">
            <v>38994</v>
          </cell>
          <cell r="J942">
            <v>39009</v>
          </cell>
          <cell r="K942">
            <v>39009</v>
          </cell>
          <cell r="L942">
            <v>39010</v>
          </cell>
          <cell r="M942">
            <v>39010</v>
          </cell>
          <cell r="N942">
            <v>39141</v>
          </cell>
          <cell r="O942">
            <v>39141</v>
          </cell>
          <cell r="P942">
            <v>39148</v>
          </cell>
          <cell r="Q942">
            <v>39148</v>
          </cell>
          <cell r="R942">
            <v>2007</v>
          </cell>
          <cell r="T942" t="str">
            <v>Sold</v>
          </cell>
          <cell r="U942">
            <v>70484.100000000006</v>
          </cell>
          <cell r="V942">
            <v>39055</v>
          </cell>
          <cell r="W942">
            <v>1</v>
          </cell>
          <cell r="X942">
            <v>2007</v>
          </cell>
          <cell r="Y942">
            <v>0</v>
          </cell>
          <cell r="Z942">
            <v>39141</v>
          </cell>
          <cell r="AA942">
            <v>39149</v>
          </cell>
          <cell r="AB942" t="str">
            <v>TRIVOLI, RAYMOND P</v>
          </cell>
        </row>
        <row r="943">
          <cell r="A943">
            <v>81314</v>
          </cell>
          <cell r="B943" t="str">
            <v>JEF SR 7 17.29</v>
          </cell>
          <cell r="C943" t="str">
            <v>Intersection Improvement (Safety)</v>
          </cell>
          <cell r="D943">
            <v>41508</v>
          </cell>
          <cell r="E943">
            <v>41508</v>
          </cell>
          <cell r="F943">
            <v>41670</v>
          </cell>
          <cell r="G943">
            <v>41670</v>
          </cell>
          <cell r="H943">
            <v>41913</v>
          </cell>
          <cell r="I943">
            <v>41913</v>
          </cell>
          <cell r="J943">
            <v>42195</v>
          </cell>
          <cell r="K943">
            <v>42195</v>
          </cell>
          <cell r="L943">
            <v>42198</v>
          </cell>
          <cell r="M943">
            <v>42198</v>
          </cell>
          <cell r="N943">
            <v>42299</v>
          </cell>
          <cell r="O943">
            <v>42299</v>
          </cell>
          <cell r="P943">
            <v>42306</v>
          </cell>
          <cell r="Q943">
            <v>42306</v>
          </cell>
          <cell r="R943">
            <v>2016</v>
          </cell>
          <cell r="T943" t="str">
            <v>Sold</v>
          </cell>
          <cell r="U943">
            <v>10104996.109999999</v>
          </cell>
          <cell r="V943">
            <v>42212</v>
          </cell>
          <cell r="W943">
            <v>42198</v>
          </cell>
          <cell r="X943">
            <v>2016</v>
          </cell>
          <cell r="Y943">
            <v>0</v>
          </cell>
          <cell r="Z943">
            <v>42299</v>
          </cell>
          <cell r="AA943">
            <v>42310</v>
          </cell>
          <cell r="AB943" t="str">
            <v>STILLION, TIMOTHY E</v>
          </cell>
          <cell r="AC943">
            <v>41456</v>
          </cell>
          <cell r="AD943">
            <v>41456</v>
          </cell>
        </row>
        <row r="944">
          <cell r="A944">
            <v>81377</v>
          </cell>
          <cell r="B944" t="str">
            <v>HOL CR100 0.27</v>
          </cell>
          <cell r="C944" t="str">
            <v>Bridge Preservation</v>
          </cell>
          <cell r="F944">
            <v>40252</v>
          </cell>
          <cell r="J944">
            <v>40360</v>
          </cell>
          <cell r="L944">
            <v>40374</v>
          </cell>
          <cell r="N944">
            <v>40466</v>
          </cell>
          <cell r="P944">
            <v>40512</v>
          </cell>
          <cell r="R944">
            <v>2011</v>
          </cell>
          <cell r="T944" t="str">
            <v>Cancelled</v>
          </cell>
          <cell r="U944">
            <v>505000</v>
          </cell>
          <cell r="AB944" t="str">
            <v>KANE, ROXANNE R</v>
          </cell>
        </row>
        <row r="945">
          <cell r="A945">
            <v>81378</v>
          </cell>
          <cell r="B945" t="str">
            <v>HOL CR145 0.49</v>
          </cell>
          <cell r="C945" t="str">
            <v>Bridge Preservation</v>
          </cell>
          <cell r="F945">
            <v>39601</v>
          </cell>
          <cell r="G945">
            <v>39601</v>
          </cell>
          <cell r="J945">
            <v>39605</v>
          </cell>
          <cell r="K945">
            <v>39605</v>
          </cell>
          <cell r="L945">
            <v>39622</v>
          </cell>
          <cell r="M945">
            <v>39622</v>
          </cell>
          <cell r="N945">
            <v>39695</v>
          </cell>
          <cell r="O945">
            <v>39695</v>
          </cell>
          <cell r="P945">
            <v>39706</v>
          </cell>
          <cell r="Q945">
            <v>39706</v>
          </cell>
          <cell r="R945">
            <v>2009</v>
          </cell>
          <cell r="T945" t="str">
            <v>Sold</v>
          </cell>
          <cell r="U945">
            <v>679975.29</v>
          </cell>
          <cell r="V945">
            <v>39644</v>
          </cell>
          <cell r="W945">
            <v>1</v>
          </cell>
          <cell r="X945">
            <v>2009</v>
          </cell>
          <cell r="Y945">
            <v>0</v>
          </cell>
          <cell r="Z945">
            <v>39736</v>
          </cell>
          <cell r="AA945">
            <v>39782</v>
          </cell>
          <cell r="AB945" t="str">
            <v>KANE, ROXANNE R</v>
          </cell>
        </row>
        <row r="946">
          <cell r="A946">
            <v>81412</v>
          </cell>
          <cell r="B946" t="str">
            <v>HOL US 62 26.520-Amish funds</v>
          </cell>
          <cell r="C946" t="str">
            <v>Pavement Maintenance</v>
          </cell>
          <cell r="T946" t="str">
            <v>Candidate</v>
          </cell>
          <cell r="AB946" t="str">
            <v>KANE, ROXANNE R</v>
          </cell>
        </row>
        <row r="947">
          <cell r="A947">
            <v>81485</v>
          </cell>
          <cell r="B947" t="str">
            <v>COL US 30 28.030</v>
          </cell>
          <cell r="C947" t="str">
            <v>Roadway Minor Rehab</v>
          </cell>
          <cell r="D947">
            <v>39528</v>
          </cell>
          <cell r="E947">
            <v>39528</v>
          </cell>
          <cell r="H947">
            <v>39659</v>
          </cell>
          <cell r="I947">
            <v>39659</v>
          </cell>
          <cell r="J947">
            <v>39664</v>
          </cell>
          <cell r="K947">
            <v>39664</v>
          </cell>
          <cell r="L947">
            <v>39682</v>
          </cell>
          <cell r="M947">
            <v>39682</v>
          </cell>
          <cell r="N947">
            <v>39778</v>
          </cell>
          <cell r="O947">
            <v>39778</v>
          </cell>
          <cell r="P947">
            <v>39784</v>
          </cell>
          <cell r="Q947">
            <v>39784</v>
          </cell>
          <cell r="R947">
            <v>2009</v>
          </cell>
          <cell r="T947" t="str">
            <v>Sold</v>
          </cell>
          <cell r="U947">
            <v>4534730.7300000004</v>
          </cell>
          <cell r="V947">
            <v>39685</v>
          </cell>
          <cell r="W947">
            <v>1</v>
          </cell>
          <cell r="X947">
            <v>2009</v>
          </cell>
          <cell r="Y947">
            <v>0</v>
          </cell>
          <cell r="Z947">
            <v>39771</v>
          </cell>
          <cell r="AA947">
            <v>39778</v>
          </cell>
          <cell r="AB947" t="str">
            <v>STILLION, TIMOTHY E</v>
          </cell>
          <cell r="AC947">
            <v>39514</v>
          </cell>
          <cell r="AD947">
            <v>39514</v>
          </cell>
        </row>
        <row r="948">
          <cell r="A948">
            <v>81486</v>
          </cell>
          <cell r="B948" t="str">
            <v>BEL SR 7 11.870</v>
          </cell>
          <cell r="C948" t="str">
            <v>Roadway Minor Rehab</v>
          </cell>
          <cell r="L948">
            <v>41078</v>
          </cell>
          <cell r="M948">
            <v>41078</v>
          </cell>
          <cell r="N948">
            <v>41242</v>
          </cell>
          <cell r="O948">
            <v>41242</v>
          </cell>
          <cell r="P948">
            <v>41249</v>
          </cell>
          <cell r="Q948">
            <v>41249</v>
          </cell>
          <cell r="R948">
            <v>2013</v>
          </cell>
          <cell r="T948" t="str">
            <v>Sold</v>
          </cell>
          <cell r="U948">
            <v>3154522.1</v>
          </cell>
          <cell r="V948">
            <v>41078</v>
          </cell>
          <cell r="W948">
            <v>1</v>
          </cell>
          <cell r="X948">
            <v>2013</v>
          </cell>
          <cell r="Y948">
            <v>0</v>
          </cell>
          <cell r="Z948">
            <v>41242</v>
          </cell>
          <cell r="AA948">
            <v>41253</v>
          </cell>
          <cell r="AB948" t="str">
            <v>STILLION, TIMOTHY E</v>
          </cell>
        </row>
        <row r="949">
          <cell r="A949">
            <v>81487</v>
          </cell>
          <cell r="B949" t="str">
            <v>JEF SR 7 14.780</v>
          </cell>
          <cell r="C949" t="str">
            <v>Roadway Minor Rehab</v>
          </cell>
          <cell r="H949">
            <v>40952</v>
          </cell>
          <cell r="I949">
            <v>40952</v>
          </cell>
          <cell r="J949">
            <v>40961</v>
          </cell>
          <cell r="K949">
            <v>40961</v>
          </cell>
          <cell r="L949">
            <v>40963</v>
          </cell>
          <cell r="M949">
            <v>40963</v>
          </cell>
          <cell r="N949">
            <v>41011</v>
          </cell>
          <cell r="O949">
            <v>41011</v>
          </cell>
          <cell r="P949">
            <v>41018</v>
          </cell>
          <cell r="Q949">
            <v>41018</v>
          </cell>
          <cell r="R949">
            <v>2012</v>
          </cell>
          <cell r="T949" t="str">
            <v>Sold</v>
          </cell>
          <cell r="U949">
            <v>3045803.23</v>
          </cell>
          <cell r="V949">
            <v>40921</v>
          </cell>
          <cell r="W949">
            <v>1</v>
          </cell>
          <cell r="X949">
            <v>2012</v>
          </cell>
          <cell r="Y949">
            <v>0</v>
          </cell>
          <cell r="Z949">
            <v>41011</v>
          </cell>
          <cell r="AA949">
            <v>41018</v>
          </cell>
          <cell r="AB949" t="str">
            <v>BERANEK, JASON P</v>
          </cell>
        </row>
        <row r="950">
          <cell r="A950">
            <v>81488</v>
          </cell>
          <cell r="B950" t="str">
            <v>BEL SR 7 20.080</v>
          </cell>
          <cell r="C950" t="str">
            <v>Roadway Minor Rehab</v>
          </cell>
          <cell r="D950">
            <v>41701</v>
          </cell>
          <cell r="E950">
            <v>41701</v>
          </cell>
          <cell r="H950">
            <v>41792</v>
          </cell>
          <cell r="I950">
            <v>41792</v>
          </cell>
          <cell r="L950">
            <v>41821</v>
          </cell>
          <cell r="M950">
            <v>41821</v>
          </cell>
          <cell r="N950">
            <v>41914</v>
          </cell>
          <cell r="O950">
            <v>41914</v>
          </cell>
          <cell r="P950">
            <v>41921</v>
          </cell>
          <cell r="Q950">
            <v>41921</v>
          </cell>
          <cell r="R950">
            <v>2015</v>
          </cell>
          <cell r="T950" t="str">
            <v>Sold</v>
          </cell>
          <cell r="U950">
            <v>1380669.07</v>
          </cell>
          <cell r="V950">
            <v>41827</v>
          </cell>
          <cell r="W950">
            <v>1</v>
          </cell>
          <cell r="X950">
            <v>2015</v>
          </cell>
          <cell r="Y950">
            <v>0</v>
          </cell>
          <cell r="Z950">
            <v>41914</v>
          </cell>
          <cell r="AA950">
            <v>41922</v>
          </cell>
          <cell r="AB950" t="str">
            <v>BERANEK, JASON P</v>
          </cell>
          <cell r="AC950">
            <v>41694</v>
          </cell>
          <cell r="AD950">
            <v>41694</v>
          </cell>
        </row>
        <row r="951">
          <cell r="A951">
            <v>81512</v>
          </cell>
          <cell r="B951" t="str">
            <v>JEF CR 6 3.950</v>
          </cell>
          <cell r="C951" t="str">
            <v>Geologic Maintenance / Slide Repair</v>
          </cell>
          <cell r="T951" t="str">
            <v>Active</v>
          </cell>
          <cell r="AB951" t="str">
            <v>GURNEY, GREGORY A</v>
          </cell>
        </row>
        <row r="952">
          <cell r="A952">
            <v>81564</v>
          </cell>
          <cell r="B952" t="str">
            <v>D11 CH FY2007</v>
          </cell>
          <cell r="C952" t="str">
            <v>Pavement Maintenance</v>
          </cell>
          <cell r="H952">
            <v>39036</v>
          </cell>
          <cell r="I952">
            <v>39036</v>
          </cell>
          <cell r="J952">
            <v>39066</v>
          </cell>
          <cell r="K952">
            <v>39066</v>
          </cell>
          <cell r="L952">
            <v>39069</v>
          </cell>
          <cell r="M952">
            <v>39069</v>
          </cell>
          <cell r="N952">
            <v>39157</v>
          </cell>
          <cell r="O952">
            <v>39157</v>
          </cell>
          <cell r="P952">
            <v>39164</v>
          </cell>
          <cell r="Q952">
            <v>39164</v>
          </cell>
          <cell r="R952">
            <v>2007</v>
          </cell>
          <cell r="T952" t="str">
            <v>Sold</v>
          </cell>
          <cell r="U952">
            <v>136400</v>
          </cell>
          <cell r="V952">
            <v>39073</v>
          </cell>
          <cell r="W952">
            <v>1</v>
          </cell>
          <cell r="X952">
            <v>2007</v>
          </cell>
          <cell r="Y952">
            <v>0</v>
          </cell>
          <cell r="Z952">
            <v>39162</v>
          </cell>
          <cell r="AA952">
            <v>39170</v>
          </cell>
          <cell r="AB952" t="str">
            <v>TRIVOLI, RAYMOND P</v>
          </cell>
        </row>
        <row r="953">
          <cell r="A953">
            <v>81580</v>
          </cell>
          <cell r="B953" t="str">
            <v>COL SR 154 3.870</v>
          </cell>
          <cell r="C953" t="str">
            <v>Roadway Minor Rehab</v>
          </cell>
          <cell r="H953">
            <v>39260</v>
          </cell>
          <cell r="I953">
            <v>39260</v>
          </cell>
          <cell r="J953">
            <v>39372</v>
          </cell>
          <cell r="K953">
            <v>39372</v>
          </cell>
          <cell r="L953">
            <v>39377</v>
          </cell>
          <cell r="M953">
            <v>39377</v>
          </cell>
          <cell r="N953">
            <v>39491</v>
          </cell>
          <cell r="O953">
            <v>39491</v>
          </cell>
          <cell r="P953">
            <v>39499</v>
          </cell>
          <cell r="Q953">
            <v>39499</v>
          </cell>
          <cell r="R953">
            <v>2008</v>
          </cell>
          <cell r="T953" t="str">
            <v>Sold</v>
          </cell>
          <cell r="U953">
            <v>1550787</v>
          </cell>
          <cell r="V953">
            <v>39395</v>
          </cell>
          <cell r="W953">
            <v>1</v>
          </cell>
          <cell r="X953">
            <v>2008</v>
          </cell>
          <cell r="Y953">
            <v>0</v>
          </cell>
          <cell r="Z953">
            <v>39491</v>
          </cell>
          <cell r="AA953">
            <v>39499</v>
          </cell>
          <cell r="AB953" t="str">
            <v>WARNER, SCOTT K</v>
          </cell>
        </row>
        <row r="954">
          <cell r="A954">
            <v>81586</v>
          </cell>
          <cell r="B954" t="str">
            <v>COL SR 9 2.550</v>
          </cell>
          <cell r="C954" t="str">
            <v>Roadway Minor Rehab</v>
          </cell>
          <cell r="H954">
            <v>39399</v>
          </cell>
          <cell r="I954">
            <v>39399</v>
          </cell>
          <cell r="J954">
            <v>39415</v>
          </cell>
          <cell r="K954">
            <v>39415</v>
          </cell>
          <cell r="L954">
            <v>39420</v>
          </cell>
          <cell r="M954">
            <v>39420</v>
          </cell>
          <cell r="N954">
            <v>39512</v>
          </cell>
          <cell r="O954">
            <v>39512</v>
          </cell>
          <cell r="P954">
            <v>39521</v>
          </cell>
          <cell r="Q954">
            <v>39521</v>
          </cell>
          <cell r="R954">
            <v>2008</v>
          </cell>
          <cell r="T954" t="str">
            <v>Sold</v>
          </cell>
          <cell r="U954">
            <v>2092741.48</v>
          </cell>
          <cell r="V954">
            <v>39426</v>
          </cell>
          <cell r="W954">
            <v>1</v>
          </cell>
          <cell r="X954">
            <v>2008</v>
          </cell>
          <cell r="Y954">
            <v>0</v>
          </cell>
          <cell r="Z954">
            <v>39512</v>
          </cell>
          <cell r="AA954">
            <v>39520</v>
          </cell>
          <cell r="AB954" t="str">
            <v>WARNER, SCOTT K</v>
          </cell>
        </row>
        <row r="955">
          <cell r="A955">
            <v>81587</v>
          </cell>
          <cell r="B955" t="str">
            <v>HAS US 250 11.720</v>
          </cell>
          <cell r="C955" t="str">
            <v>Roadway Major Rehab</v>
          </cell>
          <cell r="L955">
            <v>40070</v>
          </cell>
          <cell r="M955">
            <v>40070</v>
          </cell>
          <cell r="N955">
            <v>40262</v>
          </cell>
          <cell r="O955">
            <v>40262</v>
          </cell>
          <cell r="P955">
            <v>40269</v>
          </cell>
          <cell r="Q955">
            <v>40269</v>
          </cell>
          <cell r="R955">
            <v>2010</v>
          </cell>
          <cell r="T955" t="str">
            <v>Sold</v>
          </cell>
          <cell r="U955">
            <v>4216649</v>
          </cell>
          <cell r="V955">
            <v>39629</v>
          </cell>
          <cell r="W955">
            <v>1</v>
          </cell>
          <cell r="X955">
            <v>2009</v>
          </cell>
          <cell r="Y955">
            <v>0</v>
          </cell>
          <cell r="Z955">
            <v>39792</v>
          </cell>
          <cell r="AA955">
            <v>39800</v>
          </cell>
          <cell r="AB955" t="str">
            <v>LOCKE, SHANE A</v>
          </cell>
        </row>
        <row r="956">
          <cell r="A956">
            <v>81588</v>
          </cell>
          <cell r="B956" t="str">
            <v>HOL SR 179 0.000</v>
          </cell>
          <cell r="C956" t="str">
            <v>Roadway Minor Rehab</v>
          </cell>
          <cell r="H956">
            <v>39237</v>
          </cell>
          <cell r="I956">
            <v>39237</v>
          </cell>
          <cell r="J956">
            <v>39255</v>
          </cell>
          <cell r="K956">
            <v>39255</v>
          </cell>
          <cell r="L956">
            <v>39283</v>
          </cell>
          <cell r="M956">
            <v>39283</v>
          </cell>
          <cell r="N956">
            <v>39393</v>
          </cell>
          <cell r="O956">
            <v>39393</v>
          </cell>
          <cell r="P956">
            <v>39401</v>
          </cell>
          <cell r="Q956">
            <v>39401</v>
          </cell>
          <cell r="R956">
            <v>2008</v>
          </cell>
          <cell r="T956" t="str">
            <v>Sold</v>
          </cell>
          <cell r="U956">
            <v>1186145.2</v>
          </cell>
          <cell r="V956">
            <v>39307</v>
          </cell>
          <cell r="W956">
            <v>1</v>
          </cell>
          <cell r="X956">
            <v>2008</v>
          </cell>
          <cell r="Y956">
            <v>0</v>
          </cell>
          <cell r="Z956">
            <v>39393</v>
          </cell>
          <cell r="AA956">
            <v>39401</v>
          </cell>
          <cell r="AB956" t="str">
            <v>STILLION, TIMOTHY E</v>
          </cell>
        </row>
        <row r="957">
          <cell r="A957">
            <v>81589</v>
          </cell>
          <cell r="B957" t="str">
            <v>HAS SR 646 0.000</v>
          </cell>
          <cell r="C957" t="str">
            <v>Roadway Minor Rehab</v>
          </cell>
          <cell r="H957">
            <v>39260</v>
          </cell>
          <cell r="I957">
            <v>39260</v>
          </cell>
          <cell r="J957">
            <v>39318</v>
          </cell>
          <cell r="K957">
            <v>39318</v>
          </cell>
          <cell r="L957">
            <v>39325</v>
          </cell>
          <cell r="M957">
            <v>39325</v>
          </cell>
          <cell r="N957">
            <v>39456</v>
          </cell>
          <cell r="O957">
            <v>39456</v>
          </cell>
          <cell r="P957">
            <v>39464</v>
          </cell>
          <cell r="Q957">
            <v>39464</v>
          </cell>
          <cell r="R957">
            <v>2008</v>
          </cell>
          <cell r="T957" t="str">
            <v>Sold</v>
          </cell>
          <cell r="U957">
            <v>888118.65</v>
          </cell>
          <cell r="V957">
            <v>39370</v>
          </cell>
          <cell r="W957">
            <v>1</v>
          </cell>
          <cell r="X957">
            <v>2008</v>
          </cell>
          <cell r="Y957">
            <v>0</v>
          </cell>
          <cell r="Z957">
            <v>39456</v>
          </cell>
          <cell r="AA957">
            <v>39464</v>
          </cell>
          <cell r="AB957" t="str">
            <v>WARNER, SCOTT K</v>
          </cell>
        </row>
        <row r="958">
          <cell r="A958">
            <v>81590</v>
          </cell>
          <cell r="B958" t="str">
            <v>HOL US 62 26.520</v>
          </cell>
          <cell r="C958" t="str">
            <v>Roadway Minor Rehab</v>
          </cell>
          <cell r="H958">
            <v>39321</v>
          </cell>
          <cell r="I958">
            <v>39321</v>
          </cell>
          <cell r="J958">
            <v>39329</v>
          </cell>
          <cell r="K958">
            <v>39329</v>
          </cell>
          <cell r="L958">
            <v>39330</v>
          </cell>
          <cell r="M958">
            <v>39330</v>
          </cell>
          <cell r="N958">
            <v>39456</v>
          </cell>
          <cell r="O958">
            <v>39456</v>
          </cell>
          <cell r="P958">
            <v>39464</v>
          </cell>
          <cell r="Q958">
            <v>39464</v>
          </cell>
          <cell r="R958">
            <v>2008</v>
          </cell>
          <cell r="T958" t="str">
            <v>Sold</v>
          </cell>
          <cell r="U958">
            <v>882059.36</v>
          </cell>
          <cell r="V958">
            <v>39370</v>
          </cell>
          <cell r="W958">
            <v>1</v>
          </cell>
          <cell r="X958">
            <v>2008</v>
          </cell>
          <cell r="Y958">
            <v>0</v>
          </cell>
          <cell r="Z958">
            <v>39456</v>
          </cell>
          <cell r="AA958">
            <v>39464</v>
          </cell>
          <cell r="AB958" t="str">
            <v>STILLION, TIMOTHY E</v>
          </cell>
        </row>
        <row r="959">
          <cell r="A959">
            <v>81591</v>
          </cell>
          <cell r="B959" t="str">
            <v>TUS US 250 0.000</v>
          </cell>
          <cell r="C959" t="str">
            <v>Roadway Minor Rehab</v>
          </cell>
          <cell r="H959">
            <v>39658</v>
          </cell>
          <cell r="I959">
            <v>39658</v>
          </cell>
          <cell r="J959">
            <v>39715</v>
          </cell>
          <cell r="K959">
            <v>39715</v>
          </cell>
          <cell r="L959">
            <v>39715</v>
          </cell>
          <cell r="M959">
            <v>39715</v>
          </cell>
          <cell r="N959">
            <v>39827</v>
          </cell>
          <cell r="O959">
            <v>39827</v>
          </cell>
          <cell r="P959">
            <v>39835</v>
          </cell>
          <cell r="Q959">
            <v>39835</v>
          </cell>
          <cell r="R959">
            <v>2009</v>
          </cell>
          <cell r="T959" t="str">
            <v>Sold</v>
          </cell>
          <cell r="U959">
            <v>1149388.6299999999</v>
          </cell>
          <cell r="V959">
            <v>39741</v>
          </cell>
          <cell r="W959">
            <v>1</v>
          </cell>
          <cell r="X959">
            <v>2009</v>
          </cell>
          <cell r="Y959">
            <v>0</v>
          </cell>
          <cell r="Z959">
            <v>39827</v>
          </cell>
          <cell r="AA959">
            <v>39835</v>
          </cell>
          <cell r="AB959" t="str">
            <v>STILLION, TIMOTHY E</v>
          </cell>
        </row>
        <row r="960">
          <cell r="A960">
            <v>81591</v>
          </cell>
          <cell r="B960" t="str">
            <v>TUS US 250 0.000</v>
          </cell>
          <cell r="C960" t="str">
            <v>Roadway Minor Rehab</v>
          </cell>
          <cell r="H960">
            <v>39658</v>
          </cell>
          <cell r="I960">
            <v>39658</v>
          </cell>
          <cell r="J960">
            <v>39715</v>
          </cell>
          <cell r="K960">
            <v>39715</v>
          </cell>
          <cell r="L960">
            <v>39715</v>
          </cell>
          <cell r="M960">
            <v>39715</v>
          </cell>
          <cell r="N960">
            <v>39827</v>
          </cell>
          <cell r="O960">
            <v>39827</v>
          </cell>
          <cell r="P960">
            <v>39835</v>
          </cell>
          <cell r="Q960">
            <v>39835</v>
          </cell>
          <cell r="R960">
            <v>2009</v>
          </cell>
          <cell r="T960" t="str">
            <v>Sold</v>
          </cell>
          <cell r="U960">
            <v>1149388.6299999999</v>
          </cell>
          <cell r="V960">
            <v>39384</v>
          </cell>
          <cell r="W960">
            <v>1</v>
          </cell>
          <cell r="X960">
            <v>2008</v>
          </cell>
          <cell r="Y960">
            <v>0</v>
          </cell>
          <cell r="Z960">
            <v>39472</v>
          </cell>
          <cell r="AA960">
            <v>39479</v>
          </cell>
          <cell r="AB960" t="str">
            <v>STILLION, TIMOTHY E</v>
          </cell>
        </row>
        <row r="961">
          <cell r="A961">
            <v>81593</v>
          </cell>
          <cell r="B961" t="str">
            <v>D11 BLK FY 2012</v>
          </cell>
          <cell r="C961" t="str">
            <v>Other Studies/ Tasks</v>
          </cell>
          <cell r="T961" t="str">
            <v>Candidate</v>
          </cell>
          <cell r="U961">
            <v>0</v>
          </cell>
          <cell r="AB961" t="str">
            <v>BARNHOUSE, JOHN P</v>
          </cell>
        </row>
        <row r="962">
          <cell r="A962">
            <v>81601</v>
          </cell>
          <cell r="B962" t="str">
            <v>D11 CS FY2008</v>
          </cell>
          <cell r="C962" t="str">
            <v>Roadway Minor Rehab</v>
          </cell>
          <cell r="H962">
            <v>39132</v>
          </cell>
          <cell r="I962">
            <v>39132</v>
          </cell>
          <cell r="J962">
            <v>39136</v>
          </cell>
          <cell r="K962">
            <v>39136</v>
          </cell>
          <cell r="L962">
            <v>39139</v>
          </cell>
          <cell r="M962">
            <v>39139</v>
          </cell>
          <cell r="N962">
            <v>39260</v>
          </cell>
          <cell r="O962">
            <v>39260</v>
          </cell>
          <cell r="P962">
            <v>39274</v>
          </cell>
          <cell r="Q962">
            <v>39274</v>
          </cell>
          <cell r="R962">
            <v>2008</v>
          </cell>
          <cell r="S962">
            <v>2007</v>
          </cell>
          <cell r="T962" t="str">
            <v>Sold</v>
          </cell>
          <cell r="U962">
            <v>264542</v>
          </cell>
          <cell r="V962">
            <v>39174</v>
          </cell>
          <cell r="W962">
            <v>1</v>
          </cell>
          <cell r="X962">
            <v>2008</v>
          </cell>
          <cell r="Y962">
            <v>0</v>
          </cell>
          <cell r="Z962">
            <v>39260</v>
          </cell>
          <cell r="AA962">
            <v>39268</v>
          </cell>
          <cell r="AB962" t="str">
            <v>WARNER, SCOTT K</v>
          </cell>
        </row>
        <row r="963">
          <cell r="A963">
            <v>81602</v>
          </cell>
          <cell r="B963" t="str">
            <v>TUS New Phila Signals Phase 2</v>
          </cell>
          <cell r="C963" t="str">
            <v>Traffic Control (Safety)</v>
          </cell>
          <cell r="F963">
            <v>39560</v>
          </cell>
          <cell r="G963">
            <v>39560</v>
          </cell>
          <cell r="H963">
            <v>40105</v>
          </cell>
          <cell r="I963">
            <v>40105</v>
          </cell>
          <cell r="J963">
            <v>40235</v>
          </cell>
          <cell r="K963">
            <v>40235</v>
          </cell>
          <cell r="L963">
            <v>40266</v>
          </cell>
          <cell r="M963">
            <v>40266</v>
          </cell>
          <cell r="N963">
            <v>40315</v>
          </cell>
          <cell r="O963">
            <v>40315</v>
          </cell>
          <cell r="P963">
            <v>40319</v>
          </cell>
          <cell r="Q963">
            <v>40319</v>
          </cell>
          <cell r="R963">
            <v>2010</v>
          </cell>
          <cell r="T963" t="str">
            <v>Sold</v>
          </cell>
          <cell r="U963">
            <v>1052549.6200000001</v>
          </cell>
          <cell r="V963">
            <v>40267</v>
          </cell>
          <cell r="W963">
            <v>1</v>
          </cell>
          <cell r="X963">
            <v>2010</v>
          </cell>
          <cell r="Y963">
            <v>0</v>
          </cell>
          <cell r="Z963">
            <v>40309</v>
          </cell>
          <cell r="AA963">
            <v>40330</v>
          </cell>
          <cell r="AB963" t="str">
            <v>KANE, ROXANNE R</v>
          </cell>
        </row>
        <row r="964">
          <cell r="A964">
            <v>81607</v>
          </cell>
          <cell r="B964" t="str">
            <v>HOL County Trail Phase 2</v>
          </cell>
          <cell r="C964" t="str">
            <v>Bike Facility</v>
          </cell>
          <cell r="F964">
            <v>39094</v>
          </cell>
          <cell r="G964">
            <v>39094</v>
          </cell>
          <cell r="H964">
            <v>39163</v>
          </cell>
          <cell r="I964">
            <v>39163</v>
          </cell>
          <cell r="J964">
            <v>39213</v>
          </cell>
          <cell r="K964">
            <v>39213</v>
          </cell>
          <cell r="L964">
            <v>39218</v>
          </cell>
          <cell r="M964">
            <v>39218</v>
          </cell>
          <cell r="N964">
            <v>39274</v>
          </cell>
          <cell r="O964">
            <v>39274</v>
          </cell>
          <cell r="P964">
            <v>39275</v>
          </cell>
          <cell r="Q964">
            <v>39275</v>
          </cell>
          <cell r="R964">
            <v>2008</v>
          </cell>
          <cell r="T964" t="str">
            <v>Sold</v>
          </cell>
          <cell r="U964">
            <v>1011449.7</v>
          </cell>
          <cell r="V964">
            <v>39227</v>
          </cell>
          <cell r="W964">
            <v>1</v>
          </cell>
          <cell r="X964">
            <v>2008</v>
          </cell>
          <cell r="Y964">
            <v>0</v>
          </cell>
          <cell r="Z964">
            <v>39269</v>
          </cell>
          <cell r="AA964">
            <v>39283</v>
          </cell>
          <cell r="AB964" t="str">
            <v>GURNEY, GREGORY A</v>
          </cell>
        </row>
        <row r="965">
          <cell r="A965">
            <v>81610</v>
          </cell>
          <cell r="B965" t="str">
            <v>BEL-149-8.2</v>
          </cell>
          <cell r="C965" t="str">
            <v>Pavement Maintenance</v>
          </cell>
          <cell r="L965">
            <v>38915</v>
          </cell>
          <cell r="M965">
            <v>38915</v>
          </cell>
          <cell r="N965">
            <v>38919</v>
          </cell>
          <cell r="O965">
            <v>38919</v>
          </cell>
          <cell r="P965">
            <v>38919</v>
          </cell>
          <cell r="Q965">
            <v>38919</v>
          </cell>
          <cell r="R965">
            <v>2007</v>
          </cell>
          <cell r="T965" t="str">
            <v>Sold</v>
          </cell>
          <cell r="U965">
            <v>200000</v>
          </cell>
          <cell r="AB965" t="str">
            <v>GRAHAM, JAMES R</v>
          </cell>
        </row>
        <row r="966">
          <cell r="A966">
            <v>81649</v>
          </cell>
          <cell r="B966" t="str">
            <v>COL Silliman Street Bridge</v>
          </cell>
          <cell r="C966" t="str">
            <v>Bridge Preservation</v>
          </cell>
          <cell r="D966">
            <v>39842</v>
          </cell>
          <cell r="E966">
            <v>39842</v>
          </cell>
          <cell r="F966">
            <v>40080</v>
          </cell>
          <cell r="G966">
            <v>40080</v>
          </cell>
          <cell r="H966">
            <v>40309</v>
          </cell>
          <cell r="I966">
            <v>40309</v>
          </cell>
          <cell r="J966">
            <v>40353</v>
          </cell>
          <cell r="K966">
            <v>40353</v>
          </cell>
          <cell r="L966">
            <v>40353</v>
          </cell>
          <cell r="M966">
            <v>40353</v>
          </cell>
          <cell r="N966">
            <v>40437</v>
          </cell>
          <cell r="O966">
            <v>40437</v>
          </cell>
          <cell r="P966">
            <v>40443</v>
          </cell>
          <cell r="Q966">
            <v>40443</v>
          </cell>
          <cell r="R966">
            <v>2011</v>
          </cell>
          <cell r="T966" t="str">
            <v>Sold</v>
          </cell>
          <cell r="U966">
            <v>293523</v>
          </cell>
          <cell r="V966">
            <v>40553</v>
          </cell>
          <cell r="W966">
            <v>1</v>
          </cell>
          <cell r="X966">
            <v>2011</v>
          </cell>
          <cell r="Y966">
            <v>0</v>
          </cell>
          <cell r="Z966">
            <v>40640</v>
          </cell>
          <cell r="AA966">
            <v>40647</v>
          </cell>
          <cell r="AB966" t="str">
            <v>MARKER, JAMES N</v>
          </cell>
          <cell r="AC966">
            <v>39701</v>
          </cell>
          <cell r="AD966">
            <v>39701</v>
          </cell>
        </row>
        <row r="967">
          <cell r="A967">
            <v>81657</v>
          </cell>
          <cell r="B967" t="str">
            <v>COL-Anderson Blvd</v>
          </cell>
          <cell r="C967" t="str">
            <v>Roadway Major Rehab</v>
          </cell>
          <cell r="H967">
            <v>39094</v>
          </cell>
          <cell r="I967">
            <v>39094</v>
          </cell>
          <cell r="J967">
            <v>39115</v>
          </cell>
          <cell r="K967">
            <v>39115</v>
          </cell>
          <cell r="L967">
            <v>39176</v>
          </cell>
          <cell r="M967">
            <v>39176</v>
          </cell>
          <cell r="N967">
            <v>39209</v>
          </cell>
          <cell r="O967">
            <v>39209</v>
          </cell>
          <cell r="P967">
            <v>39212</v>
          </cell>
          <cell r="Q967">
            <v>39212</v>
          </cell>
          <cell r="R967">
            <v>2007</v>
          </cell>
          <cell r="T967" t="str">
            <v>Sold</v>
          </cell>
          <cell r="U967">
            <v>1002268.85</v>
          </cell>
          <cell r="V967">
            <v>39143</v>
          </cell>
          <cell r="W967">
            <v>1</v>
          </cell>
          <cell r="X967">
            <v>2007</v>
          </cell>
          <cell r="Y967">
            <v>0</v>
          </cell>
          <cell r="Z967">
            <v>39185</v>
          </cell>
          <cell r="AA967">
            <v>39199</v>
          </cell>
          <cell r="AB967" t="str">
            <v>GURNEY, GREGORY A</v>
          </cell>
        </row>
        <row r="968">
          <cell r="A968">
            <v>81661</v>
          </cell>
          <cell r="B968" t="str">
            <v>COL Park Ave/Rebecca Street</v>
          </cell>
          <cell r="C968" t="str">
            <v>Roadway Minor Rehab</v>
          </cell>
          <cell r="H968">
            <v>39484</v>
          </cell>
          <cell r="I968">
            <v>39484</v>
          </cell>
          <cell r="J968">
            <v>39514</v>
          </cell>
          <cell r="K968">
            <v>39514</v>
          </cell>
          <cell r="L968">
            <v>39540</v>
          </cell>
          <cell r="M968">
            <v>39540</v>
          </cell>
          <cell r="N968">
            <v>39638</v>
          </cell>
          <cell r="O968">
            <v>39638</v>
          </cell>
          <cell r="P968">
            <v>39646</v>
          </cell>
          <cell r="Q968">
            <v>39646</v>
          </cell>
          <cell r="R968">
            <v>2009</v>
          </cell>
          <cell r="T968" t="str">
            <v>Sold</v>
          </cell>
          <cell r="U968">
            <v>618416.55000000005</v>
          </cell>
          <cell r="V968">
            <v>39615</v>
          </cell>
          <cell r="W968">
            <v>1</v>
          </cell>
          <cell r="X968">
            <v>2009</v>
          </cell>
          <cell r="Y968">
            <v>0</v>
          </cell>
          <cell r="Z968">
            <v>39701</v>
          </cell>
          <cell r="AA968">
            <v>39709</v>
          </cell>
          <cell r="AB968" t="str">
            <v>MARKER, JAMES N</v>
          </cell>
        </row>
        <row r="969">
          <cell r="A969">
            <v>81664</v>
          </cell>
          <cell r="B969" t="str">
            <v>COL SR 39 20.530</v>
          </cell>
          <cell r="C969" t="str">
            <v>Roadway Minor Rehab</v>
          </cell>
          <cell r="H969">
            <v>40508</v>
          </cell>
          <cell r="I969">
            <v>40508</v>
          </cell>
          <cell r="J969">
            <v>40532</v>
          </cell>
          <cell r="K969">
            <v>40532</v>
          </cell>
          <cell r="L969">
            <v>40533</v>
          </cell>
          <cell r="M969">
            <v>40533</v>
          </cell>
          <cell r="N969">
            <v>40640</v>
          </cell>
          <cell r="O969">
            <v>40640</v>
          </cell>
          <cell r="P969">
            <v>40647</v>
          </cell>
          <cell r="Q969">
            <v>40647</v>
          </cell>
          <cell r="R969">
            <v>2011</v>
          </cell>
          <cell r="T969" t="str">
            <v>Sold</v>
          </cell>
          <cell r="U969">
            <v>543219.35</v>
          </cell>
          <cell r="V969">
            <v>40553</v>
          </cell>
          <cell r="W969">
            <v>1</v>
          </cell>
          <cell r="X969">
            <v>2011</v>
          </cell>
          <cell r="Y969">
            <v>0</v>
          </cell>
          <cell r="Z969">
            <v>40640</v>
          </cell>
          <cell r="AA969">
            <v>40647</v>
          </cell>
          <cell r="AB969" t="str">
            <v>WARNER, SCOTT K</v>
          </cell>
        </row>
        <row r="970">
          <cell r="A970">
            <v>81669</v>
          </cell>
          <cell r="B970" t="str">
            <v>CAR SR 542 5.400</v>
          </cell>
          <cell r="C970" t="str">
            <v>Roadway Minor Rehab</v>
          </cell>
          <cell r="N970">
            <v>39814</v>
          </cell>
          <cell r="P970">
            <v>39821</v>
          </cell>
          <cell r="R970">
            <v>2009</v>
          </cell>
          <cell r="T970" t="str">
            <v>Cancelled</v>
          </cell>
          <cell r="U970">
            <v>440187</v>
          </cell>
          <cell r="AB970" t="str">
            <v>KUZMICH, ANNA M</v>
          </cell>
        </row>
        <row r="971">
          <cell r="A971">
            <v>81670</v>
          </cell>
          <cell r="B971" t="str">
            <v>HAS US 250 4.220</v>
          </cell>
          <cell r="C971" t="str">
            <v>Roadway Minor Rehab</v>
          </cell>
          <cell r="H971">
            <v>41199</v>
          </cell>
          <cell r="I971">
            <v>41199</v>
          </cell>
          <cell r="J971">
            <v>41200</v>
          </cell>
          <cell r="K971">
            <v>41200</v>
          </cell>
          <cell r="L971">
            <v>41201</v>
          </cell>
          <cell r="M971">
            <v>41201</v>
          </cell>
          <cell r="N971">
            <v>41291</v>
          </cell>
          <cell r="O971">
            <v>41291</v>
          </cell>
          <cell r="P971">
            <v>41298</v>
          </cell>
          <cell r="Q971">
            <v>41298</v>
          </cell>
          <cell r="R971">
            <v>2013</v>
          </cell>
          <cell r="T971" t="str">
            <v>Sold</v>
          </cell>
          <cell r="U971">
            <v>2262400</v>
          </cell>
          <cell r="V971">
            <v>41204</v>
          </cell>
          <cell r="W971">
            <v>1</v>
          </cell>
          <cell r="X971">
            <v>2013</v>
          </cell>
          <cell r="Y971">
            <v>0</v>
          </cell>
          <cell r="Z971">
            <v>41291</v>
          </cell>
          <cell r="AA971">
            <v>41302</v>
          </cell>
          <cell r="AB971" t="str">
            <v>SLANINA, ADRIENNE N</v>
          </cell>
        </row>
        <row r="972">
          <cell r="A972">
            <v>81671</v>
          </cell>
          <cell r="B972" t="str">
            <v>HOL US 62 9.910</v>
          </cell>
          <cell r="C972" t="str">
            <v>Roadway Minor Rehab</v>
          </cell>
          <cell r="H972">
            <v>40025</v>
          </cell>
          <cell r="I972">
            <v>40025</v>
          </cell>
          <cell r="J972">
            <v>40042</v>
          </cell>
          <cell r="K972">
            <v>40042</v>
          </cell>
          <cell r="L972">
            <v>40042</v>
          </cell>
          <cell r="M972">
            <v>40042</v>
          </cell>
          <cell r="N972">
            <v>40151</v>
          </cell>
          <cell r="O972">
            <v>40151</v>
          </cell>
          <cell r="P972">
            <v>40158</v>
          </cell>
          <cell r="Q972">
            <v>40158</v>
          </cell>
          <cell r="R972">
            <v>2010</v>
          </cell>
          <cell r="T972" t="str">
            <v>Sold</v>
          </cell>
          <cell r="U972">
            <v>1585025.45</v>
          </cell>
          <cell r="V972">
            <v>40060</v>
          </cell>
          <cell r="W972">
            <v>1</v>
          </cell>
          <cell r="X972">
            <v>2010</v>
          </cell>
          <cell r="Y972">
            <v>0</v>
          </cell>
          <cell r="Z972">
            <v>40151</v>
          </cell>
          <cell r="AA972">
            <v>40158</v>
          </cell>
          <cell r="AB972" t="str">
            <v>WARNER, SCOTT K</v>
          </cell>
        </row>
        <row r="973">
          <cell r="A973">
            <v>81673</v>
          </cell>
          <cell r="B973" t="str">
            <v>COL US 30 17.700</v>
          </cell>
          <cell r="C973" t="str">
            <v>Roadway Minor Rehab</v>
          </cell>
          <cell r="H973">
            <v>39748</v>
          </cell>
          <cell r="I973">
            <v>39748</v>
          </cell>
          <cell r="J973">
            <v>39776</v>
          </cell>
          <cell r="K973">
            <v>39776</v>
          </cell>
          <cell r="L973">
            <v>39776</v>
          </cell>
          <cell r="M973">
            <v>39776</v>
          </cell>
          <cell r="N973">
            <v>39876</v>
          </cell>
          <cell r="O973">
            <v>39876</v>
          </cell>
          <cell r="P973">
            <v>39885</v>
          </cell>
          <cell r="Q973">
            <v>39885</v>
          </cell>
          <cell r="R973">
            <v>2009</v>
          </cell>
          <cell r="T973" t="str">
            <v>Sold</v>
          </cell>
          <cell r="U973">
            <v>226655.25</v>
          </cell>
          <cell r="V973">
            <v>39797</v>
          </cell>
          <cell r="W973">
            <v>1</v>
          </cell>
          <cell r="X973">
            <v>2009</v>
          </cell>
          <cell r="Y973">
            <v>0</v>
          </cell>
          <cell r="Z973">
            <v>39883</v>
          </cell>
          <cell r="AA973">
            <v>39891</v>
          </cell>
          <cell r="AB973" t="str">
            <v>STILLION, TIMOTHY E</v>
          </cell>
        </row>
        <row r="974">
          <cell r="A974">
            <v>81674</v>
          </cell>
          <cell r="B974" t="str">
            <v>HOL SR 557 0.000</v>
          </cell>
          <cell r="C974" t="str">
            <v>Roadway Minor Rehab</v>
          </cell>
          <cell r="H974">
            <v>39687</v>
          </cell>
          <cell r="I974">
            <v>39687</v>
          </cell>
          <cell r="J974">
            <v>39687</v>
          </cell>
          <cell r="K974">
            <v>39687</v>
          </cell>
          <cell r="L974">
            <v>39688</v>
          </cell>
          <cell r="M974">
            <v>39688</v>
          </cell>
          <cell r="N974">
            <v>39799</v>
          </cell>
          <cell r="O974">
            <v>39799</v>
          </cell>
          <cell r="P974">
            <v>39804</v>
          </cell>
          <cell r="Q974">
            <v>39804</v>
          </cell>
          <cell r="R974">
            <v>2009</v>
          </cell>
          <cell r="T974" t="str">
            <v>Sold</v>
          </cell>
          <cell r="U974">
            <v>3340442.4</v>
          </cell>
          <cell r="V974">
            <v>39755</v>
          </cell>
          <cell r="W974">
            <v>1</v>
          </cell>
          <cell r="X974">
            <v>2009</v>
          </cell>
          <cell r="Y974">
            <v>0</v>
          </cell>
          <cell r="Z974">
            <v>39841</v>
          </cell>
          <cell r="AA974">
            <v>39849</v>
          </cell>
          <cell r="AB974" t="str">
            <v>WARNER, SCOTT K</v>
          </cell>
        </row>
        <row r="975">
          <cell r="A975">
            <v>81675</v>
          </cell>
          <cell r="B975" t="str">
            <v>CAR SR 332 6.480</v>
          </cell>
          <cell r="C975" t="str">
            <v>Roadway Minor Rehab</v>
          </cell>
          <cell r="H975">
            <v>39631</v>
          </cell>
          <cell r="I975">
            <v>39631</v>
          </cell>
          <cell r="J975">
            <v>39637</v>
          </cell>
          <cell r="K975">
            <v>39637</v>
          </cell>
          <cell r="L975">
            <v>39637</v>
          </cell>
          <cell r="M975">
            <v>39637</v>
          </cell>
          <cell r="N975">
            <v>39729</v>
          </cell>
          <cell r="O975">
            <v>39729</v>
          </cell>
          <cell r="P975">
            <v>39737</v>
          </cell>
          <cell r="Q975">
            <v>39737</v>
          </cell>
          <cell r="R975">
            <v>2009</v>
          </cell>
          <cell r="T975" t="str">
            <v>Sold</v>
          </cell>
          <cell r="U975">
            <v>911467.23</v>
          </cell>
          <cell r="V975">
            <v>39762</v>
          </cell>
          <cell r="W975">
            <v>1</v>
          </cell>
          <cell r="X975">
            <v>2009</v>
          </cell>
          <cell r="Y975">
            <v>0</v>
          </cell>
          <cell r="Z975">
            <v>39848</v>
          </cell>
          <cell r="AA975">
            <v>39856</v>
          </cell>
          <cell r="AB975" t="str">
            <v>WARNER, SCOTT K</v>
          </cell>
        </row>
        <row r="976">
          <cell r="A976">
            <v>81676</v>
          </cell>
          <cell r="B976" t="str">
            <v>JEF SR 152 5.260</v>
          </cell>
          <cell r="C976" t="str">
            <v>Roadway Minor Rehab</v>
          </cell>
          <cell r="H976">
            <v>39659</v>
          </cell>
          <cell r="I976">
            <v>39659</v>
          </cell>
          <cell r="J976">
            <v>39715</v>
          </cell>
          <cell r="K976">
            <v>39715</v>
          </cell>
          <cell r="L976">
            <v>39715</v>
          </cell>
          <cell r="M976">
            <v>39715</v>
          </cell>
          <cell r="N976">
            <v>39848</v>
          </cell>
          <cell r="O976">
            <v>39848</v>
          </cell>
          <cell r="P976">
            <v>39861</v>
          </cell>
          <cell r="Q976">
            <v>39861</v>
          </cell>
          <cell r="R976">
            <v>2009</v>
          </cell>
          <cell r="T976" t="str">
            <v>Sold</v>
          </cell>
          <cell r="U976">
            <v>1430483.58</v>
          </cell>
          <cell r="V976">
            <v>39762</v>
          </cell>
          <cell r="W976">
            <v>1</v>
          </cell>
          <cell r="X976">
            <v>2009</v>
          </cell>
          <cell r="Y976">
            <v>0</v>
          </cell>
          <cell r="Z976">
            <v>39848</v>
          </cell>
          <cell r="AA976">
            <v>39856</v>
          </cell>
          <cell r="AB976" t="str">
            <v>STILLION, TIMOTHY E</v>
          </cell>
        </row>
        <row r="977">
          <cell r="A977">
            <v>81677</v>
          </cell>
          <cell r="B977" t="str">
            <v>CAR SR 644 0.000</v>
          </cell>
          <cell r="C977" t="str">
            <v>Roadway Minor Rehab</v>
          </cell>
          <cell r="H977">
            <v>39678</v>
          </cell>
          <cell r="I977">
            <v>39678</v>
          </cell>
          <cell r="J977">
            <v>39723</v>
          </cell>
          <cell r="K977">
            <v>39723</v>
          </cell>
          <cell r="L977">
            <v>39724</v>
          </cell>
          <cell r="M977">
            <v>39724</v>
          </cell>
          <cell r="N977">
            <v>39848</v>
          </cell>
          <cell r="O977">
            <v>39848</v>
          </cell>
          <cell r="P977">
            <v>39861</v>
          </cell>
          <cell r="Q977">
            <v>39861</v>
          </cell>
          <cell r="R977">
            <v>2009</v>
          </cell>
          <cell r="T977" t="str">
            <v>Sold</v>
          </cell>
          <cell r="U977">
            <v>263243.58</v>
          </cell>
          <cell r="V977">
            <v>39762</v>
          </cell>
          <cell r="W977">
            <v>1</v>
          </cell>
          <cell r="X977">
            <v>2009</v>
          </cell>
          <cell r="Y977">
            <v>0</v>
          </cell>
          <cell r="Z977">
            <v>39848</v>
          </cell>
          <cell r="AA977">
            <v>39856</v>
          </cell>
          <cell r="AB977" t="str">
            <v>STILLION, TIMOTHY E</v>
          </cell>
        </row>
        <row r="978">
          <cell r="A978">
            <v>81679</v>
          </cell>
          <cell r="B978" t="str">
            <v>BEL 00070 0775</v>
          </cell>
          <cell r="C978" t="str">
            <v>Bridge Preservation</v>
          </cell>
          <cell r="J978">
            <v>40718</v>
          </cell>
          <cell r="L978">
            <v>40728</v>
          </cell>
          <cell r="N978">
            <v>40817</v>
          </cell>
          <cell r="P978">
            <v>40817</v>
          </cell>
          <cell r="R978">
            <v>2012</v>
          </cell>
          <cell r="T978" t="str">
            <v>Cancelled</v>
          </cell>
          <cell r="U978">
            <v>2768220</v>
          </cell>
          <cell r="AB978" t="str">
            <v>KHALIFA, WASEEM U</v>
          </cell>
        </row>
        <row r="979">
          <cell r="A979">
            <v>81684</v>
          </cell>
          <cell r="B979" t="str">
            <v>CAR SR 39 15.180</v>
          </cell>
          <cell r="C979" t="str">
            <v>Roadway Minor Rehab</v>
          </cell>
          <cell r="H979">
            <v>39933</v>
          </cell>
          <cell r="I979">
            <v>39933</v>
          </cell>
          <cell r="J979">
            <v>39954</v>
          </cell>
          <cell r="K979">
            <v>39954</v>
          </cell>
          <cell r="L979">
            <v>40072</v>
          </cell>
          <cell r="M979">
            <v>40072</v>
          </cell>
          <cell r="N979">
            <v>40164</v>
          </cell>
          <cell r="O979">
            <v>40164</v>
          </cell>
          <cell r="P979">
            <v>40170</v>
          </cell>
          <cell r="Q979">
            <v>40170</v>
          </cell>
          <cell r="R979">
            <v>2010</v>
          </cell>
          <cell r="T979" t="str">
            <v>Sold</v>
          </cell>
          <cell r="U979">
            <v>2427321.15</v>
          </cell>
          <cell r="V979">
            <v>40077</v>
          </cell>
          <cell r="W979">
            <v>1</v>
          </cell>
          <cell r="X979">
            <v>2010</v>
          </cell>
          <cell r="Y979">
            <v>0</v>
          </cell>
          <cell r="Z979">
            <v>40163</v>
          </cell>
          <cell r="AA979">
            <v>40170</v>
          </cell>
          <cell r="AB979" t="str">
            <v>STILLION, TIMOTHY E</v>
          </cell>
        </row>
        <row r="980">
          <cell r="A980">
            <v>81685</v>
          </cell>
          <cell r="B980" t="str">
            <v>COL US 30 18.980</v>
          </cell>
          <cell r="C980" t="str">
            <v>Roadway Minor Rehab</v>
          </cell>
          <cell r="H980">
            <v>40010</v>
          </cell>
          <cell r="I980">
            <v>40010</v>
          </cell>
          <cell r="J980">
            <v>40036</v>
          </cell>
          <cell r="K980">
            <v>40036</v>
          </cell>
          <cell r="L980">
            <v>40036</v>
          </cell>
          <cell r="M980">
            <v>40036</v>
          </cell>
          <cell r="N980">
            <v>40135</v>
          </cell>
          <cell r="O980">
            <v>40135</v>
          </cell>
          <cell r="P980">
            <v>40142</v>
          </cell>
          <cell r="Q980">
            <v>40142</v>
          </cell>
          <cell r="R980">
            <v>2010</v>
          </cell>
          <cell r="T980" t="str">
            <v>Sold</v>
          </cell>
          <cell r="U980">
            <v>1652047.8</v>
          </cell>
          <cell r="V980">
            <v>40049</v>
          </cell>
          <cell r="W980">
            <v>1</v>
          </cell>
          <cell r="X980">
            <v>2010</v>
          </cell>
          <cell r="Y980">
            <v>0</v>
          </cell>
          <cell r="Z980">
            <v>40135</v>
          </cell>
          <cell r="AA980">
            <v>40142</v>
          </cell>
          <cell r="AB980" t="str">
            <v>STILLION, TIMOTHY E</v>
          </cell>
        </row>
        <row r="981">
          <cell r="A981">
            <v>81686</v>
          </cell>
          <cell r="B981" t="str">
            <v>COL SR 7 26.020</v>
          </cell>
          <cell r="C981" t="str">
            <v>Roadway Minor Rehab</v>
          </cell>
          <cell r="N981">
            <v>40183</v>
          </cell>
          <cell r="P981">
            <v>40192</v>
          </cell>
          <cell r="R981">
            <v>2010</v>
          </cell>
          <cell r="T981" t="str">
            <v>Cancelled</v>
          </cell>
          <cell r="U981">
            <v>327752</v>
          </cell>
          <cell r="AB981" t="str">
            <v>KUZMICH, ANNA M</v>
          </cell>
        </row>
        <row r="982">
          <cell r="A982">
            <v>81687</v>
          </cell>
          <cell r="B982" t="str">
            <v>TUS US 250 23.460</v>
          </cell>
          <cell r="C982" t="str">
            <v>Roadway Minor Rehab</v>
          </cell>
          <cell r="H982">
            <v>39777</v>
          </cell>
          <cell r="I982">
            <v>39777</v>
          </cell>
          <cell r="J982">
            <v>39797</v>
          </cell>
          <cell r="K982">
            <v>39797</v>
          </cell>
          <cell r="L982">
            <v>39797</v>
          </cell>
          <cell r="M982">
            <v>39797</v>
          </cell>
          <cell r="N982">
            <v>39974</v>
          </cell>
          <cell r="O982">
            <v>39974</v>
          </cell>
          <cell r="P982">
            <v>39979</v>
          </cell>
          <cell r="Q982">
            <v>39979</v>
          </cell>
          <cell r="R982">
            <v>2009</v>
          </cell>
          <cell r="T982" t="str">
            <v>Sold</v>
          </cell>
          <cell r="U982">
            <v>1020841.38</v>
          </cell>
          <cell r="AB982" t="str">
            <v>WARNER, SCOTT K</v>
          </cell>
        </row>
        <row r="983">
          <cell r="A983">
            <v>81688</v>
          </cell>
          <cell r="B983" t="str">
            <v>CAR SR 171 0.000</v>
          </cell>
          <cell r="C983" t="str">
            <v>Roadway Minor Rehab</v>
          </cell>
          <cell r="H983">
            <v>40393</v>
          </cell>
          <cell r="I983">
            <v>40393</v>
          </cell>
          <cell r="J983">
            <v>40396</v>
          </cell>
          <cell r="K983">
            <v>40396</v>
          </cell>
          <cell r="L983">
            <v>40399</v>
          </cell>
          <cell r="M983">
            <v>40399</v>
          </cell>
          <cell r="N983">
            <v>40514</v>
          </cell>
          <cell r="O983">
            <v>40514</v>
          </cell>
          <cell r="P983">
            <v>40521</v>
          </cell>
          <cell r="Q983">
            <v>40521</v>
          </cell>
          <cell r="R983">
            <v>2011</v>
          </cell>
          <cell r="T983" t="str">
            <v>Sold</v>
          </cell>
          <cell r="U983">
            <v>3052890.9</v>
          </cell>
          <cell r="V983">
            <v>40424</v>
          </cell>
          <cell r="W983">
            <v>1</v>
          </cell>
          <cell r="X983">
            <v>2011</v>
          </cell>
          <cell r="Y983">
            <v>0</v>
          </cell>
          <cell r="Z983">
            <v>40514</v>
          </cell>
          <cell r="AA983">
            <v>40521</v>
          </cell>
          <cell r="AB983" t="str">
            <v>WARNER, SCOTT K</v>
          </cell>
        </row>
        <row r="984">
          <cell r="A984">
            <v>81689</v>
          </cell>
          <cell r="B984" t="str">
            <v>HAS SR 151 11.120</v>
          </cell>
          <cell r="C984" t="str">
            <v>Roadway Minor Rehab</v>
          </cell>
          <cell r="H984">
            <v>42296</v>
          </cell>
          <cell r="I984">
            <v>42296</v>
          </cell>
          <cell r="J984">
            <v>42389</v>
          </cell>
          <cell r="K984">
            <v>42389</v>
          </cell>
          <cell r="L984">
            <v>42390</v>
          </cell>
          <cell r="M984">
            <v>42390</v>
          </cell>
          <cell r="N984">
            <v>42481</v>
          </cell>
          <cell r="O984">
            <v>42481</v>
          </cell>
          <cell r="P984">
            <v>42488</v>
          </cell>
          <cell r="Q984">
            <v>42488</v>
          </cell>
          <cell r="R984">
            <v>2016</v>
          </cell>
          <cell r="S984">
            <v>2016</v>
          </cell>
          <cell r="T984" t="str">
            <v>Sold</v>
          </cell>
          <cell r="U984">
            <v>1323023.5</v>
          </cell>
          <cell r="AB984" t="str">
            <v>BERANEK, JASON P</v>
          </cell>
        </row>
        <row r="985">
          <cell r="A985">
            <v>81690</v>
          </cell>
          <cell r="B985" t="str">
            <v>HOL SR 241 7.860</v>
          </cell>
          <cell r="C985" t="str">
            <v>Roadway Minor Rehab</v>
          </cell>
          <cell r="H985">
            <v>40421</v>
          </cell>
          <cell r="I985">
            <v>40421</v>
          </cell>
          <cell r="J985">
            <v>40445</v>
          </cell>
          <cell r="K985">
            <v>40445</v>
          </cell>
          <cell r="L985">
            <v>40449</v>
          </cell>
          <cell r="M985">
            <v>40449</v>
          </cell>
          <cell r="N985">
            <v>40556</v>
          </cell>
          <cell r="O985">
            <v>40556</v>
          </cell>
          <cell r="P985">
            <v>40563</v>
          </cell>
          <cell r="Q985">
            <v>40563</v>
          </cell>
          <cell r="R985">
            <v>2011</v>
          </cell>
          <cell r="T985" t="str">
            <v>Sold</v>
          </cell>
          <cell r="U985">
            <v>811091.05</v>
          </cell>
          <cell r="V985">
            <v>40469</v>
          </cell>
          <cell r="W985">
            <v>1</v>
          </cell>
          <cell r="X985">
            <v>2011</v>
          </cell>
          <cell r="Y985">
            <v>0</v>
          </cell>
          <cell r="Z985">
            <v>40556</v>
          </cell>
          <cell r="AA985">
            <v>40563</v>
          </cell>
          <cell r="AB985" t="str">
            <v>WARNER, SCOTT K</v>
          </cell>
        </row>
        <row r="986">
          <cell r="A986">
            <v>81691</v>
          </cell>
          <cell r="B986" t="str">
            <v>TUS SR 93 1.080</v>
          </cell>
          <cell r="C986" t="str">
            <v>Roadway Minor Rehab</v>
          </cell>
          <cell r="H986">
            <v>40472</v>
          </cell>
          <cell r="I986">
            <v>40472</v>
          </cell>
          <cell r="J986">
            <v>40486</v>
          </cell>
          <cell r="K986">
            <v>40486</v>
          </cell>
          <cell r="L986">
            <v>40492</v>
          </cell>
          <cell r="M986">
            <v>40492</v>
          </cell>
          <cell r="N986">
            <v>40584</v>
          </cell>
          <cell r="O986">
            <v>40584</v>
          </cell>
          <cell r="P986">
            <v>40591</v>
          </cell>
          <cell r="Q986">
            <v>40591</v>
          </cell>
          <cell r="R986">
            <v>2011</v>
          </cell>
          <cell r="S986">
            <v>2011</v>
          </cell>
          <cell r="T986" t="str">
            <v>Sold</v>
          </cell>
          <cell r="U986">
            <v>2192164.54</v>
          </cell>
          <cell r="AB986" t="str">
            <v>WARNER, SCOTT K</v>
          </cell>
        </row>
        <row r="987">
          <cell r="A987">
            <v>81692</v>
          </cell>
          <cell r="B987" t="str">
            <v>JEF SR 213 14.810</v>
          </cell>
          <cell r="C987" t="str">
            <v>Roadway Minor Rehab</v>
          </cell>
          <cell r="H987">
            <v>40080</v>
          </cell>
          <cell r="I987">
            <v>40080</v>
          </cell>
          <cell r="J987">
            <v>40091</v>
          </cell>
          <cell r="K987">
            <v>40091</v>
          </cell>
          <cell r="L987">
            <v>40091</v>
          </cell>
          <cell r="M987">
            <v>40091</v>
          </cell>
          <cell r="N987">
            <v>40192</v>
          </cell>
          <cell r="O987">
            <v>40192</v>
          </cell>
          <cell r="P987">
            <v>40199</v>
          </cell>
          <cell r="Q987">
            <v>40199</v>
          </cell>
          <cell r="R987">
            <v>2010</v>
          </cell>
          <cell r="T987" t="str">
            <v>Sold</v>
          </cell>
          <cell r="U987">
            <v>676270.15</v>
          </cell>
          <cell r="V987">
            <v>40105</v>
          </cell>
          <cell r="W987">
            <v>1</v>
          </cell>
          <cell r="X987">
            <v>2010</v>
          </cell>
          <cell r="Y987">
            <v>0</v>
          </cell>
          <cell r="Z987">
            <v>40191</v>
          </cell>
          <cell r="AA987">
            <v>40199</v>
          </cell>
          <cell r="AB987" t="str">
            <v>WARNER, SCOTT K</v>
          </cell>
        </row>
        <row r="988">
          <cell r="A988">
            <v>81693</v>
          </cell>
          <cell r="B988" t="str">
            <v>CAR SR 43 16.190</v>
          </cell>
          <cell r="C988" t="str">
            <v>Roadway Minor Rehab</v>
          </cell>
          <cell r="H988">
            <v>40267</v>
          </cell>
          <cell r="I988">
            <v>40267</v>
          </cell>
          <cell r="J988">
            <v>40398</v>
          </cell>
          <cell r="K988">
            <v>40398</v>
          </cell>
          <cell r="L988">
            <v>40400</v>
          </cell>
          <cell r="M988">
            <v>40400</v>
          </cell>
          <cell r="N988">
            <v>40500</v>
          </cell>
          <cell r="O988">
            <v>40500</v>
          </cell>
          <cell r="P988">
            <v>40506</v>
          </cell>
          <cell r="Q988">
            <v>40506</v>
          </cell>
          <cell r="R988">
            <v>2011</v>
          </cell>
          <cell r="T988" t="str">
            <v>Sold</v>
          </cell>
          <cell r="U988">
            <v>1346502</v>
          </cell>
          <cell r="V988">
            <v>40413</v>
          </cell>
          <cell r="W988">
            <v>1</v>
          </cell>
          <cell r="X988">
            <v>2011</v>
          </cell>
          <cell r="Y988">
            <v>0</v>
          </cell>
          <cell r="Z988">
            <v>40500</v>
          </cell>
          <cell r="AA988">
            <v>40506</v>
          </cell>
          <cell r="AB988" t="str">
            <v>STILLION, TIMOTHY E</v>
          </cell>
        </row>
        <row r="989">
          <cell r="A989">
            <v>81694</v>
          </cell>
          <cell r="B989" t="str">
            <v>HOL SR 39 11.660</v>
          </cell>
          <cell r="C989" t="str">
            <v>Roadway Minor Rehab</v>
          </cell>
          <cell r="H989">
            <v>40026</v>
          </cell>
          <cell r="I989">
            <v>40026</v>
          </cell>
          <cell r="J989">
            <v>40042</v>
          </cell>
          <cell r="K989">
            <v>40042</v>
          </cell>
          <cell r="L989">
            <v>40044</v>
          </cell>
          <cell r="M989">
            <v>40044</v>
          </cell>
          <cell r="T989" t="str">
            <v>Cancelled</v>
          </cell>
          <cell r="V989">
            <v>40049</v>
          </cell>
          <cell r="W989">
            <v>1</v>
          </cell>
          <cell r="X989">
            <v>2010</v>
          </cell>
          <cell r="Y989">
            <v>0</v>
          </cell>
          <cell r="Z989">
            <v>40135</v>
          </cell>
          <cell r="AA989">
            <v>40142</v>
          </cell>
          <cell r="AB989" t="str">
            <v>WARNER, SCOTT K</v>
          </cell>
        </row>
        <row r="990">
          <cell r="A990">
            <v>81695</v>
          </cell>
          <cell r="B990" t="str">
            <v>BEL SR 149 31.390</v>
          </cell>
          <cell r="C990" t="str">
            <v>Roadway Minor Rehab</v>
          </cell>
          <cell r="J990">
            <v>39829</v>
          </cell>
          <cell r="K990">
            <v>39829</v>
          </cell>
          <cell r="L990">
            <v>39829</v>
          </cell>
          <cell r="M990">
            <v>39829</v>
          </cell>
          <cell r="N990">
            <v>39974</v>
          </cell>
          <cell r="O990">
            <v>39974</v>
          </cell>
          <cell r="P990">
            <v>39979</v>
          </cell>
          <cell r="Q990">
            <v>39979</v>
          </cell>
          <cell r="R990">
            <v>2009</v>
          </cell>
          <cell r="T990" t="str">
            <v>Sold</v>
          </cell>
          <cell r="U990">
            <v>793197.39</v>
          </cell>
          <cell r="AB990" t="str">
            <v>WARNER, SCOTT K</v>
          </cell>
        </row>
        <row r="991">
          <cell r="A991">
            <v>81698</v>
          </cell>
          <cell r="B991" t="str">
            <v>COL SR 45 19.820</v>
          </cell>
          <cell r="C991" t="str">
            <v>Bridge Preservation</v>
          </cell>
          <cell r="N991">
            <v>40834</v>
          </cell>
          <cell r="P991">
            <v>40842</v>
          </cell>
          <cell r="R991">
            <v>2012</v>
          </cell>
          <cell r="T991" t="str">
            <v>Cancelled</v>
          </cell>
          <cell r="U991">
            <v>1285000</v>
          </cell>
          <cell r="AB991" t="str">
            <v>KHALIFA, WASEEM U</v>
          </cell>
        </row>
        <row r="992">
          <cell r="A992">
            <v>81699</v>
          </cell>
          <cell r="B992" t="str">
            <v>COL 00164 14.26</v>
          </cell>
          <cell r="C992" t="str">
            <v>Bridge Preservation</v>
          </cell>
          <cell r="D992">
            <v>41022</v>
          </cell>
          <cell r="E992">
            <v>41022</v>
          </cell>
          <cell r="F992">
            <v>41085</v>
          </cell>
          <cell r="G992">
            <v>41085</v>
          </cell>
          <cell r="H992">
            <v>41141</v>
          </cell>
          <cell r="I992">
            <v>41141</v>
          </cell>
          <cell r="J992">
            <v>41229</v>
          </cell>
          <cell r="K992">
            <v>41229</v>
          </cell>
          <cell r="L992">
            <v>41229</v>
          </cell>
          <cell r="M992">
            <v>41229</v>
          </cell>
          <cell r="N992">
            <v>41319</v>
          </cell>
          <cell r="O992">
            <v>41319</v>
          </cell>
          <cell r="P992">
            <v>41326</v>
          </cell>
          <cell r="Q992">
            <v>41326</v>
          </cell>
          <cell r="R992">
            <v>2013</v>
          </cell>
          <cell r="T992" t="str">
            <v>Sold</v>
          </cell>
          <cell r="U992">
            <v>957000</v>
          </cell>
          <cell r="V992">
            <v>41232</v>
          </cell>
          <cell r="W992">
            <v>1</v>
          </cell>
          <cell r="X992">
            <v>2013</v>
          </cell>
          <cell r="Y992">
            <v>0</v>
          </cell>
          <cell r="Z992">
            <v>41319</v>
          </cell>
          <cell r="AA992">
            <v>41330</v>
          </cell>
          <cell r="AB992" t="str">
            <v>TRIVOLI, RAYMOND P</v>
          </cell>
          <cell r="AC992">
            <v>40990</v>
          </cell>
          <cell r="AD992">
            <v>40990</v>
          </cell>
        </row>
        <row r="993">
          <cell r="A993">
            <v>81700</v>
          </cell>
          <cell r="B993" t="str">
            <v>HOL US 62 17.270</v>
          </cell>
          <cell r="C993" t="str">
            <v>Bridge Preservation</v>
          </cell>
          <cell r="D993">
            <v>41215</v>
          </cell>
          <cell r="E993">
            <v>41215</v>
          </cell>
          <cell r="F993">
            <v>41431</v>
          </cell>
          <cell r="G993">
            <v>41431</v>
          </cell>
          <cell r="H993">
            <v>41912</v>
          </cell>
          <cell r="I993">
            <v>41912</v>
          </cell>
          <cell r="J993">
            <v>41975</v>
          </cell>
          <cell r="K993">
            <v>41975</v>
          </cell>
          <cell r="L993">
            <v>41981</v>
          </cell>
          <cell r="M993">
            <v>41981</v>
          </cell>
          <cell r="N993">
            <v>42068</v>
          </cell>
          <cell r="O993">
            <v>42068</v>
          </cell>
          <cell r="P993">
            <v>42075</v>
          </cell>
          <cell r="Q993">
            <v>42075</v>
          </cell>
          <cell r="R993">
            <v>2015</v>
          </cell>
          <cell r="T993" t="str">
            <v>Sold</v>
          </cell>
          <cell r="U993">
            <v>314739.57</v>
          </cell>
          <cell r="V993">
            <v>41981</v>
          </cell>
          <cell r="W993">
            <v>1</v>
          </cell>
          <cell r="X993">
            <v>2015</v>
          </cell>
          <cell r="Y993">
            <v>0</v>
          </cell>
          <cell r="Z993">
            <v>42068</v>
          </cell>
          <cell r="AA993">
            <v>42079</v>
          </cell>
          <cell r="AB993" t="str">
            <v>SLANINA, ADRIENNE N</v>
          </cell>
          <cell r="AC993">
            <v>41177</v>
          </cell>
          <cell r="AD993">
            <v>41177</v>
          </cell>
        </row>
        <row r="994">
          <cell r="A994">
            <v>81701</v>
          </cell>
          <cell r="B994" t="str">
            <v>HAS SR 9 18.400</v>
          </cell>
          <cell r="C994" t="str">
            <v>Intersection Improvement (Safety)</v>
          </cell>
          <cell r="T994" t="str">
            <v>Cancelled</v>
          </cell>
          <cell r="AB994" t="str">
            <v>STILLION, TIMOTHY E</v>
          </cell>
        </row>
        <row r="995">
          <cell r="A995">
            <v>81702</v>
          </cell>
          <cell r="B995" t="str">
            <v>HOL SR 179 4.110</v>
          </cell>
          <cell r="C995" t="str">
            <v>Bridge Preservation</v>
          </cell>
          <cell r="N995">
            <v>40778</v>
          </cell>
          <cell r="P995">
            <v>40786</v>
          </cell>
          <cell r="R995">
            <v>2012</v>
          </cell>
          <cell r="T995" t="str">
            <v>Cancelled</v>
          </cell>
          <cell r="U995">
            <v>260000</v>
          </cell>
          <cell r="AB995" t="str">
            <v>KHALIFA, WASEEM U</v>
          </cell>
        </row>
        <row r="996">
          <cell r="A996">
            <v>81705</v>
          </cell>
          <cell r="B996" t="str">
            <v>BEL SR 148 16.040</v>
          </cell>
          <cell r="C996" t="str">
            <v>Bridge Preservation</v>
          </cell>
          <cell r="N996">
            <v>47392</v>
          </cell>
          <cell r="P996">
            <v>47392</v>
          </cell>
          <cell r="R996">
            <v>2030</v>
          </cell>
          <cell r="T996" t="str">
            <v>Cancelled</v>
          </cell>
          <cell r="U996">
            <v>0</v>
          </cell>
          <cell r="AB996" t="str">
            <v>TRIVOLI, RAYMOND P</v>
          </cell>
        </row>
        <row r="997">
          <cell r="A997">
            <v>81706</v>
          </cell>
          <cell r="B997" t="str">
            <v>COL SR 154 15.15</v>
          </cell>
          <cell r="C997" t="str">
            <v>Bridge Preservation</v>
          </cell>
          <cell r="D997">
            <v>40996</v>
          </cell>
          <cell r="E997">
            <v>40996</v>
          </cell>
          <cell r="H997">
            <v>41086</v>
          </cell>
          <cell r="I997">
            <v>41086</v>
          </cell>
          <cell r="J997">
            <v>41156</v>
          </cell>
          <cell r="K997">
            <v>41156</v>
          </cell>
          <cell r="L997">
            <v>41156</v>
          </cell>
          <cell r="M997">
            <v>41156</v>
          </cell>
          <cell r="N997">
            <v>41291</v>
          </cell>
          <cell r="O997">
            <v>41291</v>
          </cell>
          <cell r="P997">
            <v>41298</v>
          </cell>
          <cell r="Q997">
            <v>41298</v>
          </cell>
          <cell r="R997">
            <v>2013</v>
          </cell>
          <cell r="T997" t="str">
            <v>Sold</v>
          </cell>
          <cell r="U997">
            <v>248130</v>
          </cell>
          <cell r="V997">
            <v>41204</v>
          </cell>
          <cell r="W997">
            <v>1</v>
          </cell>
          <cell r="X997">
            <v>2013</v>
          </cell>
          <cell r="Y997">
            <v>0</v>
          </cell>
          <cell r="Z997">
            <v>41291</v>
          </cell>
          <cell r="AA997">
            <v>41302</v>
          </cell>
          <cell r="AB997" t="str">
            <v>TRIVOLI, RAYMOND P</v>
          </cell>
        </row>
        <row r="998">
          <cell r="A998">
            <v>81707</v>
          </cell>
          <cell r="B998" t="str">
            <v>TUS IR 77 19.800</v>
          </cell>
          <cell r="C998" t="str">
            <v>Bridge Preservation</v>
          </cell>
          <cell r="N998">
            <v>40918</v>
          </cell>
          <cell r="P998">
            <v>40926</v>
          </cell>
          <cell r="R998">
            <v>2012</v>
          </cell>
          <cell r="T998" t="str">
            <v>Cancelled</v>
          </cell>
          <cell r="U998">
            <v>1618344</v>
          </cell>
          <cell r="AB998" t="str">
            <v>KHALIFA, WASEEM U</v>
          </cell>
        </row>
        <row r="999">
          <cell r="A999">
            <v>81708</v>
          </cell>
          <cell r="B999" t="str">
            <v>BEL IR 70 21.340</v>
          </cell>
          <cell r="C999" t="str">
            <v>Bridge Preservation</v>
          </cell>
          <cell r="N999">
            <v>47757</v>
          </cell>
          <cell r="P999">
            <v>47757</v>
          </cell>
          <cell r="R999">
            <v>2031</v>
          </cell>
          <cell r="T999" t="str">
            <v>Candidate</v>
          </cell>
          <cell r="U999">
            <v>7000000</v>
          </cell>
          <cell r="AB999" t="str">
            <v>TRIVOLI, RAYMOND P</v>
          </cell>
        </row>
        <row r="1000">
          <cell r="A1000">
            <v>81709</v>
          </cell>
          <cell r="B1000" t="str">
            <v>JEF SR 43 11.070</v>
          </cell>
          <cell r="C1000" t="str">
            <v>Roadway Minor Rehab</v>
          </cell>
          <cell r="H1000">
            <v>40318</v>
          </cell>
          <cell r="I1000">
            <v>40318</v>
          </cell>
          <cell r="J1000">
            <v>40459</v>
          </cell>
          <cell r="K1000">
            <v>40459</v>
          </cell>
          <cell r="L1000">
            <v>40465</v>
          </cell>
          <cell r="M1000">
            <v>40465</v>
          </cell>
          <cell r="N1000">
            <v>40556</v>
          </cell>
          <cell r="O1000">
            <v>40556</v>
          </cell>
          <cell r="P1000">
            <v>40563</v>
          </cell>
          <cell r="Q1000">
            <v>40563</v>
          </cell>
          <cell r="R1000">
            <v>2011</v>
          </cell>
          <cell r="T1000" t="str">
            <v>Sold</v>
          </cell>
          <cell r="U1000">
            <v>3298524.52</v>
          </cell>
          <cell r="V1000">
            <v>40469</v>
          </cell>
          <cell r="W1000">
            <v>1</v>
          </cell>
          <cell r="X1000">
            <v>2011</v>
          </cell>
          <cell r="Y1000">
            <v>0</v>
          </cell>
          <cell r="Z1000">
            <v>40556</v>
          </cell>
          <cell r="AA1000">
            <v>40563</v>
          </cell>
          <cell r="AB1000" t="str">
            <v>STILLION, TIMOTHY E</v>
          </cell>
        </row>
        <row r="1001">
          <cell r="A1001">
            <v>81711</v>
          </cell>
          <cell r="B1001" t="str">
            <v>HAS SR 151 23.100</v>
          </cell>
          <cell r="C1001" t="str">
            <v>Bridge Preservation</v>
          </cell>
          <cell r="N1001">
            <v>47300</v>
          </cell>
          <cell r="P1001">
            <v>47300</v>
          </cell>
          <cell r="R1001">
            <v>2030</v>
          </cell>
          <cell r="T1001" t="str">
            <v>Cancelled</v>
          </cell>
          <cell r="U1001">
            <v>2200000</v>
          </cell>
          <cell r="AB1001" t="str">
            <v>TRIVOLI, RAYMOND P</v>
          </cell>
        </row>
        <row r="1002">
          <cell r="A1002">
            <v>81712</v>
          </cell>
          <cell r="B1002" t="str">
            <v>HOL SR 520 6.41</v>
          </cell>
          <cell r="C1002" t="str">
            <v>Bridge Preservation</v>
          </cell>
          <cell r="D1002">
            <v>41074</v>
          </cell>
          <cell r="E1002">
            <v>41074</v>
          </cell>
          <cell r="F1002">
            <v>41207</v>
          </cell>
          <cell r="G1002">
            <v>41207</v>
          </cell>
          <cell r="H1002">
            <v>41256</v>
          </cell>
          <cell r="I1002">
            <v>41256</v>
          </cell>
          <cell r="J1002">
            <v>41288</v>
          </cell>
          <cell r="K1002">
            <v>41288</v>
          </cell>
          <cell r="L1002">
            <v>41288</v>
          </cell>
          <cell r="M1002">
            <v>41288</v>
          </cell>
          <cell r="N1002">
            <v>41403</v>
          </cell>
          <cell r="O1002">
            <v>41403</v>
          </cell>
          <cell r="P1002">
            <v>41410</v>
          </cell>
          <cell r="Q1002">
            <v>41410</v>
          </cell>
          <cell r="R1002">
            <v>2013</v>
          </cell>
          <cell r="T1002" t="str">
            <v>Sold</v>
          </cell>
          <cell r="U1002">
            <v>481819.93</v>
          </cell>
          <cell r="V1002">
            <v>41316</v>
          </cell>
          <cell r="W1002">
            <v>1</v>
          </cell>
          <cell r="X1002">
            <v>2013</v>
          </cell>
          <cell r="Y1002">
            <v>0</v>
          </cell>
          <cell r="Z1002">
            <v>41403</v>
          </cell>
          <cell r="AA1002">
            <v>41414</v>
          </cell>
          <cell r="AB1002" t="str">
            <v>TRIVOLI, RAYMOND P</v>
          </cell>
          <cell r="AC1002">
            <v>41039</v>
          </cell>
          <cell r="AD1002">
            <v>41039</v>
          </cell>
        </row>
        <row r="1003">
          <cell r="A1003">
            <v>81713</v>
          </cell>
          <cell r="B1003" t="str">
            <v>TUS US 36 7.680</v>
          </cell>
          <cell r="C1003" t="str">
            <v>Bridge Preservation</v>
          </cell>
          <cell r="D1003">
            <v>40990</v>
          </cell>
          <cell r="E1003">
            <v>40990</v>
          </cell>
          <cell r="F1003">
            <v>40990</v>
          </cell>
          <cell r="G1003">
            <v>40990</v>
          </cell>
          <cell r="H1003">
            <v>41212</v>
          </cell>
          <cell r="I1003">
            <v>41212</v>
          </cell>
          <cell r="J1003">
            <v>41246</v>
          </cell>
          <cell r="K1003">
            <v>41246</v>
          </cell>
          <cell r="L1003">
            <v>41262</v>
          </cell>
          <cell r="M1003">
            <v>41262</v>
          </cell>
          <cell r="N1003">
            <v>41361</v>
          </cell>
          <cell r="O1003">
            <v>41361</v>
          </cell>
          <cell r="P1003">
            <v>41368</v>
          </cell>
          <cell r="Q1003">
            <v>41368</v>
          </cell>
          <cell r="R1003">
            <v>2013</v>
          </cell>
          <cell r="T1003" t="str">
            <v>Sold</v>
          </cell>
          <cell r="U1003">
            <v>701479</v>
          </cell>
          <cell r="V1003">
            <v>41274</v>
          </cell>
          <cell r="W1003">
            <v>1</v>
          </cell>
          <cell r="X1003">
            <v>2013</v>
          </cell>
          <cell r="Y1003">
            <v>0</v>
          </cell>
          <cell r="Z1003">
            <v>41361</v>
          </cell>
          <cell r="AA1003">
            <v>41372</v>
          </cell>
          <cell r="AB1003" t="str">
            <v>SLANINA, ADRIENNE N</v>
          </cell>
        </row>
        <row r="1004">
          <cell r="A1004">
            <v>81714</v>
          </cell>
          <cell r="B1004" t="str">
            <v>HAS US 22 17.380</v>
          </cell>
          <cell r="C1004" t="str">
            <v>Bridge Preservation</v>
          </cell>
          <cell r="N1004">
            <v>40834</v>
          </cell>
          <cell r="P1004">
            <v>40842</v>
          </cell>
          <cell r="R1004">
            <v>2012</v>
          </cell>
          <cell r="T1004" t="str">
            <v>Cancelled</v>
          </cell>
          <cell r="U1004">
            <v>884000</v>
          </cell>
          <cell r="AB1004" t="str">
            <v>KHALIFA, WASEEM U</v>
          </cell>
        </row>
        <row r="1005">
          <cell r="A1005">
            <v>81715</v>
          </cell>
          <cell r="B1005" t="str">
            <v>CAR SR 212 7.180</v>
          </cell>
          <cell r="C1005" t="str">
            <v>Bridge Preservation</v>
          </cell>
          <cell r="D1005">
            <v>40815</v>
          </cell>
          <cell r="E1005">
            <v>40815</v>
          </cell>
          <cell r="H1005">
            <v>41509</v>
          </cell>
          <cell r="I1005">
            <v>41509</v>
          </cell>
          <cell r="J1005">
            <v>41585</v>
          </cell>
          <cell r="K1005">
            <v>41585</v>
          </cell>
          <cell r="L1005">
            <v>41586</v>
          </cell>
          <cell r="M1005">
            <v>41586</v>
          </cell>
          <cell r="N1005">
            <v>41676</v>
          </cell>
          <cell r="O1005">
            <v>41676</v>
          </cell>
          <cell r="P1005">
            <v>41684</v>
          </cell>
          <cell r="Q1005">
            <v>41684</v>
          </cell>
          <cell r="R1005">
            <v>2014</v>
          </cell>
          <cell r="T1005" t="str">
            <v>Sold</v>
          </cell>
          <cell r="U1005">
            <v>168393.56</v>
          </cell>
          <cell r="V1005">
            <v>41589</v>
          </cell>
          <cell r="W1005">
            <v>1</v>
          </cell>
          <cell r="X1005">
            <v>2014</v>
          </cell>
          <cell r="Y1005">
            <v>0</v>
          </cell>
          <cell r="Z1005">
            <v>41676</v>
          </cell>
          <cell r="AA1005">
            <v>41687</v>
          </cell>
          <cell r="AB1005" t="str">
            <v>SLANINA, ADRIENNE N</v>
          </cell>
        </row>
        <row r="1006">
          <cell r="A1006">
            <v>81721</v>
          </cell>
          <cell r="B1006" t="str">
            <v>BEL SR 7 17.740</v>
          </cell>
          <cell r="C1006" t="str">
            <v>Roadway Minor Rehab</v>
          </cell>
          <cell r="N1006">
            <v>43101</v>
          </cell>
          <cell r="P1006">
            <v>43101</v>
          </cell>
          <cell r="R1006">
            <v>2018</v>
          </cell>
          <cell r="T1006" t="str">
            <v>Cancelled</v>
          </cell>
          <cell r="U1006">
            <v>579197</v>
          </cell>
          <cell r="AB1006" t="str">
            <v>HERMAN, PAUL A</v>
          </cell>
        </row>
        <row r="1007">
          <cell r="A1007">
            <v>81722</v>
          </cell>
          <cell r="B1007" t="str">
            <v>JEF/COL-7-31.13/0.00</v>
          </cell>
          <cell r="C1007" t="str">
            <v>Roadway Minor Rehab</v>
          </cell>
          <cell r="H1007">
            <v>43731</v>
          </cell>
          <cell r="I1007">
            <v>43731</v>
          </cell>
          <cell r="L1007">
            <v>43784</v>
          </cell>
          <cell r="M1007">
            <v>43784</v>
          </cell>
          <cell r="N1007">
            <v>43874</v>
          </cell>
          <cell r="O1007">
            <v>43874</v>
          </cell>
          <cell r="P1007">
            <v>43881</v>
          </cell>
          <cell r="Q1007">
            <v>43881</v>
          </cell>
          <cell r="R1007">
            <v>2020</v>
          </cell>
          <cell r="T1007" t="str">
            <v>Sold</v>
          </cell>
          <cell r="U1007">
            <v>6733993</v>
          </cell>
          <cell r="V1007">
            <v>43787</v>
          </cell>
          <cell r="W1007">
            <v>1</v>
          </cell>
          <cell r="X1007">
            <v>2020</v>
          </cell>
          <cell r="Y1007">
            <v>0</v>
          </cell>
          <cell r="Z1007">
            <v>43874</v>
          </cell>
          <cell r="AA1007">
            <v>43885</v>
          </cell>
          <cell r="AB1007" t="str">
            <v>HOFFMAN, DAVID A</v>
          </cell>
        </row>
        <row r="1008">
          <cell r="A1008">
            <v>81723</v>
          </cell>
          <cell r="B1008" t="str">
            <v>JEF SR 7 26.490</v>
          </cell>
          <cell r="C1008" t="str">
            <v>Roadway Minor Rehab</v>
          </cell>
          <cell r="H1008">
            <v>41921</v>
          </cell>
          <cell r="I1008">
            <v>41921</v>
          </cell>
          <cell r="J1008">
            <v>41935</v>
          </cell>
          <cell r="K1008">
            <v>41935</v>
          </cell>
          <cell r="L1008">
            <v>41939</v>
          </cell>
          <cell r="M1008">
            <v>41939</v>
          </cell>
          <cell r="N1008">
            <v>42033</v>
          </cell>
          <cell r="O1008">
            <v>42033</v>
          </cell>
          <cell r="P1008">
            <v>42040</v>
          </cell>
          <cell r="Q1008">
            <v>42040</v>
          </cell>
          <cell r="R1008">
            <v>2015</v>
          </cell>
          <cell r="T1008" t="str">
            <v>Sold</v>
          </cell>
          <cell r="U1008">
            <v>2765364.2</v>
          </cell>
          <cell r="V1008">
            <v>41946</v>
          </cell>
          <cell r="W1008">
            <v>1</v>
          </cell>
          <cell r="X1008">
            <v>2015</v>
          </cell>
          <cell r="Y1008">
            <v>0</v>
          </cell>
          <cell r="Z1008">
            <v>42033</v>
          </cell>
          <cell r="AA1008">
            <v>42044</v>
          </cell>
          <cell r="AB1008" t="str">
            <v>BERANEK, JASON P</v>
          </cell>
        </row>
        <row r="1009">
          <cell r="A1009">
            <v>81724</v>
          </cell>
          <cell r="B1009" t="str">
            <v>COL SR 11 20.700</v>
          </cell>
          <cell r="C1009" t="str">
            <v>Roadway Minor Rehab</v>
          </cell>
          <cell r="N1009">
            <v>43101</v>
          </cell>
          <cell r="P1009">
            <v>43101</v>
          </cell>
          <cell r="R1009">
            <v>2018</v>
          </cell>
          <cell r="T1009" t="str">
            <v>Cancelled</v>
          </cell>
          <cell r="U1009">
            <v>5107500</v>
          </cell>
          <cell r="AB1009" t="str">
            <v>HERMAN, PAUL A</v>
          </cell>
        </row>
        <row r="1010">
          <cell r="A1010">
            <v>81725</v>
          </cell>
          <cell r="B1010" t="str">
            <v>TUS IR 77 20.730</v>
          </cell>
          <cell r="C1010" t="str">
            <v>Roadway Minor Rehab</v>
          </cell>
          <cell r="D1010">
            <v>41114</v>
          </cell>
          <cell r="E1010">
            <v>41114</v>
          </cell>
          <cell r="H1010">
            <v>41208</v>
          </cell>
          <cell r="I1010">
            <v>41208</v>
          </cell>
          <cell r="J1010">
            <v>41220</v>
          </cell>
          <cell r="K1010">
            <v>41220</v>
          </cell>
          <cell r="L1010">
            <v>41254</v>
          </cell>
          <cell r="M1010">
            <v>41254</v>
          </cell>
          <cell r="N1010">
            <v>41347</v>
          </cell>
          <cell r="O1010">
            <v>41347</v>
          </cell>
          <cell r="P1010">
            <v>41354</v>
          </cell>
          <cell r="Q1010">
            <v>41354</v>
          </cell>
          <cell r="R1010">
            <v>2013</v>
          </cell>
          <cell r="T1010" t="str">
            <v>Sold</v>
          </cell>
          <cell r="U1010">
            <v>7905661.0999999996</v>
          </cell>
          <cell r="V1010">
            <v>41260</v>
          </cell>
          <cell r="W1010">
            <v>1</v>
          </cell>
          <cell r="X1010">
            <v>2013</v>
          </cell>
          <cell r="Y1010">
            <v>0</v>
          </cell>
          <cell r="Z1010">
            <v>41347</v>
          </cell>
          <cell r="AA1010">
            <v>41358</v>
          </cell>
          <cell r="AB1010" t="str">
            <v>BERANEK, JASON P</v>
          </cell>
          <cell r="AC1010">
            <v>41100</v>
          </cell>
          <cell r="AD1010">
            <v>41100</v>
          </cell>
        </row>
        <row r="1011">
          <cell r="A1011">
            <v>81726</v>
          </cell>
          <cell r="B1011" t="str">
            <v>BEL IR 70 0.000</v>
          </cell>
          <cell r="C1011" t="str">
            <v>Roadway Minor Rehab</v>
          </cell>
          <cell r="N1011">
            <v>43466</v>
          </cell>
          <cell r="P1011">
            <v>43466</v>
          </cell>
          <cell r="R1011">
            <v>2019</v>
          </cell>
          <cell r="T1011" t="str">
            <v>Cancelled</v>
          </cell>
          <cell r="U1011">
            <v>5947200</v>
          </cell>
          <cell r="AB1011" t="str">
            <v>HERMAN, PAUL A</v>
          </cell>
        </row>
        <row r="1012">
          <cell r="A1012">
            <v>81727</v>
          </cell>
          <cell r="B1012" t="str">
            <v>JEF SR 7 4.760</v>
          </cell>
          <cell r="C1012" t="str">
            <v>Roadway Minor Rehab</v>
          </cell>
          <cell r="N1012">
            <v>43466</v>
          </cell>
          <cell r="P1012">
            <v>43466</v>
          </cell>
          <cell r="R1012">
            <v>2019</v>
          </cell>
          <cell r="T1012" t="str">
            <v>Cancelled</v>
          </cell>
          <cell r="U1012">
            <v>5730080</v>
          </cell>
          <cell r="AB1012" t="str">
            <v>HERMAN, PAUL A</v>
          </cell>
        </row>
        <row r="1013">
          <cell r="A1013">
            <v>81728</v>
          </cell>
          <cell r="B1013" t="str">
            <v>COL SR 11 10.82</v>
          </cell>
          <cell r="C1013" t="str">
            <v>Roadway Minor Rehab</v>
          </cell>
          <cell r="N1013">
            <v>44197</v>
          </cell>
          <cell r="P1013">
            <v>44197</v>
          </cell>
          <cell r="R1013">
            <v>2021</v>
          </cell>
          <cell r="T1013" t="str">
            <v>Cancelled</v>
          </cell>
          <cell r="U1013">
            <v>5222801</v>
          </cell>
          <cell r="AB1013" t="str">
            <v>HERMAN, PAUL A</v>
          </cell>
        </row>
        <row r="1014">
          <cell r="A1014">
            <v>81729</v>
          </cell>
          <cell r="B1014" t="str">
            <v>BEL SR 331 7.610</v>
          </cell>
          <cell r="C1014" t="str">
            <v>Roadway Minor Rehab</v>
          </cell>
          <cell r="L1014">
            <v>40829</v>
          </cell>
          <cell r="M1014">
            <v>40829</v>
          </cell>
          <cell r="T1014" t="str">
            <v>Cancelled</v>
          </cell>
          <cell r="V1014">
            <v>40861</v>
          </cell>
          <cell r="W1014">
            <v>1</v>
          </cell>
          <cell r="X1014">
            <v>2012</v>
          </cell>
          <cell r="Y1014">
            <v>0</v>
          </cell>
          <cell r="Z1014">
            <v>40948</v>
          </cell>
          <cell r="AA1014">
            <v>40955</v>
          </cell>
          <cell r="AB1014" t="str">
            <v>WARNER, SCOTT K</v>
          </cell>
        </row>
        <row r="1015">
          <cell r="A1015">
            <v>81730</v>
          </cell>
          <cell r="B1015" t="str">
            <v>CAR SR 171 8.820</v>
          </cell>
          <cell r="C1015" t="str">
            <v>Roadway Minor Rehab</v>
          </cell>
          <cell r="P1015">
            <v>40920</v>
          </cell>
          <cell r="R1015">
            <v>2012</v>
          </cell>
          <cell r="T1015" t="str">
            <v>Cancelled</v>
          </cell>
          <cell r="U1015">
            <v>2941151</v>
          </cell>
          <cell r="AB1015" t="str">
            <v>KUZMICH, ANNA M</v>
          </cell>
        </row>
        <row r="1016">
          <cell r="A1016">
            <v>81731</v>
          </cell>
          <cell r="B1016" t="str">
            <v>HAS US 22 11.750</v>
          </cell>
          <cell r="C1016" t="str">
            <v>Roadway Minor Rehab</v>
          </cell>
          <cell r="H1016">
            <v>40473</v>
          </cell>
          <cell r="I1016">
            <v>40473</v>
          </cell>
          <cell r="J1016">
            <v>40497</v>
          </cell>
          <cell r="K1016">
            <v>40497</v>
          </cell>
          <cell r="L1016">
            <v>40504</v>
          </cell>
          <cell r="M1016">
            <v>40504</v>
          </cell>
          <cell r="N1016">
            <v>40598</v>
          </cell>
          <cell r="O1016">
            <v>40598</v>
          </cell>
          <cell r="P1016">
            <v>40605</v>
          </cell>
          <cell r="Q1016">
            <v>40605</v>
          </cell>
          <cell r="R1016">
            <v>2011</v>
          </cell>
          <cell r="T1016" t="str">
            <v>Sold</v>
          </cell>
          <cell r="U1016">
            <v>1850858.2</v>
          </cell>
          <cell r="V1016">
            <v>40511</v>
          </cell>
          <cell r="W1016">
            <v>1</v>
          </cell>
          <cell r="X1016">
            <v>2011</v>
          </cell>
          <cell r="Y1016">
            <v>0</v>
          </cell>
          <cell r="Z1016">
            <v>40598</v>
          </cell>
          <cell r="AA1016">
            <v>40605</v>
          </cell>
          <cell r="AB1016" t="str">
            <v>STILLION, TIMOTHY E</v>
          </cell>
        </row>
        <row r="1017">
          <cell r="A1017">
            <v>81732</v>
          </cell>
          <cell r="B1017" t="str">
            <v>HOL SR 39 6.760</v>
          </cell>
          <cell r="C1017" t="str">
            <v>Roadway Minor Rehab</v>
          </cell>
          <cell r="H1017">
            <v>40360</v>
          </cell>
          <cell r="I1017">
            <v>40360</v>
          </cell>
          <cell r="J1017">
            <v>40380</v>
          </cell>
          <cell r="K1017">
            <v>40380</v>
          </cell>
          <cell r="L1017">
            <v>40381</v>
          </cell>
          <cell r="M1017">
            <v>40381</v>
          </cell>
          <cell r="N1017">
            <v>40472</v>
          </cell>
          <cell r="O1017">
            <v>40472</v>
          </cell>
          <cell r="P1017">
            <v>40479</v>
          </cell>
          <cell r="Q1017">
            <v>40479</v>
          </cell>
          <cell r="R1017">
            <v>2011</v>
          </cell>
          <cell r="T1017" t="str">
            <v>Sold</v>
          </cell>
          <cell r="U1017">
            <v>2476248.9</v>
          </cell>
          <cell r="V1017">
            <v>40385</v>
          </cell>
          <cell r="W1017">
            <v>1</v>
          </cell>
          <cell r="X1017">
            <v>2011</v>
          </cell>
          <cell r="Y1017">
            <v>0</v>
          </cell>
          <cell r="Z1017">
            <v>40472</v>
          </cell>
          <cell r="AA1017">
            <v>40479</v>
          </cell>
          <cell r="AB1017" t="str">
            <v>WARNER, SCOTT K</v>
          </cell>
        </row>
        <row r="1018">
          <cell r="A1018">
            <v>81772</v>
          </cell>
          <cell r="B1018" t="str">
            <v>TUS I-77 REPLACEMENT REST AREA</v>
          </cell>
          <cell r="C1018" t="str">
            <v>Rest Area</v>
          </cell>
          <cell r="S1018">
            <v>2008</v>
          </cell>
          <cell r="T1018" t="str">
            <v>Cancelled</v>
          </cell>
          <cell r="U1018">
            <v>5500000</v>
          </cell>
          <cell r="AB1018" t="str">
            <v>SNOKE, JEFFERY L</v>
          </cell>
        </row>
        <row r="1019">
          <cell r="A1019">
            <v>81790</v>
          </cell>
          <cell r="B1019" t="str">
            <v>COL Salem Signal Upgrade</v>
          </cell>
          <cell r="C1019" t="str">
            <v>Traffic Control (Safety)</v>
          </cell>
          <cell r="F1019">
            <v>39520</v>
          </cell>
          <cell r="G1019">
            <v>39520</v>
          </cell>
          <cell r="H1019">
            <v>39598</v>
          </cell>
          <cell r="I1019">
            <v>39598</v>
          </cell>
          <cell r="J1019">
            <v>39800</v>
          </cell>
          <cell r="K1019">
            <v>39800</v>
          </cell>
          <cell r="L1019">
            <v>39805</v>
          </cell>
          <cell r="M1019">
            <v>39805</v>
          </cell>
          <cell r="N1019">
            <v>39904</v>
          </cell>
          <cell r="O1019">
            <v>39904</v>
          </cell>
          <cell r="P1019">
            <v>39924</v>
          </cell>
          <cell r="Q1019">
            <v>39924</v>
          </cell>
          <cell r="R1019">
            <v>2009</v>
          </cell>
          <cell r="T1019" t="str">
            <v>Sold</v>
          </cell>
          <cell r="U1019">
            <v>631782</v>
          </cell>
          <cell r="V1019">
            <v>39811</v>
          </cell>
          <cell r="W1019">
            <v>1</v>
          </cell>
          <cell r="X1019">
            <v>2009</v>
          </cell>
          <cell r="Y1019">
            <v>0</v>
          </cell>
          <cell r="Z1019">
            <v>39897</v>
          </cell>
          <cell r="AA1019">
            <v>39905</v>
          </cell>
          <cell r="AB1019" t="str">
            <v>MARKER, JAMES N</v>
          </cell>
        </row>
        <row r="1020">
          <cell r="A1020">
            <v>81818</v>
          </cell>
          <cell r="B1020" t="str">
            <v>COL-Elysian Way</v>
          </cell>
          <cell r="C1020" t="str">
            <v>Roadway Minor Rehab</v>
          </cell>
          <cell r="F1020">
            <v>39720</v>
          </cell>
          <cell r="G1020">
            <v>39720</v>
          </cell>
          <cell r="L1020">
            <v>39727</v>
          </cell>
          <cell r="M1020">
            <v>39727</v>
          </cell>
          <cell r="N1020">
            <v>39766</v>
          </cell>
          <cell r="O1020">
            <v>39766</v>
          </cell>
          <cell r="P1020">
            <v>39771</v>
          </cell>
          <cell r="Q1020">
            <v>39771</v>
          </cell>
          <cell r="R1020">
            <v>2009</v>
          </cell>
          <cell r="T1020" t="str">
            <v>Sold</v>
          </cell>
          <cell r="U1020">
            <v>106284</v>
          </cell>
          <cell r="V1020">
            <v>39232</v>
          </cell>
          <cell r="W1020">
            <v>1</v>
          </cell>
          <cell r="X1020">
            <v>2008</v>
          </cell>
          <cell r="Y1020">
            <v>0</v>
          </cell>
          <cell r="Z1020">
            <v>39253</v>
          </cell>
          <cell r="AA1020">
            <v>39295</v>
          </cell>
          <cell r="AB1020" t="str">
            <v>KANE, ROXANNE R</v>
          </cell>
        </row>
        <row r="1021">
          <cell r="A1021">
            <v>81818</v>
          </cell>
          <cell r="B1021" t="str">
            <v>COL-Elysian Way</v>
          </cell>
          <cell r="C1021" t="str">
            <v>Roadway Minor Rehab</v>
          </cell>
          <cell r="F1021">
            <v>39720</v>
          </cell>
          <cell r="G1021">
            <v>39720</v>
          </cell>
          <cell r="L1021">
            <v>39727</v>
          </cell>
          <cell r="M1021">
            <v>39727</v>
          </cell>
          <cell r="N1021">
            <v>39766</v>
          </cell>
          <cell r="O1021">
            <v>39766</v>
          </cell>
          <cell r="P1021">
            <v>39771</v>
          </cell>
          <cell r="Q1021">
            <v>39771</v>
          </cell>
          <cell r="R1021">
            <v>2009</v>
          </cell>
          <cell r="T1021" t="str">
            <v>Sold</v>
          </cell>
          <cell r="U1021">
            <v>106284</v>
          </cell>
          <cell r="V1021">
            <v>39806</v>
          </cell>
          <cell r="W1021">
            <v>1</v>
          </cell>
          <cell r="X1021">
            <v>2009</v>
          </cell>
          <cell r="Y1021">
            <v>0</v>
          </cell>
          <cell r="Z1021">
            <v>39827</v>
          </cell>
          <cell r="AA1021">
            <v>39862</v>
          </cell>
          <cell r="AB1021" t="str">
            <v>KANE, ROXANNE R</v>
          </cell>
        </row>
        <row r="1022">
          <cell r="A1022">
            <v>81826</v>
          </cell>
          <cell r="B1022" t="str">
            <v>COL-Bradshaw Ave</v>
          </cell>
          <cell r="C1022" t="str">
            <v>Roadway Major Rehab</v>
          </cell>
          <cell r="H1022">
            <v>40401</v>
          </cell>
          <cell r="I1022">
            <v>40401</v>
          </cell>
          <cell r="J1022">
            <v>40429</v>
          </cell>
          <cell r="K1022">
            <v>40429</v>
          </cell>
          <cell r="L1022">
            <v>40437</v>
          </cell>
          <cell r="M1022">
            <v>40437</v>
          </cell>
          <cell r="N1022">
            <v>40577</v>
          </cell>
          <cell r="O1022">
            <v>40577</v>
          </cell>
          <cell r="P1022">
            <v>40610</v>
          </cell>
          <cell r="Q1022">
            <v>40610</v>
          </cell>
          <cell r="R1022">
            <v>2011</v>
          </cell>
          <cell r="T1022" t="str">
            <v>Sold</v>
          </cell>
          <cell r="U1022">
            <v>1435414.92</v>
          </cell>
          <cell r="V1022">
            <v>39918</v>
          </cell>
          <cell r="W1022">
            <v>1</v>
          </cell>
          <cell r="X1022">
            <v>2009</v>
          </cell>
          <cell r="Y1022">
            <v>0</v>
          </cell>
          <cell r="Z1022">
            <v>39934</v>
          </cell>
          <cell r="AA1022">
            <v>39965</v>
          </cell>
          <cell r="AB1022" t="str">
            <v>GURNEY, GREGORY A</v>
          </cell>
        </row>
        <row r="1023">
          <cell r="A1023">
            <v>81826</v>
          </cell>
          <cell r="B1023" t="str">
            <v>COL-Bradshaw Ave</v>
          </cell>
          <cell r="C1023" t="str">
            <v>Roadway Major Rehab</v>
          </cell>
          <cell r="H1023">
            <v>40401</v>
          </cell>
          <cell r="I1023">
            <v>40401</v>
          </cell>
          <cell r="J1023">
            <v>40429</v>
          </cell>
          <cell r="K1023">
            <v>40429</v>
          </cell>
          <cell r="L1023">
            <v>40437</v>
          </cell>
          <cell r="M1023">
            <v>40437</v>
          </cell>
          <cell r="N1023">
            <v>40577</v>
          </cell>
          <cell r="O1023">
            <v>40577</v>
          </cell>
          <cell r="P1023">
            <v>40610</v>
          </cell>
          <cell r="Q1023">
            <v>40610</v>
          </cell>
          <cell r="R1023">
            <v>2011</v>
          </cell>
          <cell r="T1023" t="str">
            <v>Sold</v>
          </cell>
          <cell r="U1023">
            <v>1435414.92</v>
          </cell>
          <cell r="V1023">
            <v>40294</v>
          </cell>
          <cell r="W1023">
            <v>1</v>
          </cell>
          <cell r="X1023">
            <v>2011</v>
          </cell>
          <cell r="Y1023">
            <v>0</v>
          </cell>
          <cell r="Z1023">
            <v>40354</v>
          </cell>
          <cell r="AA1023">
            <v>40368</v>
          </cell>
          <cell r="AB1023" t="str">
            <v>GURNEY, GREGORY A</v>
          </cell>
        </row>
        <row r="1024">
          <cell r="A1024">
            <v>81826</v>
          </cell>
          <cell r="B1024" t="str">
            <v>COL-Bradshaw Ave</v>
          </cell>
          <cell r="C1024" t="str">
            <v>Roadway Major Rehab</v>
          </cell>
          <cell r="H1024">
            <v>40401</v>
          </cell>
          <cell r="I1024">
            <v>40401</v>
          </cell>
          <cell r="J1024">
            <v>40429</v>
          </cell>
          <cell r="K1024">
            <v>40429</v>
          </cell>
          <cell r="L1024">
            <v>40437</v>
          </cell>
          <cell r="M1024">
            <v>40437</v>
          </cell>
          <cell r="N1024">
            <v>40577</v>
          </cell>
          <cell r="O1024">
            <v>40577</v>
          </cell>
          <cell r="P1024">
            <v>40610</v>
          </cell>
          <cell r="Q1024">
            <v>40610</v>
          </cell>
          <cell r="R1024">
            <v>2011</v>
          </cell>
          <cell r="T1024" t="str">
            <v>Sold</v>
          </cell>
          <cell r="U1024">
            <v>1435414.92</v>
          </cell>
          <cell r="V1024">
            <v>39456</v>
          </cell>
          <cell r="W1024">
            <v>1</v>
          </cell>
          <cell r="X1024">
            <v>2008</v>
          </cell>
          <cell r="Y1024">
            <v>0</v>
          </cell>
          <cell r="Z1024">
            <v>39491</v>
          </cell>
          <cell r="AA1024">
            <v>39533</v>
          </cell>
          <cell r="AB1024" t="str">
            <v>GURNEY, GREGORY A</v>
          </cell>
        </row>
        <row r="1025">
          <cell r="A1025">
            <v>81827</v>
          </cell>
          <cell r="B1025" t="str">
            <v>COL-East Lincoln Way</v>
          </cell>
          <cell r="C1025" t="str">
            <v>Roadway Major Rehab</v>
          </cell>
          <cell r="F1025">
            <v>39153</v>
          </cell>
          <cell r="G1025">
            <v>39153</v>
          </cell>
          <cell r="H1025">
            <v>39675</v>
          </cell>
          <cell r="I1025">
            <v>39675</v>
          </cell>
          <cell r="J1025">
            <v>40914</v>
          </cell>
          <cell r="L1025">
            <v>40921</v>
          </cell>
          <cell r="N1025">
            <v>41000</v>
          </cell>
          <cell r="P1025">
            <v>41000</v>
          </cell>
          <cell r="R1025">
            <v>2012</v>
          </cell>
          <cell r="T1025" t="str">
            <v>Cancelled</v>
          </cell>
          <cell r="U1025">
            <v>2288470.4500000002</v>
          </cell>
          <cell r="AB1025" t="str">
            <v>STILLION, TIMOTHY E</v>
          </cell>
        </row>
        <row r="1026">
          <cell r="A1026">
            <v>81874</v>
          </cell>
          <cell r="B1026" t="str">
            <v>BEL SR 7 21.710</v>
          </cell>
          <cell r="C1026" t="str">
            <v>Pavement Maintenance</v>
          </cell>
          <cell r="L1026">
            <v>38974</v>
          </cell>
          <cell r="M1026">
            <v>38974</v>
          </cell>
          <cell r="N1026">
            <v>38978</v>
          </cell>
          <cell r="O1026">
            <v>38978</v>
          </cell>
          <cell r="P1026">
            <v>38978</v>
          </cell>
          <cell r="Q1026">
            <v>38978</v>
          </cell>
          <cell r="R1026">
            <v>2007</v>
          </cell>
          <cell r="T1026" t="str">
            <v>Sold</v>
          </cell>
          <cell r="U1026">
            <v>40000</v>
          </cell>
          <cell r="AB1026" t="str">
            <v>KUZMICH, ANNA M</v>
          </cell>
        </row>
        <row r="1027">
          <cell r="A1027">
            <v>81875</v>
          </cell>
          <cell r="B1027" t="str">
            <v>HOL-62-11.02</v>
          </cell>
          <cell r="C1027" t="str">
            <v>Drainage System Maintenance</v>
          </cell>
          <cell r="D1027">
            <v>39668</v>
          </cell>
          <cell r="E1027">
            <v>39668</v>
          </cell>
          <cell r="H1027">
            <v>39668</v>
          </cell>
          <cell r="I1027">
            <v>39668</v>
          </cell>
          <cell r="J1027">
            <v>39787</v>
          </cell>
          <cell r="K1027">
            <v>39787</v>
          </cell>
          <cell r="L1027">
            <v>39790</v>
          </cell>
          <cell r="M1027">
            <v>39790</v>
          </cell>
          <cell r="N1027">
            <v>39946</v>
          </cell>
          <cell r="O1027">
            <v>39946</v>
          </cell>
          <cell r="P1027">
            <v>39954</v>
          </cell>
          <cell r="Q1027">
            <v>39954</v>
          </cell>
          <cell r="R1027">
            <v>2009</v>
          </cell>
          <cell r="T1027" t="str">
            <v>Sold</v>
          </cell>
          <cell r="U1027">
            <v>305360.74</v>
          </cell>
          <cell r="V1027">
            <v>39811</v>
          </cell>
          <cell r="W1027">
            <v>1</v>
          </cell>
          <cell r="X1027">
            <v>2009</v>
          </cell>
          <cell r="Y1027">
            <v>0</v>
          </cell>
          <cell r="Z1027">
            <v>39897</v>
          </cell>
          <cell r="AA1027">
            <v>39905</v>
          </cell>
          <cell r="AB1027" t="str">
            <v>STILLION, TIMOTHY E</v>
          </cell>
          <cell r="AC1027">
            <v>39645</v>
          </cell>
          <cell r="AD1027">
            <v>39645</v>
          </cell>
        </row>
        <row r="1028">
          <cell r="A1028">
            <v>81884</v>
          </cell>
          <cell r="B1028" t="str">
            <v>HAS Conotton Trail House</v>
          </cell>
          <cell r="C1028" t="str">
            <v>Bike Facility</v>
          </cell>
          <cell r="L1028">
            <v>39169</v>
          </cell>
          <cell r="N1028">
            <v>39281</v>
          </cell>
          <cell r="P1028">
            <v>39309</v>
          </cell>
          <cell r="R1028">
            <v>2008</v>
          </cell>
          <cell r="T1028" t="str">
            <v>Cancelled</v>
          </cell>
          <cell r="U1028">
            <v>38500</v>
          </cell>
          <cell r="AB1028" t="str">
            <v>GURNEY, GREGORY A</v>
          </cell>
        </row>
        <row r="1029">
          <cell r="A1029">
            <v>81889</v>
          </cell>
          <cell r="B1029" t="str">
            <v>COL SR14/46/Main St Sidewalks</v>
          </cell>
          <cell r="C1029" t="str">
            <v>Pedestrian Facilities</v>
          </cell>
          <cell r="F1029">
            <v>39505</v>
          </cell>
          <cell r="G1029">
            <v>39505</v>
          </cell>
          <cell r="J1029">
            <v>39569</v>
          </cell>
          <cell r="K1029">
            <v>39569</v>
          </cell>
          <cell r="L1029">
            <v>39554</v>
          </cell>
          <cell r="M1029">
            <v>39554</v>
          </cell>
          <cell r="N1029">
            <v>39597</v>
          </cell>
          <cell r="O1029">
            <v>39597</v>
          </cell>
          <cell r="P1029">
            <v>39602</v>
          </cell>
          <cell r="Q1029">
            <v>39602</v>
          </cell>
          <cell r="R1029">
            <v>2008</v>
          </cell>
          <cell r="T1029" t="str">
            <v>Sold</v>
          </cell>
          <cell r="U1029">
            <v>113049.05</v>
          </cell>
          <cell r="V1029">
            <v>39218</v>
          </cell>
          <cell r="W1029">
            <v>1</v>
          </cell>
          <cell r="X1029">
            <v>2008</v>
          </cell>
          <cell r="Y1029">
            <v>0</v>
          </cell>
          <cell r="Z1029">
            <v>39253</v>
          </cell>
          <cell r="AA1029">
            <v>39288</v>
          </cell>
          <cell r="AB1029" t="str">
            <v>KANE, ROXANNE R</v>
          </cell>
        </row>
        <row r="1030">
          <cell r="A1030">
            <v>81890</v>
          </cell>
          <cell r="B1030" t="str">
            <v>TUS Main Street Streetscape</v>
          </cell>
          <cell r="C1030" t="str">
            <v>Pedestrian Facilities</v>
          </cell>
          <cell r="F1030">
            <v>40896</v>
          </cell>
          <cell r="J1030">
            <v>41000</v>
          </cell>
          <cell r="L1030">
            <v>41014</v>
          </cell>
          <cell r="N1030">
            <v>41030</v>
          </cell>
          <cell r="P1030">
            <v>41061</v>
          </cell>
          <cell r="R1030">
            <v>2012</v>
          </cell>
          <cell r="T1030" t="str">
            <v>Cancelled</v>
          </cell>
          <cell r="U1030">
            <v>637845</v>
          </cell>
          <cell r="V1030">
            <v>39918</v>
          </cell>
          <cell r="W1030">
            <v>1</v>
          </cell>
          <cell r="X1030">
            <v>2009</v>
          </cell>
          <cell r="Y1030">
            <v>0</v>
          </cell>
          <cell r="Z1030">
            <v>39934</v>
          </cell>
          <cell r="AA1030">
            <v>39965</v>
          </cell>
          <cell r="AB1030" t="str">
            <v>KANE, ROXANNE R</v>
          </cell>
        </row>
        <row r="1031">
          <cell r="A1031">
            <v>81890</v>
          </cell>
          <cell r="B1031" t="str">
            <v>TUS Main Street Streetscape</v>
          </cell>
          <cell r="C1031" t="str">
            <v>Pedestrian Facilities</v>
          </cell>
          <cell r="F1031">
            <v>40896</v>
          </cell>
          <cell r="J1031">
            <v>41000</v>
          </cell>
          <cell r="L1031">
            <v>41014</v>
          </cell>
          <cell r="N1031">
            <v>41030</v>
          </cell>
          <cell r="P1031">
            <v>41061</v>
          </cell>
          <cell r="R1031">
            <v>2012</v>
          </cell>
          <cell r="T1031" t="str">
            <v>Cancelled</v>
          </cell>
          <cell r="U1031">
            <v>637845</v>
          </cell>
          <cell r="V1031">
            <v>39456</v>
          </cell>
          <cell r="W1031">
            <v>1</v>
          </cell>
          <cell r="X1031">
            <v>2008</v>
          </cell>
          <cell r="Y1031">
            <v>0</v>
          </cell>
          <cell r="Z1031">
            <v>39491</v>
          </cell>
          <cell r="AA1031">
            <v>39533</v>
          </cell>
          <cell r="AB1031" t="str">
            <v>KANE, ROXANNE R</v>
          </cell>
        </row>
        <row r="1032">
          <cell r="A1032">
            <v>81898</v>
          </cell>
          <cell r="B1032" t="str">
            <v>BEL SR 647 2.000</v>
          </cell>
          <cell r="C1032" t="str">
            <v>Geologic Maintenance / Slide Repair</v>
          </cell>
          <cell r="L1032">
            <v>38979</v>
          </cell>
          <cell r="M1032">
            <v>38979</v>
          </cell>
          <cell r="N1032">
            <v>38985</v>
          </cell>
          <cell r="O1032">
            <v>38985</v>
          </cell>
          <cell r="P1032">
            <v>38985</v>
          </cell>
          <cell r="Q1032">
            <v>38985</v>
          </cell>
          <cell r="R1032">
            <v>2007</v>
          </cell>
          <cell r="T1032" t="str">
            <v>Sold</v>
          </cell>
          <cell r="U1032">
            <v>300000</v>
          </cell>
          <cell r="AB1032" t="str">
            <v>GRAHAM, JAMES R</v>
          </cell>
        </row>
        <row r="1033">
          <cell r="A1033">
            <v>81902</v>
          </cell>
          <cell r="B1033" t="str">
            <v>JENN RANDOLPH-INSP 2005-2010</v>
          </cell>
          <cell r="C1033" t="str">
            <v>Asset Inventory / Inspection</v>
          </cell>
          <cell r="T1033" t="str">
            <v>Candidate</v>
          </cell>
          <cell r="AB1033" t="str">
            <v>KHALIFA, WASEEM U</v>
          </cell>
        </row>
        <row r="1034">
          <cell r="A1034">
            <v>81919</v>
          </cell>
          <cell r="B1034" t="str">
            <v>HOL Co. Park Winesburg</v>
          </cell>
          <cell r="C1034" t="str">
            <v>Parks</v>
          </cell>
          <cell r="T1034" t="str">
            <v>Candidate</v>
          </cell>
          <cell r="AB1034" t="str">
            <v>KUZMICH, ANNA M</v>
          </cell>
        </row>
        <row r="1035">
          <cell r="A1035">
            <v>81951</v>
          </cell>
          <cell r="B1035" t="str">
            <v>D11 PM FY2008A</v>
          </cell>
          <cell r="C1035" t="str">
            <v>Traffic Control (Safety)</v>
          </cell>
          <cell r="D1035">
            <v>39247</v>
          </cell>
          <cell r="E1035">
            <v>39247</v>
          </cell>
          <cell r="H1035">
            <v>39258</v>
          </cell>
          <cell r="I1035">
            <v>39258</v>
          </cell>
          <cell r="J1035">
            <v>39258</v>
          </cell>
          <cell r="K1035">
            <v>39258</v>
          </cell>
          <cell r="L1035">
            <v>39262</v>
          </cell>
          <cell r="M1035">
            <v>39262</v>
          </cell>
          <cell r="N1035">
            <v>39367</v>
          </cell>
          <cell r="O1035">
            <v>39367</v>
          </cell>
          <cell r="P1035">
            <v>39374</v>
          </cell>
          <cell r="Q1035">
            <v>39374</v>
          </cell>
          <cell r="R1035">
            <v>2008</v>
          </cell>
          <cell r="T1035" t="str">
            <v>Sold</v>
          </cell>
          <cell r="U1035">
            <v>230371.54</v>
          </cell>
          <cell r="V1035">
            <v>39279</v>
          </cell>
          <cell r="W1035">
            <v>1</v>
          </cell>
          <cell r="X1035">
            <v>2008</v>
          </cell>
          <cell r="Y1035">
            <v>0</v>
          </cell>
          <cell r="Z1035">
            <v>39367</v>
          </cell>
          <cell r="AA1035">
            <v>39374</v>
          </cell>
          <cell r="AB1035" t="str">
            <v>TRIVOLI, RAYMOND P</v>
          </cell>
        </row>
        <row r="1036">
          <cell r="A1036">
            <v>82001</v>
          </cell>
          <cell r="B1036" t="str">
            <v>HAS SR 342 3.96</v>
          </cell>
          <cell r="C1036" t="str">
            <v>Bridge Preservation</v>
          </cell>
          <cell r="D1036">
            <v>39757</v>
          </cell>
          <cell r="E1036">
            <v>39757</v>
          </cell>
          <cell r="F1036">
            <v>39833</v>
          </cell>
          <cell r="G1036">
            <v>39833</v>
          </cell>
          <cell r="H1036">
            <v>39841</v>
          </cell>
          <cell r="I1036">
            <v>39841</v>
          </cell>
          <cell r="J1036">
            <v>39847</v>
          </cell>
          <cell r="K1036">
            <v>39847</v>
          </cell>
          <cell r="L1036">
            <v>39847</v>
          </cell>
          <cell r="M1036">
            <v>39847</v>
          </cell>
          <cell r="N1036">
            <v>39932</v>
          </cell>
          <cell r="O1036">
            <v>39932</v>
          </cell>
          <cell r="P1036">
            <v>39939</v>
          </cell>
          <cell r="Q1036">
            <v>39939</v>
          </cell>
          <cell r="R1036">
            <v>2009</v>
          </cell>
          <cell r="T1036" t="str">
            <v>Sold</v>
          </cell>
          <cell r="U1036">
            <v>674885.42</v>
          </cell>
          <cell r="V1036">
            <v>39853</v>
          </cell>
          <cell r="W1036">
            <v>1</v>
          </cell>
          <cell r="X1036">
            <v>2009</v>
          </cell>
          <cell r="Y1036">
            <v>0</v>
          </cell>
          <cell r="Z1036">
            <v>39939</v>
          </cell>
          <cell r="AA1036">
            <v>39947</v>
          </cell>
          <cell r="AB1036" t="str">
            <v>TRIVOLI, RAYMOND P</v>
          </cell>
        </row>
        <row r="1037">
          <cell r="A1037">
            <v>82021</v>
          </cell>
          <cell r="B1037" t="str">
            <v>D11 RPM FY 2008C</v>
          </cell>
          <cell r="C1037" t="str">
            <v>Traffic Control Maintenance</v>
          </cell>
          <cell r="H1037">
            <v>39346</v>
          </cell>
          <cell r="I1037">
            <v>39346</v>
          </cell>
          <cell r="J1037">
            <v>39350</v>
          </cell>
          <cell r="K1037">
            <v>39350</v>
          </cell>
          <cell r="L1037">
            <v>39351</v>
          </cell>
          <cell r="M1037">
            <v>39351</v>
          </cell>
          <cell r="N1037">
            <v>39491</v>
          </cell>
          <cell r="O1037">
            <v>39491</v>
          </cell>
          <cell r="P1037">
            <v>39505</v>
          </cell>
          <cell r="Q1037">
            <v>39505</v>
          </cell>
          <cell r="R1037">
            <v>2008</v>
          </cell>
          <cell r="T1037" t="str">
            <v>Sold</v>
          </cell>
          <cell r="U1037">
            <v>275000</v>
          </cell>
          <cell r="V1037">
            <v>39395</v>
          </cell>
          <cell r="W1037">
            <v>1</v>
          </cell>
          <cell r="X1037">
            <v>2008</v>
          </cell>
          <cell r="Y1037">
            <v>0</v>
          </cell>
          <cell r="Z1037">
            <v>39491</v>
          </cell>
          <cell r="AA1037">
            <v>39499</v>
          </cell>
          <cell r="AB1037" t="str">
            <v>WARNER, SCOTT K</v>
          </cell>
        </row>
        <row r="1038">
          <cell r="A1038">
            <v>82023</v>
          </cell>
          <cell r="B1038" t="str">
            <v>D11 LG FY2008</v>
          </cell>
          <cell r="C1038" t="str">
            <v>Traffic Control Maintenance</v>
          </cell>
          <cell r="H1038">
            <v>39134</v>
          </cell>
          <cell r="I1038">
            <v>39134</v>
          </cell>
          <cell r="J1038">
            <v>39136</v>
          </cell>
          <cell r="K1038">
            <v>39136</v>
          </cell>
          <cell r="L1038">
            <v>39136</v>
          </cell>
          <cell r="M1038">
            <v>39136</v>
          </cell>
          <cell r="N1038">
            <v>39246</v>
          </cell>
          <cell r="O1038">
            <v>39246</v>
          </cell>
          <cell r="P1038">
            <v>39254</v>
          </cell>
          <cell r="Q1038">
            <v>39254</v>
          </cell>
          <cell r="R1038">
            <v>2007</v>
          </cell>
          <cell r="S1038">
            <v>2007</v>
          </cell>
          <cell r="T1038" t="str">
            <v>Sold</v>
          </cell>
          <cell r="U1038">
            <v>298393</v>
          </cell>
          <cell r="V1038">
            <v>39160</v>
          </cell>
          <cell r="W1038">
            <v>1</v>
          </cell>
          <cell r="X1038">
            <v>2008</v>
          </cell>
          <cell r="Y1038">
            <v>0</v>
          </cell>
          <cell r="Z1038">
            <v>39246</v>
          </cell>
          <cell r="AA1038">
            <v>39254</v>
          </cell>
          <cell r="AB1038" t="str">
            <v>WARNER, SCOTT K</v>
          </cell>
        </row>
        <row r="1039">
          <cell r="A1039">
            <v>82041</v>
          </cell>
          <cell r="B1039" t="str">
            <v>D11 PM FY 2008B</v>
          </cell>
          <cell r="C1039" t="str">
            <v>Traffic Control (Safety)</v>
          </cell>
          <cell r="D1039">
            <v>39198</v>
          </cell>
          <cell r="E1039">
            <v>39198</v>
          </cell>
          <cell r="H1039">
            <v>39246</v>
          </cell>
          <cell r="I1039">
            <v>39246</v>
          </cell>
          <cell r="J1039">
            <v>39255</v>
          </cell>
          <cell r="K1039">
            <v>39255</v>
          </cell>
          <cell r="L1039">
            <v>39258</v>
          </cell>
          <cell r="M1039">
            <v>39258</v>
          </cell>
          <cell r="N1039">
            <v>39351</v>
          </cell>
          <cell r="O1039">
            <v>39351</v>
          </cell>
          <cell r="P1039">
            <v>39359</v>
          </cell>
          <cell r="Q1039">
            <v>39359</v>
          </cell>
          <cell r="R1039">
            <v>2008</v>
          </cell>
          <cell r="T1039" t="str">
            <v>Sold</v>
          </cell>
          <cell r="U1039">
            <v>1286000</v>
          </cell>
          <cell r="V1039">
            <v>39265</v>
          </cell>
          <cell r="W1039">
            <v>1</v>
          </cell>
          <cell r="X1039">
            <v>2008</v>
          </cell>
          <cell r="Y1039">
            <v>0</v>
          </cell>
          <cell r="Z1039">
            <v>39351</v>
          </cell>
          <cell r="AA1039">
            <v>39359</v>
          </cell>
          <cell r="AB1039" t="str">
            <v>TRIVOLI, RAYMOND P</v>
          </cell>
        </row>
        <row r="1040">
          <cell r="A1040">
            <v>82042</v>
          </cell>
          <cell r="B1040" t="str">
            <v>D11 GR FY2008</v>
          </cell>
          <cell r="C1040" t="str">
            <v>Roadside / Median Improvement (Safety)</v>
          </cell>
          <cell r="H1040">
            <v>39458</v>
          </cell>
          <cell r="I1040">
            <v>39458</v>
          </cell>
          <cell r="J1040">
            <v>39472</v>
          </cell>
          <cell r="K1040">
            <v>39472</v>
          </cell>
          <cell r="L1040">
            <v>39472</v>
          </cell>
          <cell r="M1040">
            <v>39472</v>
          </cell>
          <cell r="N1040">
            <v>39561</v>
          </cell>
          <cell r="O1040">
            <v>39561</v>
          </cell>
          <cell r="P1040">
            <v>39570</v>
          </cell>
          <cell r="Q1040">
            <v>39570</v>
          </cell>
          <cell r="R1040">
            <v>2008</v>
          </cell>
          <cell r="T1040" t="str">
            <v>Sold</v>
          </cell>
          <cell r="U1040">
            <v>1071875</v>
          </cell>
          <cell r="V1040">
            <v>39475</v>
          </cell>
          <cell r="W1040">
            <v>1</v>
          </cell>
          <cell r="X1040">
            <v>2008</v>
          </cell>
          <cell r="Y1040">
            <v>0</v>
          </cell>
          <cell r="Z1040">
            <v>39561</v>
          </cell>
          <cell r="AA1040">
            <v>39569</v>
          </cell>
          <cell r="AB1040" t="str">
            <v>WARNER, SCOTT K</v>
          </cell>
        </row>
        <row r="1041">
          <cell r="A1041">
            <v>82043</v>
          </cell>
          <cell r="B1041" t="str">
            <v>D11 HS FY2008A</v>
          </cell>
          <cell r="C1041" t="str">
            <v>Vegetative Maintenance</v>
          </cell>
          <cell r="D1041">
            <v>39294</v>
          </cell>
          <cell r="E1041">
            <v>39294</v>
          </cell>
          <cell r="H1041">
            <v>39325</v>
          </cell>
          <cell r="I1041">
            <v>39325</v>
          </cell>
          <cell r="J1041">
            <v>39342</v>
          </cell>
          <cell r="K1041">
            <v>39342</v>
          </cell>
          <cell r="L1041">
            <v>39344</v>
          </cell>
          <cell r="M1041">
            <v>39344</v>
          </cell>
          <cell r="N1041">
            <v>39491</v>
          </cell>
          <cell r="O1041">
            <v>39491</v>
          </cell>
          <cell r="P1041">
            <v>39505</v>
          </cell>
          <cell r="Q1041">
            <v>39505</v>
          </cell>
          <cell r="R1041">
            <v>2008</v>
          </cell>
          <cell r="T1041" t="str">
            <v>Sold</v>
          </cell>
          <cell r="U1041">
            <v>101375.16</v>
          </cell>
          <cell r="V1041">
            <v>39395</v>
          </cell>
          <cell r="W1041">
            <v>1</v>
          </cell>
          <cell r="X1041">
            <v>2008</v>
          </cell>
          <cell r="Y1041">
            <v>0</v>
          </cell>
          <cell r="Z1041">
            <v>39491</v>
          </cell>
          <cell r="AA1041">
            <v>39499</v>
          </cell>
          <cell r="AB1041" t="str">
            <v>TRIVOLI, RAYMOND P</v>
          </cell>
        </row>
        <row r="1042">
          <cell r="A1042">
            <v>82044</v>
          </cell>
          <cell r="B1042" t="str">
            <v>D11 HS FY2008B</v>
          </cell>
          <cell r="C1042" t="str">
            <v>Vegetative Maintenance</v>
          </cell>
          <cell r="D1042">
            <v>39294</v>
          </cell>
          <cell r="E1042">
            <v>39294</v>
          </cell>
          <cell r="H1042">
            <v>39325</v>
          </cell>
          <cell r="I1042">
            <v>39325</v>
          </cell>
          <cell r="J1042">
            <v>39342</v>
          </cell>
          <cell r="K1042">
            <v>39342</v>
          </cell>
          <cell r="L1042">
            <v>39344</v>
          </cell>
          <cell r="M1042">
            <v>39344</v>
          </cell>
          <cell r="N1042">
            <v>39491</v>
          </cell>
          <cell r="O1042">
            <v>39491</v>
          </cell>
          <cell r="P1042">
            <v>39505</v>
          </cell>
          <cell r="Q1042">
            <v>39505</v>
          </cell>
          <cell r="R1042">
            <v>2008</v>
          </cell>
          <cell r="T1042" t="str">
            <v>Sold</v>
          </cell>
          <cell r="U1042">
            <v>72346.55</v>
          </cell>
          <cell r="V1042">
            <v>39395</v>
          </cell>
          <cell r="W1042">
            <v>1</v>
          </cell>
          <cell r="X1042">
            <v>2008</v>
          </cell>
          <cell r="Y1042">
            <v>0</v>
          </cell>
          <cell r="Z1042">
            <v>39491</v>
          </cell>
          <cell r="AA1042">
            <v>39499</v>
          </cell>
          <cell r="AB1042" t="str">
            <v>TRIVOLI, RAYMOND P</v>
          </cell>
        </row>
        <row r="1043">
          <cell r="A1043">
            <v>82045</v>
          </cell>
          <cell r="B1043" t="str">
            <v>D11 CH FY2008</v>
          </cell>
          <cell r="C1043" t="str">
            <v>Pavement Maintenance</v>
          </cell>
          <cell r="D1043">
            <v>39294</v>
          </cell>
          <cell r="E1043">
            <v>39294</v>
          </cell>
          <cell r="H1043">
            <v>39317</v>
          </cell>
          <cell r="I1043">
            <v>39317</v>
          </cell>
          <cell r="J1043">
            <v>39342</v>
          </cell>
          <cell r="K1043">
            <v>39342</v>
          </cell>
          <cell r="L1043">
            <v>39344</v>
          </cell>
          <cell r="M1043">
            <v>39344</v>
          </cell>
          <cell r="N1043">
            <v>39512</v>
          </cell>
          <cell r="O1043">
            <v>39512</v>
          </cell>
          <cell r="P1043">
            <v>39521</v>
          </cell>
          <cell r="Q1043">
            <v>39521</v>
          </cell>
          <cell r="R1043">
            <v>2008</v>
          </cell>
          <cell r="T1043" t="str">
            <v>Sold</v>
          </cell>
          <cell r="U1043">
            <v>152152</v>
          </cell>
          <cell r="V1043">
            <v>39370</v>
          </cell>
          <cell r="W1043">
            <v>1</v>
          </cell>
          <cell r="X1043">
            <v>2008</v>
          </cell>
          <cell r="Y1043">
            <v>0</v>
          </cell>
          <cell r="Z1043">
            <v>39456</v>
          </cell>
          <cell r="AA1043">
            <v>39464</v>
          </cell>
          <cell r="AB1043" t="str">
            <v>TRIVOLI, RAYMOND P</v>
          </cell>
        </row>
        <row r="1044">
          <cell r="A1044">
            <v>82052</v>
          </cell>
          <cell r="B1044" t="str">
            <v>JEF BHJ Coordinated Transit Plan</v>
          </cell>
          <cell r="C1044" t="str">
            <v>Statewide / Regional Planning</v>
          </cell>
          <cell r="T1044" t="str">
            <v>Active</v>
          </cell>
          <cell r="AB1044" t="str">
            <v>MOORE, DAVID</v>
          </cell>
        </row>
        <row r="1045">
          <cell r="A1045">
            <v>82056</v>
          </cell>
          <cell r="B1045" t="str">
            <v>D11 PR FY2008</v>
          </cell>
          <cell r="C1045" t="str">
            <v>Vegetative Maintenance</v>
          </cell>
          <cell r="H1045">
            <v>39282</v>
          </cell>
          <cell r="I1045">
            <v>39282</v>
          </cell>
          <cell r="J1045">
            <v>39310</v>
          </cell>
          <cell r="K1045">
            <v>39310</v>
          </cell>
          <cell r="L1045">
            <v>39311</v>
          </cell>
          <cell r="M1045">
            <v>39311</v>
          </cell>
          <cell r="N1045">
            <v>39416</v>
          </cell>
          <cell r="P1045">
            <v>39423</v>
          </cell>
          <cell r="R1045">
            <v>2008</v>
          </cell>
          <cell r="T1045" t="str">
            <v>Cancelled</v>
          </cell>
          <cell r="U1045">
            <v>100000</v>
          </cell>
          <cell r="V1045">
            <v>39325</v>
          </cell>
          <cell r="W1045">
            <v>1</v>
          </cell>
          <cell r="X1045">
            <v>2008</v>
          </cell>
          <cell r="Y1045">
            <v>0</v>
          </cell>
          <cell r="Z1045">
            <v>39416</v>
          </cell>
          <cell r="AA1045">
            <v>39423</v>
          </cell>
          <cell r="AB1045" t="str">
            <v>WARNER, SCOTT K</v>
          </cell>
        </row>
        <row r="1046">
          <cell r="A1046">
            <v>82115</v>
          </cell>
          <cell r="B1046" t="str">
            <v>COL SR 7 26.82</v>
          </cell>
          <cell r="C1046" t="str">
            <v>Traffic Control (Safety)</v>
          </cell>
          <cell r="F1046">
            <v>39224</v>
          </cell>
          <cell r="G1046">
            <v>39224</v>
          </cell>
          <cell r="J1046">
            <v>39281</v>
          </cell>
          <cell r="K1046">
            <v>39281</v>
          </cell>
          <cell r="L1046">
            <v>39302</v>
          </cell>
          <cell r="M1046">
            <v>39302</v>
          </cell>
          <cell r="N1046">
            <v>39360</v>
          </cell>
          <cell r="O1046">
            <v>39360</v>
          </cell>
          <cell r="P1046">
            <v>39391</v>
          </cell>
          <cell r="Q1046">
            <v>39391</v>
          </cell>
          <cell r="R1046">
            <v>2008</v>
          </cell>
          <cell r="T1046" t="str">
            <v>Sold</v>
          </cell>
          <cell r="U1046">
            <v>49689.4</v>
          </cell>
          <cell r="AB1046" t="str">
            <v>GURNEY, GREGORY A</v>
          </cell>
        </row>
        <row r="1047">
          <cell r="A1047">
            <v>82132</v>
          </cell>
          <cell r="B1047" t="str">
            <v>HOL VAR GR Phase 1</v>
          </cell>
          <cell r="C1047" t="str">
            <v>Roadside / Median Improvement (Safety)</v>
          </cell>
          <cell r="F1047">
            <v>39090</v>
          </cell>
          <cell r="G1047">
            <v>39090</v>
          </cell>
          <cell r="J1047">
            <v>39508</v>
          </cell>
          <cell r="K1047">
            <v>39508</v>
          </cell>
          <cell r="L1047">
            <v>39521</v>
          </cell>
          <cell r="M1047">
            <v>39521</v>
          </cell>
          <cell r="N1047">
            <v>39580</v>
          </cell>
          <cell r="O1047">
            <v>39580</v>
          </cell>
          <cell r="P1047">
            <v>39587</v>
          </cell>
          <cell r="Q1047">
            <v>39587</v>
          </cell>
          <cell r="R1047">
            <v>2008</v>
          </cell>
          <cell r="T1047" t="str">
            <v>Sold</v>
          </cell>
          <cell r="U1047">
            <v>292307.7</v>
          </cell>
          <cell r="V1047">
            <v>39521</v>
          </cell>
          <cell r="W1047">
            <v>1</v>
          </cell>
          <cell r="X1047">
            <v>2008</v>
          </cell>
          <cell r="Y1047">
            <v>0</v>
          </cell>
          <cell r="Z1047">
            <v>39563</v>
          </cell>
          <cell r="AA1047">
            <v>39598</v>
          </cell>
          <cell r="AB1047" t="str">
            <v>KANE, ROXANNE R</v>
          </cell>
        </row>
        <row r="1048">
          <cell r="A1048">
            <v>82135</v>
          </cell>
          <cell r="B1048" t="str">
            <v>JEF SR 43 3.45</v>
          </cell>
          <cell r="C1048" t="str">
            <v>Traffic Control (Safety)</v>
          </cell>
          <cell r="F1048">
            <v>39387</v>
          </cell>
          <cell r="G1048">
            <v>39387</v>
          </cell>
          <cell r="J1048">
            <v>39630</v>
          </cell>
          <cell r="K1048">
            <v>39630</v>
          </cell>
          <cell r="L1048">
            <v>39636</v>
          </cell>
          <cell r="M1048">
            <v>39636</v>
          </cell>
          <cell r="N1048">
            <v>39960</v>
          </cell>
          <cell r="O1048">
            <v>39960</v>
          </cell>
          <cell r="P1048">
            <v>39976</v>
          </cell>
          <cell r="Q1048">
            <v>39976</v>
          </cell>
          <cell r="R1048">
            <v>2009</v>
          </cell>
          <cell r="T1048" t="str">
            <v>Sold</v>
          </cell>
          <cell r="U1048">
            <v>94060.5</v>
          </cell>
          <cell r="V1048">
            <v>39521</v>
          </cell>
          <cell r="W1048">
            <v>1</v>
          </cell>
          <cell r="X1048">
            <v>2008</v>
          </cell>
          <cell r="Y1048">
            <v>0</v>
          </cell>
          <cell r="Z1048">
            <v>39563</v>
          </cell>
          <cell r="AA1048">
            <v>39598</v>
          </cell>
          <cell r="AB1048" t="str">
            <v>KANE, ROXANNE R</v>
          </cell>
        </row>
        <row r="1049">
          <cell r="A1049">
            <v>82165</v>
          </cell>
          <cell r="B1049" t="str">
            <v>BEL SR 148 12.020</v>
          </cell>
          <cell r="C1049" t="str">
            <v>Pavement Maintenance</v>
          </cell>
          <cell r="J1049">
            <v>39126</v>
          </cell>
          <cell r="K1049">
            <v>39126</v>
          </cell>
          <cell r="L1049">
            <v>39136</v>
          </cell>
          <cell r="M1049">
            <v>39136</v>
          </cell>
          <cell r="N1049">
            <v>39234</v>
          </cell>
          <cell r="O1049">
            <v>39234</v>
          </cell>
          <cell r="P1049">
            <v>39241</v>
          </cell>
          <cell r="Q1049">
            <v>39241</v>
          </cell>
          <cell r="R1049">
            <v>2007</v>
          </cell>
          <cell r="T1049" t="str">
            <v>Sold</v>
          </cell>
          <cell r="U1049">
            <v>756436.62</v>
          </cell>
          <cell r="AB1049" t="str">
            <v>KUZMICH, ANNA M</v>
          </cell>
        </row>
        <row r="1050">
          <cell r="A1050">
            <v>82182</v>
          </cell>
          <cell r="B1050" t="str">
            <v>COL SR 170 Utilities</v>
          </cell>
          <cell r="C1050" t="str">
            <v>Add Through Lane(s)</v>
          </cell>
          <cell r="F1050">
            <v>39043</v>
          </cell>
          <cell r="G1050">
            <v>39043</v>
          </cell>
          <cell r="J1050">
            <v>39072</v>
          </cell>
          <cell r="K1050">
            <v>39072</v>
          </cell>
          <cell r="L1050">
            <v>39078</v>
          </cell>
          <cell r="M1050">
            <v>39078</v>
          </cell>
          <cell r="N1050">
            <v>39120</v>
          </cell>
          <cell r="O1050">
            <v>39120</v>
          </cell>
          <cell r="P1050">
            <v>39122</v>
          </cell>
          <cell r="Q1050">
            <v>39122</v>
          </cell>
          <cell r="R1050">
            <v>2007</v>
          </cell>
          <cell r="T1050" t="str">
            <v>Sold</v>
          </cell>
          <cell r="U1050">
            <v>1200000</v>
          </cell>
          <cell r="AB1050" t="str">
            <v>GURNEY, GREGORY A</v>
          </cell>
        </row>
        <row r="1051">
          <cell r="A1051">
            <v>82203</v>
          </cell>
          <cell r="B1051" t="str">
            <v>HOL VAR GR Phase 2</v>
          </cell>
          <cell r="C1051" t="str">
            <v>Roadside / Median Improvement (Safety)</v>
          </cell>
          <cell r="F1051">
            <v>39415</v>
          </cell>
          <cell r="G1051">
            <v>39415</v>
          </cell>
          <cell r="J1051">
            <v>39650</v>
          </cell>
          <cell r="K1051">
            <v>39650</v>
          </cell>
          <cell r="L1051">
            <v>39652</v>
          </cell>
          <cell r="M1051">
            <v>39652</v>
          </cell>
          <cell r="N1051">
            <v>39688</v>
          </cell>
          <cell r="O1051">
            <v>39688</v>
          </cell>
          <cell r="P1051">
            <v>39695</v>
          </cell>
          <cell r="Q1051">
            <v>39695</v>
          </cell>
          <cell r="R1051">
            <v>2009</v>
          </cell>
          <cell r="T1051" t="str">
            <v>Sold</v>
          </cell>
          <cell r="U1051">
            <v>317440</v>
          </cell>
          <cell r="V1051">
            <v>39859</v>
          </cell>
          <cell r="W1051">
            <v>1</v>
          </cell>
          <cell r="X1051">
            <v>2009</v>
          </cell>
          <cell r="Y1051">
            <v>0</v>
          </cell>
          <cell r="Z1051">
            <v>39933</v>
          </cell>
          <cell r="AA1051">
            <v>39963</v>
          </cell>
          <cell r="AB1051" t="str">
            <v>KANE, ROXANNE R</v>
          </cell>
        </row>
        <row r="1052">
          <cell r="A1052">
            <v>82206</v>
          </cell>
          <cell r="B1052" t="str">
            <v>HOL VAR GR Phase 3</v>
          </cell>
          <cell r="C1052" t="str">
            <v>Roadside / Median Improvement (Safety)</v>
          </cell>
          <cell r="F1052">
            <v>39695</v>
          </cell>
          <cell r="G1052">
            <v>39695</v>
          </cell>
          <cell r="J1052">
            <v>39916</v>
          </cell>
          <cell r="K1052">
            <v>39916</v>
          </cell>
          <cell r="L1052">
            <v>39918</v>
          </cell>
          <cell r="M1052">
            <v>39918</v>
          </cell>
          <cell r="N1052">
            <v>39972</v>
          </cell>
          <cell r="O1052">
            <v>39972</v>
          </cell>
          <cell r="P1052">
            <v>39972</v>
          </cell>
          <cell r="Q1052">
            <v>39972</v>
          </cell>
          <cell r="R1052">
            <v>2009</v>
          </cell>
          <cell r="T1052" t="str">
            <v>Sold</v>
          </cell>
          <cell r="U1052">
            <v>287583</v>
          </cell>
          <cell r="AB1052" t="str">
            <v>KANE, ROXANNE R</v>
          </cell>
        </row>
        <row r="1053">
          <cell r="A1053">
            <v>82207</v>
          </cell>
          <cell r="B1053" t="str">
            <v>HOL VAR GR Phase 4</v>
          </cell>
          <cell r="C1053" t="str">
            <v>Roadside / Median Improvement (Safety)</v>
          </cell>
          <cell r="F1053">
            <v>39695</v>
          </cell>
          <cell r="G1053">
            <v>39695</v>
          </cell>
          <cell r="J1053">
            <v>39916</v>
          </cell>
          <cell r="K1053">
            <v>39916</v>
          </cell>
          <cell r="L1053">
            <v>39923</v>
          </cell>
          <cell r="M1053">
            <v>39923</v>
          </cell>
          <cell r="N1053">
            <v>39972</v>
          </cell>
          <cell r="O1053">
            <v>39972</v>
          </cell>
          <cell r="P1053">
            <v>39972</v>
          </cell>
          <cell r="Q1053">
            <v>39972</v>
          </cell>
          <cell r="R1053">
            <v>2009</v>
          </cell>
          <cell r="T1053" t="str">
            <v>Sold</v>
          </cell>
          <cell r="U1053">
            <v>287471</v>
          </cell>
          <cell r="AB1053" t="str">
            <v>KANE, ROXANNE R</v>
          </cell>
        </row>
        <row r="1054">
          <cell r="A1054">
            <v>82224</v>
          </cell>
          <cell r="B1054" t="str">
            <v>D11 CR FY2008</v>
          </cell>
          <cell r="C1054" t="str">
            <v>Culvert Preservation</v>
          </cell>
          <cell r="D1054">
            <v>39246</v>
          </cell>
          <cell r="E1054">
            <v>39246</v>
          </cell>
          <cell r="F1054">
            <v>39246</v>
          </cell>
          <cell r="G1054">
            <v>39246</v>
          </cell>
          <cell r="H1054">
            <v>39510</v>
          </cell>
          <cell r="I1054">
            <v>39510</v>
          </cell>
          <cell r="J1054">
            <v>39513</v>
          </cell>
          <cell r="K1054">
            <v>39513</v>
          </cell>
          <cell r="L1054">
            <v>39514</v>
          </cell>
          <cell r="M1054">
            <v>39514</v>
          </cell>
          <cell r="N1054">
            <v>39617</v>
          </cell>
          <cell r="O1054">
            <v>39617</v>
          </cell>
          <cell r="P1054">
            <v>39625</v>
          </cell>
          <cell r="Q1054">
            <v>39625</v>
          </cell>
          <cell r="R1054">
            <v>2008</v>
          </cell>
          <cell r="T1054" t="str">
            <v>Sold</v>
          </cell>
          <cell r="U1054">
            <v>416613.67</v>
          </cell>
          <cell r="V1054">
            <v>39517</v>
          </cell>
          <cell r="W1054">
            <v>1</v>
          </cell>
          <cell r="X1054">
            <v>2008</v>
          </cell>
          <cell r="Y1054">
            <v>0</v>
          </cell>
          <cell r="Z1054">
            <v>39603</v>
          </cell>
          <cell r="AA1054">
            <v>39611</v>
          </cell>
          <cell r="AB1054" t="str">
            <v>STILLION, TIMOTHY E</v>
          </cell>
          <cell r="AC1054">
            <v>39227</v>
          </cell>
          <cell r="AD1054">
            <v>39227</v>
          </cell>
        </row>
        <row r="1055">
          <cell r="A1055">
            <v>82235</v>
          </cell>
          <cell r="B1055" t="str">
            <v>HOL Co. Park Killbuck</v>
          </cell>
          <cell r="C1055" t="str">
            <v>Parks</v>
          </cell>
          <cell r="T1055" t="str">
            <v>Candidate</v>
          </cell>
          <cell r="AB1055" t="str">
            <v>KUZMICH, ANNA M</v>
          </cell>
        </row>
        <row r="1056">
          <cell r="A1056">
            <v>82236</v>
          </cell>
          <cell r="B1056" t="str">
            <v>HOL Co. Park Lake Memorial</v>
          </cell>
          <cell r="C1056" t="str">
            <v>Parks</v>
          </cell>
          <cell r="T1056" t="str">
            <v>Candidate</v>
          </cell>
          <cell r="AB1056" t="str">
            <v>KUZMICH, ANNA M</v>
          </cell>
        </row>
        <row r="1057">
          <cell r="A1057">
            <v>82272</v>
          </cell>
          <cell r="B1057" t="str">
            <v>BEL-IR 470-6.54 W. Va. VVM Bridg</v>
          </cell>
          <cell r="C1057" t="str">
            <v>Asset Inventory / Inspection</v>
          </cell>
          <cell r="T1057" t="str">
            <v>Candidate</v>
          </cell>
          <cell r="AB1057" t="str">
            <v>KHALIFA, WASEEM U</v>
          </cell>
        </row>
        <row r="1058">
          <cell r="A1058">
            <v>82377</v>
          </cell>
          <cell r="B1058" t="str">
            <v>D11 CS FY2009</v>
          </cell>
          <cell r="C1058" t="str">
            <v>Roadway Minor Rehab</v>
          </cell>
          <cell r="L1058">
            <v>39503</v>
          </cell>
          <cell r="M1058">
            <v>39503</v>
          </cell>
          <cell r="N1058">
            <v>39638</v>
          </cell>
          <cell r="O1058">
            <v>39638</v>
          </cell>
          <cell r="P1058">
            <v>39646</v>
          </cell>
          <cell r="Q1058">
            <v>39646</v>
          </cell>
          <cell r="R1058">
            <v>2009</v>
          </cell>
          <cell r="S1058">
            <v>2008</v>
          </cell>
          <cell r="T1058" t="str">
            <v>Sold</v>
          </cell>
          <cell r="U1058">
            <v>617779.28</v>
          </cell>
          <cell r="V1058">
            <v>39552</v>
          </cell>
          <cell r="W1058">
            <v>1</v>
          </cell>
          <cell r="X1058">
            <v>2009</v>
          </cell>
          <cell r="Y1058">
            <v>2008</v>
          </cell>
          <cell r="Z1058">
            <v>39638</v>
          </cell>
          <cell r="AA1058">
            <v>39646</v>
          </cell>
          <cell r="AB1058" t="str">
            <v>WARNER, SCOTT K</v>
          </cell>
        </row>
        <row r="1059">
          <cell r="A1059">
            <v>82385</v>
          </cell>
          <cell r="B1059" t="str">
            <v>TUS US 250 3.210</v>
          </cell>
          <cell r="C1059" t="str">
            <v>Drainage System Maintenance</v>
          </cell>
          <cell r="D1059">
            <v>39234</v>
          </cell>
          <cell r="E1059">
            <v>39234</v>
          </cell>
          <cell r="F1059">
            <v>39234</v>
          </cell>
          <cell r="G1059">
            <v>39234</v>
          </cell>
          <cell r="H1059">
            <v>39422</v>
          </cell>
          <cell r="I1059">
            <v>39422</v>
          </cell>
          <cell r="J1059">
            <v>39472</v>
          </cell>
          <cell r="K1059">
            <v>39472</v>
          </cell>
          <cell r="L1059">
            <v>39483</v>
          </cell>
          <cell r="M1059">
            <v>39483</v>
          </cell>
          <cell r="N1059">
            <v>39575</v>
          </cell>
          <cell r="O1059">
            <v>39575</v>
          </cell>
          <cell r="P1059">
            <v>39582</v>
          </cell>
          <cell r="Q1059">
            <v>39582</v>
          </cell>
          <cell r="R1059">
            <v>2008</v>
          </cell>
          <cell r="T1059" t="str">
            <v>Sold</v>
          </cell>
          <cell r="U1059">
            <v>175656.84</v>
          </cell>
          <cell r="AB1059" t="str">
            <v>STILLION, TIMOTHY E</v>
          </cell>
        </row>
        <row r="1060">
          <cell r="A1060">
            <v>82512</v>
          </cell>
          <cell r="B1060" t="str">
            <v>COL US 30 15.300</v>
          </cell>
          <cell r="C1060" t="str">
            <v>Preliminary Development Tasks</v>
          </cell>
          <cell r="T1060" t="str">
            <v>Candidate</v>
          </cell>
          <cell r="AB1060" t="str">
            <v>VARCOLLA, CHRISTOPHER</v>
          </cell>
        </row>
        <row r="1061">
          <cell r="A1061">
            <v>82595</v>
          </cell>
          <cell r="B1061" t="str">
            <v>HOL VAR GR Phase 2</v>
          </cell>
          <cell r="C1061" t="str">
            <v>Roadside / Median Improvement (Safety)</v>
          </cell>
          <cell r="P1061">
            <v>40269</v>
          </cell>
          <cell r="R1061">
            <v>2010</v>
          </cell>
          <cell r="T1061" t="str">
            <v>Cancelled</v>
          </cell>
          <cell r="U1061">
            <v>300000</v>
          </cell>
          <cell r="AB1061" t="str">
            <v>GURNEY, GREGORY A</v>
          </cell>
        </row>
        <row r="1062">
          <cell r="A1062">
            <v>82596</v>
          </cell>
          <cell r="B1062" t="str">
            <v>HOL VAR Phase 3</v>
          </cell>
          <cell r="C1062" t="str">
            <v>Roadside / Median Improvement (Safety)</v>
          </cell>
          <cell r="P1062">
            <v>40634</v>
          </cell>
          <cell r="R1062">
            <v>2011</v>
          </cell>
          <cell r="T1062" t="str">
            <v>Cancelled</v>
          </cell>
          <cell r="U1062">
            <v>300000</v>
          </cell>
          <cell r="AB1062" t="str">
            <v>GURNEY, GREGORY A</v>
          </cell>
        </row>
        <row r="1063">
          <cell r="A1063">
            <v>82666</v>
          </cell>
          <cell r="B1063" t="str">
            <v>TUS SR 416 13.150</v>
          </cell>
          <cell r="C1063" t="str">
            <v>Geologic Maintenance / Slide Repair</v>
          </cell>
          <cell r="L1063">
            <v>39167</v>
          </cell>
          <cell r="M1063">
            <v>39167</v>
          </cell>
          <cell r="N1063">
            <v>39175</v>
          </cell>
          <cell r="O1063">
            <v>39175</v>
          </cell>
          <cell r="P1063">
            <v>39175</v>
          </cell>
          <cell r="Q1063">
            <v>39175</v>
          </cell>
          <cell r="R1063">
            <v>2007</v>
          </cell>
          <cell r="T1063" t="str">
            <v>Sold</v>
          </cell>
          <cell r="U1063">
            <v>249448.76</v>
          </cell>
          <cell r="AB1063" t="str">
            <v>BAIR, MICHAEL D</v>
          </cell>
        </row>
        <row r="1064">
          <cell r="A1064">
            <v>82684</v>
          </cell>
          <cell r="B1064" t="str">
            <v>HAS US 250 0.000</v>
          </cell>
          <cell r="C1064" t="str">
            <v>Roadway Minor Rehab</v>
          </cell>
          <cell r="H1064">
            <v>39185</v>
          </cell>
          <cell r="I1064">
            <v>39185</v>
          </cell>
          <cell r="J1064">
            <v>39189</v>
          </cell>
          <cell r="K1064">
            <v>39189</v>
          </cell>
          <cell r="L1064">
            <v>39190</v>
          </cell>
          <cell r="M1064">
            <v>39190</v>
          </cell>
          <cell r="N1064">
            <v>39246</v>
          </cell>
          <cell r="O1064">
            <v>39246</v>
          </cell>
          <cell r="P1064">
            <v>39254</v>
          </cell>
          <cell r="Q1064">
            <v>39254</v>
          </cell>
          <cell r="R1064">
            <v>2007</v>
          </cell>
          <cell r="T1064" t="str">
            <v>Sold</v>
          </cell>
          <cell r="U1064">
            <v>1038137.1</v>
          </cell>
          <cell r="AB1064" t="str">
            <v>KUZMICH, ANNA M</v>
          </cell>
        </row>
        <row r="1065">
          <cell r="A1065">
            <v>82692</v>
          </cell>
          <cell r="B1065" t="str">
            <v>JEF SR 151 15.560</v>
          </cell>
          <cell r="C1065" t="str">
            <v>Roadside / Median Improvement (Safety)</v>
          </cell>
          <cell r="T1065" t="str">
            <v>Cancelled</v>
          </cell>
          <cell r="AB1065" t="str">
            <v>VARCOLLA, CHRISTOPHER</v>
          </cell>
        </row>
        <row r="1066">
          <cell r="A1066">
            <v>82762</v>
          </cell>
          <cell r="B1066" t="str">
            <v>COL SR 45 1.220</v>
          </cell>
          <cell r="C1066" t="str">
            <v>Geologic Maintenance / Slide Repair</v>
          </cell>
          <cell r="H1066">
            <v>39602</v>
          </cell>
          <cell r="I1066">
            <v>39602</v>
          </cell>
          <cell r="J1066">
            <v>39602</v>
          </cell>
          <cell r="K1066">
            <v>39602</v>
          </cell>
          <cell r="L1066">
            <v>39609</v>
          </cell>
          <cell r="M1066">
            <v>39609</v>
          </cell>
          <cell r="N1066">
            <v>39652</v>
          </cell>
          <cell r="O1066">
            <v>39652</v>
          </cell>
          <cell r="P1066">
            <v>39660</v>
          </cell>
          <cell r="Q1066">
            <v>39660</v>
          </cell>
          <cell r="R1066">
            <v>2009</v>
          </cell>
          <cell r="T1066" t="str">
            <v>Sold</v>
          </cell>
          <cell r="U1066">
            <v>336433.63</v>
          </cell>
          <cell r="V1066">
            <v>39706</v>
          </cell>
          <cell r="W1066">
            <v>1</v>
          </cell>
          <cell r="X1066">
            <v>2009</v>
          </cell>
          <cell r="Y1066">
            <v>0</v>
          </cell>
          <cell r="Z1066">
            <v>39792</v>
          </cell>
          <cell r="AA1066">
            <v>39800</v>
          </cell>
          <cell r="AB1066" t="str">
            <v>STILLION, TIMOTHY E</v>
          </cell>
        </row>
        <row r="1067">
          <cell r="A1067">
            <v>82767</v>
          </cell>
          <cell r="B1067" t="str">
            <v>TUS CR 102 RJC</v>
          </cell>
          <cell r="C1067" t="str">
            <v>Railroad Crossing Protection</v>
          </cell>
          <cell r="T1067" t="str">
            <v>Active</v>
          </cell>
          <cell r="AB1067" t="str">
            <v>FORTE, MICHAEL D</v>
          </cell>
        </row>
        <row r="1068">
          <cell r="A1068">
            <v>82851</v>
          </cell>
          <cell r="B1068" t="str">
            <v>COL US 30 15.32</v>
          </cell>
          <cell r="C1068" t="str">
            <v>Bridge Preservation</v>
          </cell>
          <cell r="D1068">
            <v>40429</v>
          </cell>
          <cell r="E1068">
            <v>40429</v>
          </cell>
          <cell r="F1068">
            <v>40534</v>
          </cell>
          <cell r="G1068">
            <v>40534</v>
          </cell>
          <cell r="H1068">
            <v>40574</v>
          </cell>
          <cell r="I1068">
            <v>40574</v>
          </cell>
          <cell r="J1068">
            <v>40581</v>
          </cell>
          <cell r="K1068">
            <v>40581</v>
          </cell>
          <cell r="L1068">
            <v>40581</v>
          </cell>
          <cell r="M1068">
            <v>40581</v>
          </cell>
          <cell r="N1068">
            <v>40668</v>
          </cell>
          <cell r="O1068">
            <v>40668</v>
          </cell>
          <cell r="P1068">
            <v>40675</v>
          </cell>
          <cell r="Q1068">
            <v>40675</v>
          </cell>
          <cell r="R1068">
            <v>2011</v>
          </cell>
          <cell r="T1068" t="str">
            <v>Sold</v>
          </cell>
          <cell r="U1068">
            <v>798666.6</v>
          </cell>
          <cell r="AB1068" t="str">
            <v>TRIVOLI, RAYMOND P</v>
          </cell>
        </row>
        <row r="1069">
          <cell r="A1069">
            <v>82864</v>
          </cell>
          <cell r="B1069" t="str">
            <v>JEF SR 150 12.86 WLE</v>
          </cell>
          <cell r="C1069" t="str">
            <v>Railroad Crossing Reconstruction</v>
          </cell>
          <cell r="T1069" t="str">
            <v>Active</v>
          </cell>
          <cell r="AB1069" t="str">
            <v>FORTE, MICHAEL D</v>
          </cell>
        </row>
        <row r="1070">
          <cell r="A1070">
            <v>82893</v>
          </cell>
          <cell r="B1070" t="str">
            <v>D11 Block FY 2013</v>
          </cell>
          <cell r="C1070" t="str">
            <v>Other Studies/ Tasks</v>
          </cell>
          <cell r="T1070" t="str">
            <v>Candidate</v>
          </cell>
          <cell r="U1070">
            <v>0</v>
          </cell>
          <cell r="AB1070" t="str">
            <v>BARNHOUSE, JOHN P</v>
          </cell>
        </row>
        <row r="1071">
          <cell r="A1071">
            <v>82894</v>
          </cell>
          <cell r="B1071" t="str">
            <v>COL Apples Corners Out Pers Serv</v>
          </cell>
          <cell r="C1071" t="str">
            <v>Building / Facility Improvement</v>
          </cell>
          <cell r="T1071" t="str">
            <v>Cancelled</v>
          </cell>
          <cell r="AB1071" t="str">
            <v>HARTMAN, TERRY A</v>
          </cell>
        </row>
        <row r="1072">
          <cell r="A1072">
            <v>82898</v>
          </cell>
          <cell r="B1072" t="str">
            <v>JEF BHJ SAFETEA-LU Fiscal Plan</v>
          </cell>
          <cell r="C1072" t="str">
            <v>Statewide / Regional Planning</v>
          </cell>
          <cell r="T1072" t="str">
            <v>Active</v>
          </cell>
          <cell r="AB1072" t="str">
            <v>MOORE, DAVID</v>
          </cell>
        </row>
        <row r="1073">
          <cell r="A1073">
            <v>83034</v>
          </cell>
          <cell r="B1073" t="str">
            <v>TUS SR 183 0.120</v>
          </cell>
          <cell r="C1073" t="str">
            <v>Intersection Improvement (Safety)</v>
          </cell>
          <cell r="T1073" t="str">
            <v>Candidate</v>
          </cell>
          <cell r="AB1073" t="str">
            <v>VARCOLLA, CHRISTOPHER</v>
          </cell>
        </row>
        <row r="1074">
          <cell r="A1074">
            <v>83121</v>
          </cell>
          <cell r="B1074" t="str">
            <v>HOL SR 179 4.09</v>
          </cell>
          <cell r="C1074" t="str">
            <v>Bridge Preservation</v>
          </cell>
          <cell r="D1074">
            <v>39510</v>
          </cell>
          <cell r="E1074">
            <v>39510</v>
          </cell>
          <cell r="F1074">
            <v>39680</v>
          </cell>
          <cell r="G1074">
            <v>39680</v>
          </cell>
          <cell r="H1074">
            <v>39828</v>
          </cell>
          <cell r="I1074">
            <v>39828</v>
          </cell>
          <cell r="J1074">
            <v>39854</v>
          </cell>
          <cell r="K1074">
            <v>39854</v>
          </cell>
          <cell r="L1074">
            <v>39855</v>
          </cell>
          <cell r="M1074">
            <v>39855</v>
          </cell>
          <cell r="N1074">
            <v>39932</v>
          </cell>
          <cell r="O1074">
            <v>39932</v>
          </cell>
          <cell r="P1074">
            <v>39939</v>
          </cell>
          <cell r="Q1074">
            <v>39939</v>
          </cell>
          <cell r="R1074">
            <v>2009</v>
          </cell>
          <cell r="T1074" t="str">
            <v>Sold</v>
          </cell>
          <cell r="U1074">
            <v>171663.34</v>
          </cell>
          <cell r="V1074">
            <v>39888</v>
          </cell>
          <cell r="W1074">
            <v>1</v>
          </cell>
          <cell r="X1074">
            <v>2009</v>
          </cell>
          <cell r="Y1074">
            <v>0</v>
          </cell>
          <cell r="Z1074">
            <v>39974</v>
          </cell>
          <cell r="AA1074">
            <v>39982</v>
          </cell>
          <cell r="AB1074" t="str">
            <v>WARNER, SCOTT K</v>
          </cell>
        </row>
        <row r="1075">
          <cell r="A1075">
            <v>83175</v>
          </cell>
          <cell r="B1075" t="str">
            <v>COL Zepernick Lake</v>
          </cell>
          <cell r="C1075" t="str">
            <v>Parks</v>
          </cell>
          <cell r="H1075">
            <v>39630</v>
          </cell>
          <cell r="I1075">
            <v>39630</v>
          </cell>
          <cell r="J1075">
            <v>39735</v>
          </cell>
          <cell r="K1075">
            <v>39735</v>
          </cell>
          <cell r="L1075">
            <v>39765</v>
          </cell>
          <cell r="M1075">
            <v>39765</v>
          </cell>
          <cell r="N1075">
            <v>39869</v>
          </cell>
          <cell r="O1075">
            <v>39869</v>
          </cell>
          <cell r="P1075">
            <v>39878</v>
          </cell>
          <cell r="Q1075">
            <v>39878</v>
          </cell>
          <cell r="R1075">
            <v>2009</v>
          </cell>
          <cell r="T1075" t="str">
            <v>Sold</v>
          </cell>
          <cell r="U1075">
            <v>29913</v>
          </cell>
          <cell r="V1075">
            <v>39783</v>
          </cell>
          <cell r="W1075">
            <v>1</v>
          </cell>
          <cell r="X1075">
            <v>2009</v>
          </cell>
          <cell r="Y1075">
            <v>0</v>
          </cell>
          <cell r="Z1075">
            <v>39869</v>
          </cell>
          <cell r="AA1075">
            <v>39877</v>
          </cell>
          <cell r="AB1075" t="str">
            <v>KUZMICH, ANNA M</v>
          </cell>
        </row>
        <row r="1076">
          <cell r="A1076">
            <v>83193</v>
          </cell>
          <cell r="B1076" t="str">
            <v>TUS CR 106 WLE</v>
          </cell>
          <cell r="C1076" t="str">
            <v>Railroad Crossing Protection</v>
          </cell>
          <cell r="T1076" t="str">
            <v>Active</v>
          </cell>
          <cell r="AB1076" t="str">
            <v>FORTE, MICHAEL D</v>
          </cell>
        </row>
        <row r="1077">
          <cell r="A1077">
            <v>83206</v>
          </cell>
          <cell r="B1077" t="str">
            <v>COL Brookdale/Martin /Pleasant</v>
          </cell>
          <cell r="C1077" t="str">
            <v>Roadway Minor Rehab</v>
          </cell>
          <cell r="H1077">
            <v>40487</v>
          </cell>
          <cell r="I1077">
            <v>40487</v>
          </cell>
          <cell r="J1077">
            <v>40529</v>
          </cell>
          <cell r="K1077">
            <v>40529</v>
          </cell>
          <cell r="L1077">
            <v>40539</v>
          </cell>
          <cell r="M1077">
            <v>40539</v>
          </cell>
          <cell r="N1077">
            <v>40626</v>
          </cell>
          <cell r="O1077">
            <v>40626</v>
          </cell>
          <cell r="P1077">
            <v>40633</v>
          </cell>
          <cell r="Q1077">
            <v>40633</v>
          </cell>
          <cell r="R1077">
            <v>2011</v>
          </cell>
          <cell r="T1077" t="str">
            <v>Sold</v>
          </cell>
          <cell r="U1077">
            <v>654395.75</v>
          </cell>
          <cell r="AB1077" t="str">
            <v>STILLION, TIMOTHY E</v>
          </cell>
        </row>
        <row r="1078">
          <cell r="A1078">
            <v>83207</v>
          </cell>
          <cell r="B1078" t="str">
            <v>CAR Metro Pk- Peterson Park</v>
          </cell>
          <cell r="C1078" t="str">
            <v>Parks</v>
          </cell>
          <cell r="T1078" t="str">
            <v>Candidate</v>
          </cell>
          <cell r="AB1078" t="str">
            <v>KUZMICH, ANNA M</v>
          </cell>
        </row>
        <row r="1079">
          <cell r="A1079">
            <v>83223</v>
          </cell>
          <cell r="B1079" t="str">
            <v>COL-Station Park Pave Park Lot</v>
          </cell>
          <cell r="C1079" t="str">
            <v>Parks</v>
          </cell>
          <cell r="T1079" t="str">
            <v>Candidate</v>
          </cell>
          <cell r="AB1079" t="str">
            <v>KUZMICH, ANNA M</v>
          </cell>
        </row>
        <row r="1080">
          <cell r="A1080">
            <v>83225</v>
          </cell>
          <cell r="B1080" t="str">
            <v>TUS Trenton Avenue</v>
          </cell>
          <cell r="C1080" t="str">
            <v>Roadway Minor Rehab</v>
          </cell>
          <cell r="D1080">
            <v>39934</v>
          </cell>
          <cell r="F1080">
            <v>40057</v>
          </cell>
          <cell r="H1080">
            <v>40179</v>
          </cell>
          <cell r="J1080">
            <v>41257</v>
          </cell>
          <cell r="L1080">
            <v>41267</v>
          </cell>
          <cell r="N1080">
            <v>41365</v>
          </cell>
          <cell r="P1080">
            <v>41365</v>
          </cell>
          <cell r="R1080">
            <v>2013</v>
          </cell>
          <cell r="T1080" t="str">
            <v>Cancelled</v>
          </cell>
          <cell r="U1080">
            <v>2737000</v>
          </cell>
          <cell r="AB1080" t="str">
            <v>STILLION, TIMOTHY E</v>
          </cell>
          <cell r="AC1080">
            <v>39904</v>
          </cell>
        </row>
        <row r="1081">
          <cell r="A1081">
            <v>83227</v>
          </cell>
          <cell r="B1081" t="str">
            <v>D11-PM-FY2009(A)</v>
          </cell>
          <cell r="C1081" t="str">
            <v>Traffic Control (Safety)</v>
          </cell>
          <cell r="H1081">
            <v>39588</v>
          </cell>
          <cell r="I1081">
            <v>39588</v>
          </cell>
          <cell r="J1081">
            <v>39652</v>
          </cell>
          <cell r="K1081">
            <v>39652</v>
          </cell>
          <cell r="L1081">
            <v>39652</v>
          </cell>
          <cell r="M1081">
            <v>39652</v>
          </cell>
          <cell r="N1081">
            <v>39757</v>
          </cell>
          <cell r="O1081">
            <v>39757</v>
          </cell>
          <cell r="P1081">
            <v>39765</v>
          </cell>
          <cell r="Q1081">
            <v>39765</v>
          </cell>
          <cell r="R1081">
            <v>2009</v>
          </cell>
          <cell r="T1081" t="str">
            <v>Sold</v>
          </cell>
          <cell r="U1081">
            <v>209078.12</v>
          </cell>
          <cell r="V1081">
            <v>39671</v>
          </cell>
          <cell r="W1081">
            <v>1</v>
          </cell>
          <cell r="X1081">
            <v>2009</v>
          </cell>
          <cell r="Y1081">
            <v>0</v>
          </cell>
          <cell r="Z1081">
            <v>39757</v>
          </cell>
          <cell r="AA1081">
            <v>39765</v>
          </cell>
          <cell r="AB1081" t="str">
            <v>TRIVOLI, RAYMOND P</v>
          </cell>
        </row>
        <row r="1082">
          <cell r="A1082">
            <v>83228</v>
          </cell>
          <cell r="B1082" t="str">
            <v>TUS SR 39 13.550</v>
          </cell>
          <cell r="C1082" t="str">
            <v>Roadway Minor Rehab</v>
          </cell>
          <cell r="H1082">
            <v>39380</v>
          </cell>
          <cell r="I1082">
            <v>39380</v>
          </cell>
          <cell r="J1082">
            <v>39432</v>
          </cell>
          <cell r="K1082">
            <v>39432</v>
          </cell>
          <cell r="L1082">
            <v>39433</v>
          </cell>
          <cell r="M1082">
            <v>39433</v>
          </cell>
          <cell r="N1082">
            <v>39533</v>
          </cell>
          <cell r="O1082">
            <v>39533</v>
          </cell>
          <cell r="P1082">
            <v>39541</v>
          </cell>
          <cell r="Q1082">
            <v>39541</v>
          </cell>
          <cell r="R1082">
            <v>2008</v>
          </cell>
          <cell r="T1082" t="str">
            <v>Sold</v>
          </cell>
          <cell r="U1082">
            <v>114608.2</v>
          </cell>
          <cell r="AB1082" t="str">
            <v>STILLION, TIMOTHY E</v>
          </cell>
        </row>
        <row r="1083">
          <cell r="A1083">
            <v>83229</v>
          </cell>
          <cell r="B1083" t="str">
            <v>D11-PM-FY2009(B)</v>
          </cell>
          <cell r="C1083" t="str">
            <v>Traffic Control (Safety)</v>
          </cell>
          <cell r="H1083">
            <v>39547</v>
          </cell>
          <cell r="I1083">
            <v>39547</v>
          </cell>
          <cell r="J1083">
            <v>39559</v>
          </cell>
          <cell r="K1083">
            <v>39559</v>
          </cell>
          <cell r="L1083">
            <v>39559</v>
          </cell>
          <cell r="M1083">
            <v>39559</v>
          </cell>
          <cell r="N1083">
            <v>39652</v>
          </cell>
          <cell r="O1083">
            <v>39652</v>
          </cell>
          <cell r="P1083">
            <v>39660</v>
          </cell>
          <cell r="Q1083">
            <v>39660</v>
          </cell>
          <cell r="R1083">
            <v>2009</v>
          </cell>
          <cell r="T1083" t="str">
            <v>Sold</v>
          </cell>
          <cell r="U1083">
            <v>1727710.1</v>
          </cell>
          <cell r="V1083">
            <v>39580</v>
          </cell>
          <cell r="W1083">
            <v>1</v>
          </cell>
          <cell r="X1083">
            <v>2009</v>
          </cell>
          <cell r="Y1083">
            <v>0</v>
          </cell>
          <cell r="Z1083">
            <v>39666</v>
          </cell>
          <cell r="AA1083">
            <v>39674</v>
          </cell>
          <cell r="AB1083" t="str">
            <v>TRIVOLI, RAYMOND P</v>
          </cell>
        </row>
        <row r="1084">
          <cell r="A1084">
            <v>83231</v>
          </cell>
          <cell r="B1084" t="str">
            <v>D11-RPM-FY2009</v>
          </cell>
          <cell r="C1084" t="str">
            <v>Traffic Control (Safety)</v>
          </cell>
          <cell r="H1084">
            <v>39736</v>
          </cell>
          <cell r="I1084">
            <v>39736</v>
          </cell>
          <cell r="J1084">
            <v>39757</v>
          </cell>
          <cell r="K1084">
            <v>39757</v>
          </cell>
          <cell r="L1084">
            <v>39757</v>
          </cell>
          <cell r="M1084">
            <v>39757</v>
          </cell>
          <cell r="N1084">
            <v>39869</v>
          </cell>
          <cell r="O1084">
            <v>39869</v>
          </cell>
          <cell r="P1084">
            <v>39878</v>
          </cell>
          <cell r="Q1084">
            <v>39878</v>
          </cell>
          <cell r="R1084">
            <v>2009</v>
          </cell>
          <cell r="T1084" t="str">
            <v>Sold</v>
          </cell>
          <cell r="U1084">
            <v>168507.29</v>
          </cell>
          <cell r="V1084">
            <v>39783</v>
          </cell>
          <cell r="W1084">
            <v>1</v>
          </cell>
          <cell r="X1084">
            <v>2009</v>
          </cell>
          <cell r="Y1084">
            <v>0</v>
          </cell>
          <cell r="Z1084">
            <v>39869</v>
          </cell>
          <cell r="AA1084">
            <v>39877</v>
          </cell>
          <cell r="AB1084" t="str">
            <v>WARNER, SCOTT K</v>
          </cell>
        </row>
        <row r="1085">
          <cell r="A1085">
            <v>83250</v>
          </cell>
          <cell r="B1085" t="str">
            <v>D11-LG-FY2009</v>
          </cell>
          <cell r="C1085" t="str">
            <v>Traffic Control Maintenance</v>
          </cell>
          <cell r="L1085">
            <v>39507</v>
          </cell>
          <cell r="M1085">
            <v>39507</v>
          </cell>
          <cell r="N1085">
            <v>39617</v>
          </cell>
          <cell r="O1085">
            <v>39617</v>
          </cell>
          <cell r="P1085">
            <v>39625</v>
          </cell>
          <cell r="Q1085">
            <v>39625</v>
          </cell>
          <cell r="R1085">
            <v>2008</v>
          </cell>
          <cell r="T1085" t="str">
            <v>Sold</v>
          </cell>
          <cell r="U1085">
            <v>313987</v>
          </cell>
          <cell r="V1085">
            <v>39531</v>
          </cell>
          <cell r="W1085">
            <v>1</v>
          </cell>
          <cell r="X1085">
            <v>2009</v>
          </cell>
          <cell r="Y1085">
            <v>0</v>
          </cell>
          <cell r="Z1085">
            <v>39617</v>
          </cell>
          <cell r="AA1085">
            <v>39625</v>
          </cell>
          <cell r="AB1085" t="str">
            <v>WARNER, SCOTT K</v>
          </cell>
        </row>
        <row r="1086">
          <cell r="A1086">
            <v>83264</v>
          </cell>
          <cell r="B1086" t="str">
            <v>D11 MOW FY 2009A</v>
          </cell>
          <cell r="C1086" t="str">
            <v>Vegetative Maintenance</v>
          </cell>
          <cell r="H1086">
            <v>39547</v>
          </cell>
          <cell r="I1086">
            <v>39547</v>
          </cell>
          <cell r="J1086">
            <v>39615</v>
          </cell>
          <cell r="K1086">
            <v>39615</v>
          </cell>
          <cell r="L1086">
            <v>39615</v>
          </cell>
          <cell r="M1086">
            <v>39615</v>
          </cell>
          <cell r="N1086">
            <v>39729</v>
          </cell>
          <cell r="O1086">
            <v>39729</v>
          </cell>
          <cell r="P1086">
            <v>39737</v>
          </cell>
          <cell r="Q1086">
            <v>39737</v>
          </cell>
          <cell r="R1086">
            <v>2009</v>
          </cell>
          <cell r="T1086" t="str">
            <v>Sold</v>
          </cell>
          <cell r="U1086">
            <v>226340</v>
          </cell>
          <cell r="V1086">
            <v>39643</v>
          </cell>
          <cell r="W1086">
            <v>1</v>
          </cell>
          <cell r="X1086">
            <v>2009</v>
          </cell>
          <cell r="Y1086">
            <v>0</v>
          </cell>
          <cell r="Z1086">
            <v>39729</v>
          </cell>
          <cell r="AA1086">
            <v>39737</v>
          </cell>
          <cell r="AB1086" t="str">
            <v>TRIVOLI, RAYMOND P</v>
          </cell>
        </row>
        <row r="1087">
          <cell r="A1087">
            <v>83265</v>
          </cell>
          <cell r="B1087" t="str">
            <v>D11 MOW FY 2009B</v>
          </cell>
          <cell r="C1087" t="str">
            <v>Vegetative Maintenance</v>
          </cell>
          <cell r="H1087">
            <v>39547</v>
          </cell>
          <cell r="I1087">
            <v>39547</v>
          </cell>
          <cell r="J1087">
            <v>39615</v>
          </cell>
          <cell r="K1087">
            <v>39615</v>
          </cell>
          <cell r="L1087">
            <v>39615</v>
          </cell>
          <cell r="M1087">
            <v>39615</v>
          </cell>
          <cell r="N1087">
            <v>39743</v>
          </cell>
          <cell r="O1087">
            <v>39743</v>
          </cell>
          <cell r="P1087">
            <v>39751</v>
          </cell>
          <cell r="Q1087">
            <v>39751</v>
          </cell>
          <cell r="R1087">
            <v>2009</v>
          </cell>
          <cell r="T1087" t="str">
            <v>Sold</v>
          </cell>
          <cell r="U1087">
            <v>132045</v>
          </cell>
          <cell r="V1087">
            <v>39657</v>
          </cell>
          <cell r="W1087">
            <v>1</v>
          </cell>
          <cell r="X1087">
            <v>2009</v>
          </cell>
          <cell r="Y1087">
            <v>0</v>
          </cell>
          <cell r="Z1087">
            <v>39743</v>
          </cell>
          <cell r="AA1087">
            <v>39751</v>
          </cell>
          <cell r="AB1087" t="str">
            <v>TRIVOLI, RAYMOND P</v>
          </cell>
        </row>
        <row r="1088">
          <cell r="A1088">
            <v>83275</v>
          </cell>
          <cell r="B1088" t="str">
            <v>D11 GR FY 2009</v>
          </cell>
          <cell r="C1088" t="str">
            <v>Roadside / Median Improvement (Safety)</v>
          </cell>
          <cell r="H1088">
            <v>39818</v>
          </cell>
          <cell r="I1088">
            <v>39818</v>
          </cell>
          <cell r="J1088">
            <v>39822</v>
          </cell>
          <cell r="K1088">
            <v>39822</v>
          </cell>
          <cell r="L1088">
            <v>39822</v>
          </cell>
          <cell r="M1088">
            <v>39822</v>
          </cell>
          <cell r="N1088">
            <v>39918</v>
          </cell>
          <cell r="O1088">
            <v>39918</v>
          </cell>
          <cell r="P1088">
            <v>39930</v>
          </cell>
          <cell r="Q1088">
            <v>39930</v>
          </cell>
          <cell r="R1088">
            <v>2009</v>
          </cell>
          <cell r="T1088" t="str">
            <v>Sold</v>
          </cell>
          <cell r="U1088">
            <v>641932.4</v>
          </cell>
          <cell r="V1088">
            <v>39839</v>
          </cell>
          <cell r="W1088">
            <v>1</v>
          </cell>
          <cell r="X1088">
            <v>2009</v>
          </cell>
          <cell r="Y1088">
            <v>0</v>
          </cell>
          <cell r="Z1088">
            <v>39925</v>
          </cell>
          <cell r="AA1088">
            <v>39933</v>
          </cell>
          <cell r="AB1088" t="str">
            <v>WARNER, SCOTT K</v>
          </cell>
        </row>
        <row r="1089">
          <cell r="A1089">
            <v>83276</v>
          </cell>
          <cell r="B1089" t="str">
            <v>D11 HS FY 2009 (A)</v>
          </cell>
          <cell r="C1089" t="str">
            <v>Vegetative Maintenance</v>
          </cell>
          <cell r="H1089">
            <v>39587</v>
          </cell>
          <cell r="I1089">
            <v>39587</v>
          </cell>
          <cell r="J1089">
            <v>39598</v>
          </cell>
          <cell r="K1089">
            <v>39598</v>
          </cell>
          <cell r="L1089">
            <v>39598</v>
          </cell>
          <cell r="M1089">
            <v>39598</v>
          </cell>
          <cell r="N1089">
            <v>40612</v>
          </cell>
          <cell r="O1089">
            <v>40612</v>
          </cell>
          <cell r="P1089">
            <v>40618</v>
          </cell>
          <cell r="Q1089">
            <v>40618</v>
          </cell>
          <cell r="R1089">
            <v>2011</v>
          </cell>
          <cell r="T1089" t="str">
            <v>Sold</v>
          </cell>
          <cell r="U1089">
            <v>105256</v>
          </cell>
          <cell r="V1089">
            <v>39643</v>
          </cell>
          <cell r="W1089">
            <v>1</v>
          </cell>
          <cell r="X1089">
            <v>2009</v>
          </cell>
          <cell r="Y1089">
            <v>0</v>
          </cell>
          <cell r="Z1089">
            <v>39729</v>
          </cell>
          <cell r="AA1089">
            <v>39737</v>
          </cell>
          <cell r="AB1089" t="str">
            <v>TRIVOLI, RAYMOND P</v>
          </cell>
        </row>
        <row r="1090">
          <cell r="A1090">
            <v>83277</v>
          </cell>
          <cell r="B1090" t="str">
            <v>D11 HS FY 2009 (B)</v>
          </cell>
          <cell r="C1090" t="str">
            <v>Vegetative Maintenance</v>
          </cell>
          <cell r="H1090">
            <v>39587</v>
          </cell>
          <cell r="I1090">
            <v>39587</v>
          </cell>
          <cell r="J1090">
            <v>39598</v>
          </cell>
          <cell r="K1090">
            <v>39598</v>
          </cell>
          <cell r="L1090">
            <v>39598</v>
          </cell>
          <cell r="M1090">
            <v>39598</v>
          </cell>
          <cell r="N1090">
            <v>40612</v>
          </cell>
          <cell r="O1090">
            <v>40612</v>
          </cell>
          <cell r="P1090">
            <v>40618</v>
          </cell>
          <cell r="Q1090">
            <v>40618</v>
          </cell>
          <cell r="R1090">
            <v>2011</v>
          </cell>
          <cell r="T1090" t="str">
            <v>Sold</v>
          </cell>
          <cell r="U1090">
            <v>80400</v>
          </cell>
          <cell r="V1090">
            <v>39629</v>
          </cell>
          <cell r="W1090">
            <v>1</v>
          </cell>
          <cell r="X1090">
            <v>2009</v>
          </cell>
          <cell r="Y1090">
            <v>0</v>
          </cell>
          <cell r="Z1090">
            <v>39715</v>
          </cell>
          <cell r="AA1090">
            <v>39723</v>
          </cell>
          <cell r="AB1090" t="str">
            <v>TRIVOLI, RAYMOND P</v>
          </cell>
        </row>
        <row r="1091">
          <cell r="A1091">
            <v>83330</v>
          </cell>
          <cell r="B1091" t="str">
            <v>HOL SR 643 4.150- Amish funds</v>
          </cell>
          <cell r="C1091" t="str">
            <v>Pavement Maintenance</v>
          </cell>
          <cell r="T1091" t="str">
            <v>Candidate</v>
          </cell>
          <cell r="AB1091" t="str">
            <v>KANE, ROXANNE R</v>
          </cell>
        </row>
        <row r="1092">
          <cell r="A1092">
            <v>83356</v>
          </cell>
          <cell r="B1092" t="str">
            <v>JEF SR 7 8.170</v>
          </cell>
          <cell r="C1092" t="str">
            <v>Bridge / Culvert Maintenance</v>
          </cell>
          <cell r="H1092">
            <v>39413</v>
          </cell>
          <cell r="I1092">
            <v>39413</v>
          </cell>
          <cell r="J1092">
            <v>39458</v>
          </cell>
          <cell r="K1092">
            <v>39458</v>
          </cell>
          <cell r="L1092">
            <v>39458</v>
          </cell>
          <cell r="M1092">
            <v>39458</v>
          </cell>
          <cell r="N1092">
            <v>39491</v>
          </cell>
          <cell r="O1092">
            <v>39491</v>
          </cell>
          <cell r="P1092">
            <v>39491</v>
          </cell>
          <cell r="Q1092">
            <v>39491</v>
          </cell>
          <cell r="R1092">
            <v>2008</v>
          </cell>
          <cell r="T1092" t="str">
            <v>Sold</v>
          </cell>
          <cell r="U1092">
            <v>31728.86</v>
          </cell>
          <cell r="AB1092" t="str">
            <v>KHALIFA, WASEEM U</v>
          </cell>
        </row>
        <row r="1093">
          <cell r="A1093">
            <v>83378</v>
          </cell>
          <cell r="B1093" t="str">
            <v>TUS SR 39 24.22</v>
          </cell>
          <cell r="C1093" t="str">
            <v>Geologic Maintenance / Slide Repair</v>
          </cell>
          <cell r="D1093">
            <v>40644</v>
          </cell>
          <cell r="E1093">
            <v>40644</v>
          </cell>
          <cell r="F1093">
            <v>40687</v>
          </cell>
          <cell r="G1093">
            <v>40687</v>
          </cell>
          <cell r="H1093">
            <v>41445</v>
          </cell>
          <cell r="I1093">
            <v>41445</v>
          </cell>
          <cell r="J1093">
            <v>41526</v>
          </cell>
          <cell r="K1093">
            <v>41526</v>
          </cell>
          <cell r="L1093">
            <v>41527</v>
          </cell>
          <cell r="M1093">
            <v>41527</v>
          </cell>
          <cell r="N1093">
            <v>41620</v>
          </cell>
          <cell r="O1093">
            <v>41620</v>
          </cell>
          <cell r="P1093">
            <v>41627</v>
          </cell>
          <cell r="Q1093">
            <v>41627</v>
          </cell>
          <cell r="R1093">
            <v>2014</v>
          </cell>
          <cell r="T1093" t="str">
            <v>Sold</v>
          </cell>
          <cell r="U1093">
            <v>708927.61</v>
          </cell>
          <cell r="V1093">
            <v>41533</v>
          </cell>
          <cell r="W1093">
            <v>1</v>
          </cell>
          <cell r="X1093">
            <v>2014</v>
          </cell>
          <cell r="Y1093">
            <v>0</v>
          </cell>
          <cell r="Z1093">
            <v>41620</v>
          </cell>
          <cell r="AA1093">
            <v>41631</v>
          </cell>
          <cell r="AB1093" t="str">
            <v>SLANINA, ADRIENNE N</v>
          </cell>
        </row>
        <row r="1094">
          <cell r="A1094">
            <v>83379</v>
          </cell>
          <cell r="B1094" t="str">
            <v>JEF SR 152 9.98</v>
          </cell>
          <cell r="C1094" t="str">
            <v>Geologic Maintenance / Slide Repair</v>
          </cell>
          <cell r="H1094">
            <v>40261</v>
          </cell>
          <cell r="I1094">
            <v>40261</v>
          </cell>
          <cell r="J1094">
            <v>40367</v>
          </cell>
          <cell r="K1094">
            <v>40367</v>
          </cell>
          <cell r="L1094">
            <v>40367</v>
          </cell>
          <cell r="M1094">
            <v>40367</v>
          </cell>
          <cell r="N1094">
            <v>40458</v>
          </cell>
          <cell r="O1094">
            <v>40458</v>
          </cell>
          <cell r="P1094">
            <v>40464</v>
          </cell>
          <cell r="Q1094">
            <v>40464</v>
          </cell>
          <cell r="R1094">
            <v>2011</v>
          </cell>
          <cell r="T1094" t="str">
            <v>Sold</v>
          </cell>
          <cell r="U1094">
            <v>256256</v>
          </cell>
          <cell r="V1094">
            <v>40371</v>
          </cell>
          <cell r="W1094">
            <v>1</v>
          </cell>
          <cell r="X1094">
            <v>2011</v>
          </cell>
          <cell r="Y1094">
            <v>0</v>
          </cell>
          <cell r="Z1094">
            <v>40458</v>
          </cell>
          <cell r="AA1094">
            <v>40465</v>
          </cell>
          <cell r="AB1094" t="str">
            <v>WARNER, SCOTT K</v>
          </cell>
        </row>
        <row r="1095">
          <cell r="A1095">
            <v>83380</v>
          </cell>
          <cell r="B1095" t="str">
            <v>BEL US 250 8.89</v>
          </cell>
          <cell r="C1095" t="str">
            <v>Geologic Maintenance / Slide Repair</v>
          </cell>
          <cell r="D1095">
            <v>40513</v>
          </cell>
          <cell r="E1095">
            <v>40513</v>
          </cell>
          <cell r="H1095">
            <v>40548</v>
          </cell>
          <cell r="I1095">
            <v>40548</v>
          </cell>
          <cell r="J1095">
            <v>40577</v>
          </cell>
          <cell r="K1095">
            <v>40577</v>
          </cell>
          <cell r="L1095">
            <v>40581</v>
          </cell>
          <cell r="M1095">
            <v>40581</v>
          </cell>
          <cell r="T1095" t="str">
            <v>Candidate</v>
          </cell>
          <cell r="V1095">
            <v>40581</v>
          </cell>
          <cell r="W1095">
            <v>1</v>
          </cell>
          <cell r="X1095">
            <v>2011</v>
          </cell>
          <cell r="Y1095">
            <v>0</v>
          </cell>
          <cell r="Z1095">
            <v>40668</v>
          </cell>
          <cell r="AA1095">
            <v>40675</v>
          </cell>
          <cell r="AB1095" t="str">
            <v>BERANEK, JASON P</v>
          </cell>
          <cell r="AC1095">
            <v>40497</v>
          </cell>
          <cell r="AD1095">
            <v>40497</v>
          </cell>
        </row>
        <row r="1096">
          <cell r="A1096">
            <v>83381</v>
          </cell>
          <cell r="B1096" t="str">
            <v>BEL US 250 9.000</v>
          </cell>
          <cell r="C1096" t="str">
            <v>Geologic Maintenance / Slide Repair</v>
          </cell>
          <cell r="T1096" t="str">
            <v>Cancelled</v>
          </cell>
          <cell r="AB1096" t="str">
            <v>STILLION, TIMOTHY E</v>
          </cell>
        </row>
        <row r="1097">
          <cell r="A1097">
            <v>83382</v>
          </cell>
          <cell r="B1097" t="str">
            <v>HAS US 250 23.23</v>
          </cell>
          <cell r="C1097" t="str">
            <v>Geologic Maintenance / Slide Repair</v>
          </cell>
          <cell r="D1097">
            <v>41246</v>
          </cell>
          <cell r="E1097">
            <v>41246</v>
          </cell>
          <cell r="F1097">
            <v>41442</v>
          </cell>
          <cell r="G1097">
            <v>41442</v>
          </cell>
          <cell r="H1097">
            <v>41591</v>
          </cell>
          <cell r="I1097">
            <v>41591</v>
          </cell>
          <cell r="J1097">
            <v>41649</v>
          </cell>
          <cell r="K1097">
            <v>41649</v>
          </cell>
          <cell r="L1097">
            <v>41649</v>
          </cell>
          <cell r="M1097">
            <v>41649</v>
          </cell>
          <cell r="N1097">
            <v>41739</v>
          </cell>
          <cell r="O1097">
            <v>41739</v>
          </cell>
          <cell r="P1097">
            <v>41747</v>
          </cell>
          <cell r="Q1097">
            <v>41747</v>
          </cell>
          <cell r="R1097">
            <v>2014</v>
          </cell>
          <cell r="T1097" t="str">
            <v>Sold</v>
          </cell>
          <cell r="U1097">
            <v>1584854.59</v>
          </cell>
          <cell r="V1097">
            <v>41652</v>
          </cell>
          <cell r="W1097">
            <v>1</v>
          </cell>
          <cell r="X1097">
            <v>2014</v>
          </cell>
          <cell r="Y1097">
            <v>0</v>
          </cell>
          <cell r="Z1097">
            <v>41739</v>
          </cell>
          <cell r="AA1097">
            <v>41750</v>
          </cell>
          <cell r="AB1097" t="str">
            <v>BERANEK, JASON P</v>
          </cell>
          <cell r="AC1097">
            <v>41215</v>
          </cell>
          <cell r="AD1097">
            <v>41215</v>
          </cell>
        </row>
        <row r="1098">
          <cell r="A1098">
            <v>83452</v>
          </cell>
          <cell r="B1098" t="str">
            <v>JEF SR 7 9.920</v>
          </cell>
          <cell r="C1098" t="str">
            <v>Bridge Preservation</v>
          </cell>
          <cell r="D1098">
            <v>40191</v>
          </cell>
          <cell r="E1098">
            <v>40191</v>
          </cell>
          <cell r="F1098">
            <v>40354</v>
          </cell>
          <cell r="G1098">
            <v>40354</v>
          </cell>
          <cell r="H1098">
            <v>40414</v>
          </cell>
          <cell r="I1098">
            <v>40414</v>
          </cell>
          <cell r="J1098">
            <v>40543</v>
          </cell>
          <cell r="K1098">
            <v>40543</v>
          </cell>
          <cell r="L1098">
            <v>40553</v>
          </cell>
          <cell r="M1098">
            <v>40553</v>
          </cell>
          <cell r="T1098" t="str">
            <v>Candidate</v>
          </cell>
          <cell r="V1098">
            <v>40553</v>
          </cell>
          <cell r="W1098">
            <v>1</v>
          </cell>
          <cell r="X1098">
            <v>2011</v>
          </cell>
          <cell r="Y1098">
            <v>0</v>
          </cell>
          <cell r="Z1098">
            <v>40640</v>
          </cell>
          <cell r="AA1098">
            <v>40647</v>
          </cell>
          <cell r="AB1098" t="str">
            <v>BARNHOUSE, JOHN P</v>
          </cell>
          <cell r="AC1098">
            <v>40114</v>
          </cell>
          <cell r="AD1098">
            <v>40114</v>
          </cell>
        </row>
        <row r="1099">
          <cell r="A1099">
            <v>83479</v>
          </cell>
          <cell r="B1099" t="str">
            <v>TUS US 250 14.120</v>
          </cell>
          <cell r="C1099" t="str">
            <v>Bridge / Culvert Maintenance</v>
          </cell>
          <cell r="J1099">
            <v>39380</v>
          </cell>
          <cell r="K1099">
            <v>39380</v>
          </cell>
          <cell r="L1099">
            <v>39386</v>
          </cell>
          <cell r="M1099">
            <v>39386</v>
          </cell>
          <cell r="N1099">
            <v>39402</v>
          </cell>
          <cell r="O1099">
            <v>39402</v>
          </cell>
          <cell r="P1099">
            <v>39407</v>
          </cell>
          <cell r="Q1099">
            <v>39407</v>
          </cell>
          <cell r="R1099">
            <v>2008</v>
          </cell>
          <cell r="T1099" t="str">
            <v>Sold</v>
          </cell>
          <cell r="U1099">
            <v>125000</v>
          </cell>
          <cell r="AB1099" t="str">
            <v>BARNHOUSE, JOHN P</v>
          </cell>
        </row>
        <row r="1100">
          <cell r="A1100">
            <v>83493</v>
          </cell>
          <cell r="B1100" t="str">
            <v>BEL SR 149 0.20</v>
          </cell>
          <cell r="C1100" t="str">
            <v>Vegetative Maintenance</v>
          </cell>
          <cell r="H1100">
            <v>39395</v>
          </cell>
          <cell r="I1100">
            <v>39395</v>
          </cell>
          <cell r="J1100">
            <v>39395</v>
          </cell>
          <cell r="K1100">
            <v>39395</v>
          </cell>
          <cell r="L1100">
            <v>39405</v>
          </cell>
          <cell r="M1100">
            <v>39405</v>
          </cell>
          <cell r="N1100">
            <v>39456</v>
          </cell>
          <cell r="O1100">
            <v>39456</v>
          </cell>
          <cell r="P1100">
            <v>39464</v>
          </cell>
          <cell r="Q1100">
            <v>39464</v>
          </cell>
          <cell r="R1100">
            <v>2008</v>
          </cell>
          <cell r="T1100" t="str">
            <v>Sold</v>
          </cell>
          <cell r="U1100">
            <v>63650</v>
          </cell>
          <cell r="AB1100" t="str">
            <v>LOCKE, SHANE A</v>
          </cell>
        </row>
        <row r="1101">
          <cell r="A1101">
            <v>83555</v>
          </cell>
          <cell r="B1101" t="str">
            <v>TUS SR 39 13.550</v>
          </cell>
          <cell r="C1101" t="str">
            <v>Roadway Improvement (Safety)</v>
          </cell>
          <cell r="D1101">
            <v>41183</v>
          </cell>
          <cell r="E1101">
            <v>41183</v>
          </cell>
          <cell r="F1101">
            <v>41425</v>
          </cell>
          <cell r="G1101">
            <v>41425</v>
          </cell>
          <cell r="H1101">
            <v>41649</v>
          </cell>
          <cell r="I1101">
            <v>41649</v>
          </cell>
          <cell r="J1101">
            <v>41683</v>
          </cell>
          <cell r="K1101">
            <v>41683</v>
          </cell>
          <cell r="L1101">
            <v>41691</v>
          </cell>
          <cell r="M1101">
            <v>41691</v>
          </cell>
          <cell r="N1101">
            <v>41767</v>
          </cell>
          <cell r="O1101">
            <v>41767</v>
          </cell>
          <cell r="P1101">
            <v>41775</v>
          </cell>
          <cell r="Q1101">
            <v>41775</v>
          </cell>
          <cell r="R1101">
            <v>2014</v>
          </cell>
          <cell r="T1101" t="str">
            <v>Sold</v>
          </cell>
          <cell r="U1101">
            <v>2319900.15</v>
          </cell>
          <cell r="V1101">
            <v>41708</v>
          </cell>
          <cell r="W1101">
            <v>1</v>
          </cell>
          <cell r="X1101">
            <v>2014</v>
          </cell>
          <cell r="Y1101">
            <v>0</v>
          </cell>
          <cell r="Z1101">
            <v>41795</v>
          </cell>
          <cell r="AA1101">
            <v>41806</v>
          </cell>
          <cell r="AB1101" t="str">
            <v>BERANEK, JASON P</v>
          </cell>
          <cell r="AC1101">
            <v>41152</v>
          </cell>
          <cell r="AD1101">
            <v>41152</v>
          </cell>
        </row>
        <row r="1102">
          <cell r="A1102">
            <v>83606</v>
          </cell>
          <cell r="B1102" t="str">
            <v>COL SR 14 9.380 and Various</v>
          </cell>
          <cell r="C1102" t="str">
            <v>Bridge Preservation</v>
          </cell>
          <cell r="D1102">
            <v>39724</v>
          </cell>
          <cell r="E1102">
            <v>39724</v>
          </cell>
          <cell r="H1102">
            <v>39804</v>
          </cell>
          <cell r="I1102">
            <v>39804</v>
          </cell>
          <cell r="J1102">
            <v>39805</v>
          </cell>
          <cell r="K1102">
            <v>39805</v>
          </cell>
          <cell r="L1102">
            <v>39819</v>
          </cell>
          <cell r="M1102">
            <v>39819</v>
          </cell>
          <cell r="N1102">
            <v>39904</v>
          </cell>
          <cell r="O1102">
            <v>39904</v>
          </cell>
          <cell r="P1102">
            <v>39912</v>
          </cell>
          <cell r="Q1102">
            <v>39912</v>
          </cell>
          <cell r="R1102">
            <v>2009</v>
          </cell>
          <cell r="T1102" t="str">
            <v>Sold</v>
          </cell>
          <cell r="U1102">
            <v>259918.75</v>
          </cell>
          <cell r="V1102">
            <v>39825</v>
          </cell>
          <cell r="W1102">
            <v>1</v>
          </cell>
          <cell r="X1102">
            <v>2009</v>
          </cell>
          <cell r="Y1102">
            <v>0</v>
          </cell>
          <cell r="Z1102">
            <v>39911</v>
          </cell>
          <cell r="AA1102">
            <v>39919</v>
          </cell>
          <cell r="AB1102" t="str">
            <v>BARNHOUSE, JOHN P</v>
          </cell>
        </row>
        <row r="1103">
          <cell r="A1103">
            <v>83615</v>
          </cell>
          <cell r="B1103" t="str">
            <v>HOL SR 754 0.200</v>
          </cell>
          <cell r="C1103" t="str">
            <v>Roadway Minor Rehab</v>
          </cell>
          <cell r="H1103">
            <v>39725</v>
          </cell>
          <cell r="I1103">
            <v>39725</v>
          </cell>
          <cell r="J1103">
            <v>39765</v>
          </cell>
          <cell r="K1103">
            <v>39765</v>
          </cell>
          <cell r="L1103">
            <v>39765</v>
          </cell>
          <cell r="M1103">
            <v>39765</v>
          </cell>
          <cell r="N1103">
            <v>39876</v>
          </cell>
          <cell r="O1103">
            <v>39876</v>
          </cell>
          <cell r="P1103">
            <v>39885</v>
          </cell>
          <cell r="Q1103">
            <v>39885</v>
          </cell>
          <cell r="R1103">
            <v>2009</v>
          </cell>
          <cell r="T1103" t="str">
            <v>Sold</v>
          </cell>
          <cell r="U1103">
            <v>892865.3</v>
          </cell>
          <cell r="V1103">
            <v>39797</v>
          </cell>
          <cell r="W1103">
            <v>1</v>
          </cell>
          <cell r="X1103">
            <v>2009</v>
          </cell>
          <cell r="Y1103">
            <v>0</v>
          </cell>
          <cell r="Z1103">
            <v>39883</v>
          </cell>
          <cell r="AA1103">
            <v>39891</v>
          </cell>
          <cell r="AB1103" t="str">
            <v>STILLION, TIMOTHY E</v>
          </cell>
        </row>
        <row r="1104">
          <cell r="A1104">
            <v>83616</v>
          </cell>
          <cell r="B1104" t="str">
            <v>TUS SR 516 0.000</v>
          </cell>
          <cell r="C1104" t="str">
            <v>Roadway Minor Rehab</v>
          </cell>
          <cell r="H1104">
            <v>39680</v>
          </cell>
          <cell r="I1104">
            <v>39680</v>
          </cell>
          <cell r="J1104">
            <v>39730</v>
          </cell>
          <cell r="K1104">
            <v>39730</v>
          </cell>
          <cell r="L1104">
            <v>39731</v>
          </cell>
          <cell r="M1104">
            <v>39731</v>
          </cell>
          <cell r="N1104">
            <v>39841</v>
          </cell>
          <cell r="O1104">
            <v>39841</v>
          </cell>
          <cell r="P1104">
            <v>39853</v>
          </cell>
          <cell r="Q1104">
            <v>39853</v>
          </cell>
          <cell r="R1104">
            <v>2009</v>
          </cell>
          <cell r="T1104" t="str">
            <v>Sold</v>
          </cell>
          <cell r="U1104">
            <v>885051.4</v>
          </cell>
          <cell r="V1104">
            <v>39755</v>
          </cell>
          <cell r="W1104">
            <v>1</v>
          </cell>
          <cell r="X1104">
            <v>2009</v>
          </cell>
          <cell r="Y1104">
            <v>0</v>
          </cell>
          <cell r="Z1104">
            <v>39841</v>
          </cell>
          <cell r="AA1104">
            <v>39849</v>
          </cell>
          <cell r="AB1104" t="str">
            <v>WARNER, SCOTT K</v>
          </cell>
        </row>
        <row r="1105">
          <cell r="A1105">
            <v>83619</v>
          </cell>
          <cell r="B1105" t="str">
            <v>JEF Veteran's Bridge Lighting</v>
          </cell>
          <cell r="C1105" t="str">
            <v>Landscaping / Aesthetics</v>
          </cell>
          <cell r="J1105">
            <v>42370</v>
          </cell>
          <cell r="N1105">
            <v>42461</v>
          </cell>
          <cell r="P1105">
            <v>42461</v>
          </cell>
          <cell r="R1105">
            <v>2016</v>
          </cell>
          <cell r="T1105" t="str">
            <v>Cancelled</v>
          </cell>
          <cell r="U1105">
            <v>600000</v>
          </cell>
          <cell r="AB1105" t="str">
            <v>BENNETT, SHARON J</v>
          </cell>
        </row>
        <row r="1106">
          <cell r="A1106">
            <v>83636</v>
          </cell>
          <cell r="B1106" t="str">
            <v>BEL SR 148 20.610</v>
          </cell>
          <cell r="C1106" t="str">
            <v>Bridge Preservation</v>
          </cell>
          <cell r="D1106">
            <v>39469</v>
          </cell>
          <cell r="E1106">
            <v>39469</v>
          </cell>
          <cell r="F1106">
            <v>39500</v>
          </cell>
          <cell r="G1106">
            <v>39500</v>
          </cell>
          <cell r="H1106">
            <v>39511</v>
          </cell>
          <cell r="I1106">
            <v>39511</v>
          </cell>
          <cell r="J1106">
            <v>39524</v>
          </cell>
          <cell r="K1106">
            <v>39524</v>
          </cell>
          <cell r="L1106">
            <v>39532</v>
          </cell>
          <cell r="M1106">
            <v>39532</v>
          </cell>
          <cell r="N1106">
            <v>39589</v>
          </cell>
          <cell r="O1106">
            <v>39589</v>
          </cell>
          <cell r="P1106">
            <v>39597</v>
          </cell>
          <cell r="Q1106">
            <v>39597</v>
          </cell>
          <cell r="R1106">
            <v>2008</v>
          </cell>
          <cell r="T1106" t="str">
            <v>Sold</v>
          </cell>
          <cell r="U1106">
            <v>304301.84999999998</v>
          </cell>
          <cell r="AB1106" t="str">
            <v>BARNHOUSE, JOHN P</v>
          </cell>
          <cell r="AC1106">
            <v>39456</v>
          </cell>
          <cell r="AD1106">
            <v>39456</v>
          </cell>
        </row>
        <row r="1107">
          <cell r="A1107">
            <v>83710</v>
          </cell>
          <cell r="B1107" t="str">
            <v>JEF SR 152 6.300</v>
          </cell>
          <cell r="C1107" t="str">
            <v>Bridge / Culvert Maintenance</v>
          </cell>
          <cell r="L1107">
            <v>39443</v>
          </cell>
          <cell r="M1107">
            <v>39443</v>
          </cell>
          <cell r="N1107">
            <v>39447</v>
          </cell>
          <cell r="O1107">
            <v>39447</v>
          </cell>
          <cell r="P1107">
            <v>39447</v>
          </cell>
          <cell r="Q1107">
            <v>39447</v>
          </cell>
          <cell r="R1107">
            <v>2008</v>
          </cell>
          <cell r="T1107" t="str">
            <v>Sold</v>
          </cell>
          <cell r="U1107">
            <v>200000</v>
          </cell>
          <cell r="AB1107" t="str">
            <v>KHALIFA, WASEEM U</v>
          </cell>
        </row>
        <row r="1108">
          <cell r="A1108">
            <v>83774</v>
          </cell>
          <cell r="B1108" t="str">
            <v>COL US 62 0.000</v>
          </cell>
          <cell r="C1108" t="str">
            <v>Roadway Minor Rehab</v>
          </cell>
          <cell r="H1108">
            <v>39497</v>
          </cell>
          <cell r="I1108">
            <v>39497</v>
          </cell>
          <cell r="J1108">
            <v>39510</v>
          </cell>
          <cell r="K1108">
            <v>39510</v>
          </cell>
          <cell r="L1108">
            <v>39517</v>
          </cell>
          <cell r="M1108">
            <v>39517</v>
          </cell>
          <cell r="N1108">
            <v>39603</v>
          </cell>
          <cell r="O1108">
            <v>39603</v>
          </cell>
          <cell r="P1108">
            <v>39611</v>
          </cell>
          <cell r="Q1108">
            <v>39611</v>
          </cell>
          <cell r="R1108">
            <v>2008</v>
          </cell>
          <cell r="T1108" t="str">
            <v>Sold</v>
          </cell>
          <cell r="U1108">
            <v>1515684.73</v>
          </cell>
          <cell r="AB1108" t="str">
            <v>STILLION, TIMOTHY E</v>
          </cell>
        </row>
        <row r="1109">
          <cell r="A1109">
            <v>83960</v>
          </cell>
          <cell r="B1109" t="str">
            <v>COL US 62 4.860</v>
          </cell>
          <cell r="C1109" t="str">
            <v>Roadway Minor Rehab</v>
          </cell>
          <cell r="J1109">
            <v>39793</v>
          </cell>
          <cell r="K1109">
            <v>39793</v>
          </cell>
          <cell r="L1109">
            <v>39797</v>
          </cell>
          <cell r="M1109">
            <v>39797</v>
          </cell>
          <cell r="T1109" t="str">
            <v>Cancelled</v>
          </cell>
          <cell r="U1109">
            <v>0</v>
          </cell>
          <cell r="V1109">
            <v>39797</v>
          </cell>
          <cell r="W1109">
            <v>1</v>
          </cell>
          <cell r="X1109">
            <v>2009</v>
          </cell>
          <cell r="Y1109">
            <v>0</v>
          </cell>
          <cell r="Z1109">
            <v>39883</v>
          </cell>
          <cell r="AA1109">
            <v>39891</v>
          </cell>
          <cell r="AB1109" t="str">
            <v>KUZMICH, ANNA M</v>
          </cell>
        </row>
        <row r="1110">
          <cell r="A1110">
            <v>83967</v>
          </cell>
          <cell r="B1110" t="str">
            <v>Safe Routes to School 2007</v>
          </cell>
          <cell r="C1110" t="str">
            <v>Other Studies/ Tasks</v>
          </cell>
          <cell r="T1110" t="str">
            <v>Candidate</v>
          </cell>
          <cell r="AB1110" t="str">
            <v>VARCOLLA, CHRISTOPHER</v>
          </cell>
        </row>
        <row r="1111">
          <cell r="A1111">
            <v>83992</v>
          </cell>
          <cell r="B1111" t="str">
            <v>CAR SR 9 0.000</v>
          </cell>
          <cell r="C1111" t="str">
            <v>Roadway Minor Rehab</v>
          </cell>
          <cell r="H1111">
            <v>39952</v>
          </cell>
          <cell r="I1111">
            <v>39952</v>
          </cell>
          <cell r="J1111">
            <v>40025</v>
          </cell>
          <cell r="K1111">
            <v>40025</v>
          </cell>
          <cell r="L1111">
            <v>39976</v>
          </cell>
          <cell r="M1111">
            <v>39976</v>
          </cell>
          <cell r="N1111">
            <v>40121</v>
          </cell>
          <cell r="O1111">
            <v>40121</v>
          </cell>
          <cell r="P1111">
            <v>40129</v>
          </cell>
          <cell r="Q1111">
            <v>40129</v>
          </cell>
          <cell r="R1111">
            <v>2010</v>
          </cell>
          <cell r="T1111" t="str">
            <v>Sold</v>
          </cell>
          <cell r="U1111">
            <v>1827623.7</v>
          </cell>
          <cell r="V1111">
            <v>40035</v>
          </cell>
          <cell r="W1111">
            <v>1</v>
          </cell>
          <cell r="X1111">
            <v>2010</v>
          </cell>
          <cell r="Y1111">
            <v>0</v>
          </cell>
          <cell r="Z1111">
            <v>40121</v>
          </cell>
          <cell r="AA1111">
            <v>40129</v>
          </cell>
          <cell r="AB1111" t="str">
            <v>STILLION, TIMOTHY E</v>
          </cell>
        </row>
        <row r="1112">
          <cell r="A1112">
            <v>83993</v>
          </cell>
          <cell r="B1112" t="str">
            <v>COL SR 39 7.190</v>
          </cell>
          <cell r="C1112" t="str">
            <v>Roadway Minor Rehab</v>
          </cell>
          <cell r="H1112">
            <v>41080</v>
          </cell>
          <cell r="I1112">
            <v>41080</v>
          </cell>
          <cell r="J1112">
            <v>41124</v>
          </cell>
          <cell r="K1112">
            <v>41124</v>
          </cell>
          <cell r="L1112">
            <v>41128</v>
          </cell>
          <cell r="M1112">
            <v>41128</v>
          </cell>
          <cell r="N1112">
            <v>41221</v>
          </cell>
          <cell r="O1112">
            <v>41221</v>
          </cell>
          <cell r="P1112">
            <v>41228</v>
          </cell>
          <cell r="Q1112">
            <v>41228</v>
          </cell>
          <cell r="R1112">
            <v>2013</v>
          </cell>
          <cell r="T1112" t="str">
            <v>Sold</v>
          </cell>
          <cell r="U1112">
            <v>1586910.2</v>
          </cell>
          <cell r="V1112">
            <v>41134</v>
          </cell>
          <cell r="W1112">
            <v>1</v>
          </cell>
          <cell r="X1112">
            <v>2013</v>
          </cell>
          <cell r="Y1112">
            <v>0</v>
          </cell>
          <cell r="Z1112">
            <v>41221</v>
          </cell>
          <cell r="AA1112">
            <v>41232</v>
          </cell>
          <cell r="AB1112" t="str">
            <v>WARNER, SCOTT K</v>
          </cell>
        </row>
        <row r="1113">
          <cell r="A1113">
            <v>83994</v>
          </cell>
          <cell r="B1113" t="str">
            <v>HOL US 62 14.180</v>
          </cell>
          <cell r="C1113" t="str">
            <v>Roadway Minor Rehab</v>
          </cell>
          <cell r="H1113">
            <v>41613</v>
          </cell>
          <cell r="I1113">
            <v>41613</v>
          </cell>
          <cell r="J1113">
            <v>41642</v>
          </cell>
          <cell r="K1113">
            <v>41642</v>
          </cell>
          <cell r="L1113">
            <v>41649</v>
          </cell>
          <cell r="M1113">
            <v>41649</v>
          </cell>
          <cell r="N1113">
            <v>41816</v>
          </cell>
          <cell r="O1113">
            <v>41816</v>
          </cell>
          <cell r="P1113">
            <v>41823</v>
          </cell>
          <cell r="Q1113">
            <v>41823</v>
          </cell>
          <cell r="R1113">
            <v>2015</v>
          </cell>
          <cell r="S1113">
            <v>2014</v>
          </cell>
          <cell r="T1113" t="str">
            <v>Sold</v>
          </cell>
          <cell r="U1113">
            <v>3148815.67</v>
          </cell>
          <cell r="V1113">
            <v>41729</v>
          </cell>
          <cell r="W1113">
            <v>41649</v>
          </cell>
          <cell r="X1113">
            <v>2015</v>
          </cell>
          <cell r="Y1113">
            <v>2014</v>
          </cell>
          <cell r="Z1113">
            <v>41816</v>
          </cell>
          <cell r="AA1113">
            <v>41827</v>
          </cell>
          <cell r="AB1113" t="str">
            <v>BERANEK, JASON P</v>
          </cell>
        </row>
        <row r="1114">
          <cell r="A1114">
            <v>83995</v>
          </cell>
          <cell r="B1114" t="str">
            <v>HOL SR 226 0.970</v>
          </cell>
          <cell r="C1114" t="str">
            <v>Roadway Minor Rehab</v>
          </cell>
          <cell r="N1114">
            <v>40910</v>
          </cell>
          <cell r="P1114">
            <v>40910</v>
          </cell>
          <cell r="R1114">
            <v>2012</v>
          </cell>
          <cell r="T1114" t="str">
            <v>Cancelled</v>
          </cell>
          <cell r="U1114">
            <v>1099753</v>
          </cell>
          <cell r="AB1114" t="str">
            <v>KUZMICH, ANNA M</v>
          </cell>
        </row>
        <row r="1115">
          <cell r="A1115">
            <v>83996</v>
          </cell>
          <cell r="B1115" t="str">
            <v>TUS US 36 3.860</v>
          </cell>
          <cell r="C1115" t="str">
            <v>Roadway Minor Rehab</v>
          </cell>
          <cell r="H1115">
            <v>40004</v>
          </cell>
          <cell r="I1115">
            <v>40004</v>
          </cell>
          <cell r="J1115">
            <v>40032</v>
          </cell>
          <cell r="K1115">
            <v>40032</v>
          </cell>
          <cell r="L1115">
            <v>40032</v>
          </cell>
          <cell r="M1115">
            <v>40032</v>
          </cell>
          <cell r="N1115">
            <v>40121</v>
          </cell>
          <cell r="O1115">
            <v>40121</v>
          </cell>
          <cell r="P1115">
            <v>40129</v>
          </cell>
          <cell r="Q1115">
            <v>40129</v>
          </cell>
          <cell r="R1115">
            <v>2010</v>
          </cell>
          <cell r="T1115" t="str">
            <v>Sold</v>
          </cell>
          <cell r="U1115">
            <v>3750920.4</v>
          </cell>
          <cell r="V1115">
            <v>40035</v>
          </cell>
          <cell r="W1115">
            <v>1</v>
          </cell>
          <cell r="X1115">
            <v>2010</v>
          </cell>
          <cell r="Y1115">
            <v>0</v>
          </cell>
          <cell r="Z1115">
            <v>40121</v>
          </cell>
          <cell r="AA1115">
            <v>40129</v>
          </cell>
          <cell r="AB1115" t="str">
            <v>WARNER, SCOTT K</v>
          </cell>
        </row>
        <row r="1116">
          <cell r="A1116">
            <v>83997</v>
          </cell>
          <cell r="B1116" t="str">
            <v>HAS SR 9 2.200</v>
          </cell>
          <cell r="C1116" t="str">
            <v>Roadway Minor Rehab</v>
          </cell>
          <cell r="H1116">
            <v>40325</v>
          </cell>
          <cell r="I1116">
            <v>40325</v>
          </cell>
          <cell r="J1116">
            <v>40443</v>
          </cell>
          <cell r="K1116">
            <v>40443</v>
          </cell>
          <cell r="L1116">
            <v>40449</v>
          </cell>
          <cell r="M1116">
            <v>40449</v>
          </cell>
          <cell r="N1116">
            <v>40556</v>
          </cell>
          <cell r="O1116">
            <v>40556</v>
          </cell>
          <cell r="P1116">
            <v>40563</v>
          </cell>
          <cell r="Q1116">
            <v>40563</v>
          </cell>
          <cell r="R1116">
            <v>2011</v>
          </cell>
          <cell r="T1116" t="str">
            <v>Sold</v>
          </cell>
          <cell r="U1116">
            <v>1355388.93</v>
          </cell>
          <cell r="V1116">
            <v>40511</v>
          </cell>
          <cell r="W1116">
            <v>1</v>
          </cell>
          <cell r="X1116">
            <v>2011</v>
          </cell>
          <cell r="Y1116">
            <v>0</v>
          </cell>
          <cell r="Z1116">
            <v>40598</v>
          </cell>
          <cell r="AA1116">
            <v>40605</v>
          </cell>
          <cell r="AB1116" t="str">
            <v>STILLION, TIMOTHY E</v>
          </cell>
        </row>
        <row r="1117">
          <cell r="A1117">
            <v>84004</v>
          </cell>
          <cell r="B1117" t="str">
            <v>BEL SR 148 25.130</v>
          </cell>
          <cell r="C1117" t="str">
            <v>Bridge Preservation</v>
          </cell>
          <cell r="N1117">
            <v>40634</v>
          </cell>
          <cell r="P1117">
            <v>40641</v>
          </cell>
          <cell r="R1117">
            <v>2011</v>
          </cell>
          <cell r="T1117" t="str">
            <v>Cancelled</v>
          </cell>
          <cell r="U1117">
            <v>2500000</v>
          </cell>
          <cell r="AB1117" t="str">
            <v>KHALIFA, WASEEM U</v>
          </cell>
        </row>
        <row r="1118">
          <cell r="A1118">
            <v>84005</v>
          </cell>
          <cell r="B1118" t="str">
            <v>COL SR 7 0.580</v>
          </cell>
          <cell r="C1118" t="str">
            <v>Bridge Preservation</v>
          </cell>
          <cell r="D1118">
            <v>40681</v>
          </cell>
          <cell r="E1118">
            <v>40681</v>
          </cell>
          <cell r="F1118">
            <v>40784</v>
          </cell>
          <cell r="G1118">
            <v>40784</v>
          </cell>
          <cell r="H1118">
            <v>40840</v>
          </cell>
          <cell r="I1118">
            <v>40840</v>
          </cell>
          <cell r="J1118">
            <v>40883</v>
          </cell>
          <cell r="K1118">
            <v>40883</v>
          </cell>
          <cell r="L1118">
            <v>40883</v>
          </cell>
          <cell r="M1118">
            <v>40883</v>
          </cell>
          <cell r="N1118">
            <v>40976</v>
          </cell>
          <cell r="O1118">
            <v>40976</v>
          </cell>
          <cell r="P1118">
            <v>40983</v>
          </cell>
          <cell r="Q1118">
            <v>40983</v>
          </cell>
          <cell r="R1118">
            <v>2012</v>
          </cell>
          <cell r="S1118">
            <v>2012</v>
          </cell>
          <cell r="T1118" t="str">
            <v>Sold</v>
          </cell>
          <cell r="U1118">
            <v>1514291.73</v>
          </cell>
          <cell r="AB1118" t="str">
            <v>STILLION, TIMOTHY E</v>
          </cell>
          <cell r="AC1118">
            <v>40658</v>
          </cell>
          <cell r="AD1118">
            <v>40658</v>
          </cell>
        </row>
        <row r="1119">
          <cell r="A1119">
            <v>84006</v>
          </cell>
          <cell r="B1119" t="str">
            <v>JEF SR 7 8.170</v>
          </cell>
          <cell r="C1119" t="str">
            <v>Bridge Preservation</v>
          </cell>
          <cell r="D1119">
            <v>40667</v>
          </cell>
          <cell r="E1119">
            <v>40667</v>
          </cell>
          <cell r="F1119">
            <v>40777</v>
          </cell>
          <cell r="G1119">
            <v>40777</v>
          </cell>
          <cell r="H1119">
            <v>40879</v>
          </cell>
          <cell r="I1119">
            <v>40879</v>
          </cell>
          <cell r="J1119">
            <v>40919</v>
          </cell>
          <cell r="K1119">
            <v>40919</v>
          </cell>
          <cell r="L1119">
            <v>40920</v>
          </cell>
          <cell r="M1119">
            <v>40920</v>
          </cell>
          <cell r="N1119">
            <v>41011</v>
          </cell>
          <cell r="O1119">
            <v>41011</v>
          </cell>
          <cell r="P1119">
            <v>41018</v>
          </cell>
          <cell r="Q1119">
            <v>41018</v>
          </cell>
          <cell r="R1119">
            <v>2012</v>
          </cell>
          <cell r="T1119" t="str">
            <v>Sold</v>
          </cell>
          <cell r="U1119">
            <v>1967907.54</v>
          </cell>
          <cell r="V1119">
            <v>40952</v>
          </cell>
          <cell r="W1119">
            <v>1</v>
          </cell>
          <cell r="X1119">
            <v>2012</v>
          </cell>
          <cell r="Y1119">
            <v>0</v>
          </cell>
          <cell r="Z1119">
            <v>41039</v>
          </cell>
          <cell r="AA1119">
            <v>41046</v>
          </cell>
          <cell r="AB1119" t="str">
            <v>STILLION, TIMOTHY E</v>
          </cell>
          <cell r="AC1119">
            <v>40626</v>
          </cell>
          <cell r="AD1119">
            <v>40626</v>
          </cell>
        </row>
        <row r="1120">
          <cell r="A1120">
            <v>84007</v>
          </cell>
          <cell r="B1120" t="str">
            <v>JEF BHJ 2009 Rideshare Program</v>
          </cell>
          <cell r="C1120" t="str">
            <v>Miscellaneous</v>
          </cell>
          <cell r="T1120" t="str">
            <v>Candidate</v>
          </cell>
          <cell r="AB1120" t="str">
            <v>MOORE, DAVID</v>
          </cell>
        </row>
        <row r="1121">
          <cell r="A1121">
            <v>84008</v>
          </cell>
          <cell r="B1121" t="str">
            <v>TUS SR 212 14.06</v>
          </cell>
          <cell r="C1121" t="str">
            <v>Bridge Preservation</v>
          </cell>
          <cell r="D1121">
            <v>40155</v>
          </cell>
          <cell r="E1121">
            <v>40155</v>
          </cell>
          <cell r="F1121">
            <v>40394</v>
          </cell>
          <cell r="G1121">
            <v>40394</v>
          </cell>
          <cell r="H1121">
            <v>40519</v>
          </cell>
          <cell r="I1121">
            <v>40519</v>
          </cell>
          <cell r="J1121">
            <v>40549</v>
          </cell>
          <cell r="K1121">
            <v>40549</v>
          </cell>
          <cell r="L1121">
            <v>40561</v>
          </cell>
          <cell r="M1121">
            <v>40561</v>
          </cell>
          <cell r="N1121">
            <v>40654</v>
          </cell>
          <cell r="O1121">
            <v>40654</v>
          </cell>
          <cell r="P1121">
            <v>40661</v>
          </cell>
          <cell r="Q1121">
            <v>40661</v>
          </cell>
          <cell r="R1121">
            <v>2011</v>
          </cell>
          <cell r="T1121" t="str">
            <v>Sold</v>
          </cell>
          <cell r="U1121">
            <v>559726.9</v>
          </cell>
          <cell r="V1121">
            <v>40567</v>
          </cell>
          <cell r="W1121">
            <v>1</v>
          </cell>
          <cell r="X1121">
            <v>2011</v>
          </cell>
          <cell r="Y1121">
            <v>0</v>
          </cell>
          <cell r="Z1121">
            <v>40654</v>
          </cell>
          <cell r="AA1121">
            <v>40661</v>
          </cell>
          <cell r="AB1121" t="str">
            <v>BARNHOUSE, JOHN P</v>
          </cell>
        </row>
        <row r="1122">
          <cell r="A1122">
            <v>84009</v>
          </cell>
          <cell r="B1122" t="str">
            <v>COL SR 11 11.410</v>
          </cell>
          <cell r="C1122" t="str">
            <v>Bridge Preservation</v>
          </cell>
          <cell r="D1122">
            <v>40473</v>
          </cell>
          <cell r="E1122">
            <v>40473</v>
          </cell>
          <cell r="F1122">
            <v>40584</v>
          </cell>
          <cell r="G1122">
            <v>40584</v>
          </cell>
          <cell r="H1122">
            <v>40689</v>
          </cell>
          <cell r="I1122">
            <v>40689</v>
          </cell>
          <cell r="J1122">
            <v>40833</v>
          </cell>
          <cell r="K1122">
            <v>40833</v>
          </cell>
          <cell r="L1122">
            <v>40833</v>
          </cell>
          <cell r="M1122">
            <v>40833</v>
          </cell>
          <cell r="N1122">
            <v>40934</v>
          </cell>
          <cell r="O1122">
            <v>40934</v>
          </cell>
          <cell r="P1122">
            <v>40941</v>
          </cell>
          <cell r="Q1122">
            <v>40941</v>
          </cell>
          <cell r="R1122">
            <v>2012</v>
          </cell>
          <cell r="T1122" t="str">
            <v>Sold</v>
          </cell>
          <cell r="U1122">
            <v>899873.23</v>
          </cell>
          <cell r="V1122">
            <v>40847</v>
          </cell>
          <cell r="W1122">
            <v>1</v>
          </cell>
          <cell r="X1122">
            <v>2012</v>
          </cell>
          <cell r="Y1122">
            <v>0</v>
          </cell>
          <cell r="Z1122">
            <v>40934</v>
          </cell>
          <cell r="AA1122">
            <v>40941</v>
          </cell>
          <cell r="AB1122" t="str">
            <v>TRIVOLI, RAYMOND P</v>
          </cell>
          <cell r="AC1122">
            <v>40445</v>
          </cell>
          <cell r="AD1122">
            <v>40445</v>
          </cell>
        </row>
        <row r="1123">
          <cell r="A1123">
            <v>84010</v>
          </cell>
          <cell r="B1123" t="str">
            <v>JEF US 22 0.780</v>
          </cell>
          <cell r="C1123" t="str">
            <v>Bridge Preservation</v>
          </cell>
          <cell r="D1123">
            <v>40274</v>
          </cell>
          <cell r="E1123">
            <v>40274</v>
          </cell>
          <cell r="F1123">
            <v>40400</v>
          </cell>
          <cell r="G1123">
            <v>40400</v>
          </cell>
          <cell r="H1123">
            <v>40479</v>
          </cell>
          <cell r="I1123">
            <v>40479</v>
          </cell>
          <cell r="J1123">
            <v>40557</v>
          </cell>
          <cell r="K1123">
            <v>40557</v>
          </cell>
          <cell r="L1123">
            <v>40557</v>
          </cell>
          <cell r="M1123">
            <v>40557</v>
          </cell>
          <cell r="N1123">
            <v>40654</v>
          </cell>
          <cell r="O1123">
            <v>40654</v>
          </cell>
          <cell r="P1123">
            <v>40661</v>
          </cell>
          <cell r="Q1123">
            <v>40661</v>
          </cell>
          <cell r="R1123">
            <v>2011</v>
          </cell>
          <cell r="T1123" t="str">
            <v>Sold</v>
          </cell>
          <cell r="U1123">
            <v>971700.45</v>
          </cell>
          <cell r="V1123">
            <v>40567</v>
          </cell>
          <cell r="W1123">
            <v>1</v>
          </cell>
          <cell r="X1123">
            <v>2011</v>
          </cell>
          <cell r="Y1123">
            <v>0</v>
          </cell>
          <cell r="Z1123">
            <v>40654</v>
          </cell>
          <cell r="AA1123">
            <v>40661</v>
          </cell>
          <cell r="AB1123" t="str">
            <v>STILLION, TIMOTHY E</v>
          </cell>
          <cell r="AC1123">
            <v>40241</v>
          </cell>
          <cell r="AD1123">
            <v>40241</v>
          </cell>
        </row>
        <row r="1124">
          <cell r="A1124">
            <v>84012</v>
          </cell>
          <cell r="B1124" t="str">
            <v>JEF SR 43 0.630</v>
          </cell>
          <cell r="C1124" t="str">
            <v>Bridge Preservation</v>
          </cell>
          <cell r="J1124">
            <v>44113</v>
          </cell>
          <cell r="L1124">
            <v>44123</v>
          </cell>
          <cell r="N1124">
            <v>43831</v>
          </cell>
          <cell r="P1124">
            <v>43831</v>
          </cell>
          <cell r="R1124">
            <v>2020</v>
          </cell>
          <cell r="T1124" t="str">
            <v>Cancelled</v>
          </cell>
          <cell r="U1124">
            <v>550000</v>
          </cell>
          <cell r="AB1124" t="str">
            <v>KHALIFA, WASEEM U</v>
          </cell>
        </row>
        <row r="1125">
          <cell r="A1125">
            <v>84013</v>
          </cell>
          <cell r="B1125" t="str">
            <v>BEL IR 70 17.520</v>
          </cell>
          <cell r="C1125" t="str">
            <v>Bridge Preservation</v>
          </cell>
          <cell r="D1125">
            <v>40711</v>
          </cell>
          <cell r="E1125">
            <v>40711</v>
          </cell>
          <cell r="F1125">
            <v>40821</v>
          </cell>
          <cell r="G1125">
            <v>40821</v>
          </cell>
          <cell r="H1125">
            <v>40893</v>
          </cell>
          <cell r="I1125">
            <v>40893</v>
          </cell>
          <cell r="J1125">
            <v>40927</v>
          </cell>
          <cell r="K1125">
            <v>40927</v>
          </cell>
          <cell r="L1125">
            <v>40933</v>
          </cell>
          <cell r="M1125">
            <v>40933</v>
          </cell>
          <cell r="N1125">
            <v>41025</v>
          </cell>
          <cell r="O1125">
            <v>41025</v>
          </cell>
          <cell r="P1125">
            <v>41031</v>
          </cell>
          <cell r="Q1125">
            <v>41031</v>
          </cell>
          <cell r="R1125">
            <v>2012</v>
          </cell>
          <cell r="S1125">
            <v>2012</v>
          </cell>
          <cell r="T1125" t="str">
            <v>Sold</v>
          </cell>
          <cell r="U1125">
            <v>1283992.06</v>
          </cell>
          <cell r="AB1125" t="str">
            <v>STILLION, TIMOTHY E</v>
          </cell>
          <cell r="AC1125">
            <v>40668</v>
          </cell>
          <cell r="AD1125">
            <v>40668</v>
          </cell>
        </row>
        <row r="1126">
          <cell r="A1126">
            <v>84014</v>
          </cell>
          <cell r="B1126" t="str">
            <v>TUS SR 212 14.97</v>
          </cell>
          <cell r="C1126" t="str">
            <v>Bridge Preservation</v>
          </cell>
          <cell r="D1126">
            <v>40331</v>
          </cell>
          <cell r="E1126">
            <v>40331</v>
          </cell>
          <cell r="F1126">
            <v>40469</v>
          </cell>
          <cell r="G1126">
            <v>40469</v>
          </cell>
          <cell r="H1126">
            <v>40521</v>
          </cell>
          <cell r="I1126">
            <v>40521</v>
          </cell>
          <cell r="J1126">
            <v>40563</v>
          </cell>
          <cell r="K1126">
            <v>40563</v>
          </cell>
          <cell r="L1126">
            <v>40563</v>
          </cell>
          <cell r="M1126">
            <v>40563</v>
          </cell>
          <cell r="N1126">
            <v>40654</v>
          </cell>
          <cell r="O1126">
            <v>40654</v>
          </cell>
          <cell r="P1126">
            <v>40661</v>
          </cell>
          <cell r="Q1126">
            <v>40661</v>
          </cell>
          <cell r="R1126">
            <v>2011</v>
          </cell>
          <cell r="T1126" t="str">
            <v>Sold</v>
          </cell>
          <cell r="U1126">
            <v>837865.11</v>
          </cell>
          <cell r="V1126">
            <v>40567</v>
          </cell>
          <cell r="W1126">
            <v>1</v>
          </cell>
          <cell r="X1126">
            <v>2011</v>
          </cell>
          <cell r="Y1126">
            <v>0</v>
          </cell>
          <cell r="Z1126">
            <v>40654</v>
          </cell>
          <cell r="AA1126">
            <v>40661</v>
          </cell>
          <cell r="AB1126" t="str">
            <v>TRIVOLI, RAYMOND P</v>
          </cell>
        </row>
        <row r="1127">
          <cell r="A1127">
            <v>84015</v>
          </cell>
          <cell r="B1127" t="str">
            <v>BEL SR 148 16.510</v>
          </cell>
          <cell r="C1127" t="str">
            <v>Bridge Preservation</v>
          </cell>
          <cell r="N1127">
            <v>47392</v>
          </cell>
          <cell r="P1127">
            <v>47392</v>
          </cell>
          <cell r="R1127">
            <v>2030</v>
          </cell>
          <cell r="T1127" t="str">
            <v>Active</v>
          </cell>
          <cell r="U1127">
            <v>3800000</v>
          </cell>
          <cell r="AB1127" t="str">
            <v>TRIVOLI, RAYMOND P</v>
          </cell>
        </row>
        <row r="1128">
          <cell r="A1128">
            <v>84016</v>
          </cell>
          <cell r="B1128" t="str">
            <v>COL SR 46 0.000</v>
          </cell>
          <cell r="C1128" t="str">
            <v>Roadway Minor Rehab</v>
          </cell>
          <cell r="H1128">
            <v>40690</v>
          </cell>
          <cell r="I1128">
            <v>40690</v>
          </cell>
          <cell r="J1128">
            <v>40745</v>
          </cell>
          <cell r="K1128">
            <v>40745</v>
          </cell>
          <cell r="L1128">
            <v>40745</v>
          </cell>
          <cell r="M1128">
            <v>40745</v>
          </cell>
          <cell r="N1128">
            <v>40836</v>
          </cell>
          <cell r="O1128">
            <v>40836</v>
          </cell>
          <cell r="P1128">
            <v>40844</v>
          </cell>
          <cell r="Q1128">
            <v>40844</v>
          </cell>
          <cell r="R1128">
            <v>2012</v>
          </cell>
          <cell r="T1128" t="str">
            <v>Sold</v>
          </cell>
          <cell r="U1128">
            <v>487202.1</v>
          </cell>
          <cell r="V1128">
            <v>40749</v>
          </cell>
          <cell r="W1128">
            <v>1</v>
          </cell>
          <cell r="X1128">
            <v>2012</v>
          </cell>
          <cell r="Y1128">
            <v>0</v>
          </cell>
          <cell r="Z1128">
            <v>40836</v>
          </cell>
          <cell r="AA1128">
            <v>40843</v>
          </cell>
          <cell r="AB1128" t="str">
            <v>WARNER, SCOTT K</v>
          </cell>
        </row>
        <row r="1129">
          <cell r="A1129">
            <v>84017</v>
          </cell>
          <cell r="B1129" t="str">
            <v>COL SR 154 9.850</v>
          </cell>
          <cell r="C1129" t="str">
            <v>Roadway Minor Rehab</v>
          </cell>
          <cell r="H1129">
            <v>41247</v>
          </cell>
          <cell r="I1129">
            <v>41247</v>
          </cell>
          <cell r="J1129">
            <v>41254</v>
          </cell>
          <cell r="K1129">
            <v>41254</v>
          </cell>
          <cell r="L1129">
            <v>41256</v>
          </cell>
          <cell r="M1129">
            <v>41256</v>
          </cell>
          <cell r="N1129">
            <v>41347</v>
          </cell>
          <cell r="O1129">
            <v>41347</v>
          </cell>
          <cell r="P1129">
            <v>41354</v>
          </cell>
          <cell r="Q1129">
            <v>41354</v>
          </cell>
          <cell r="R1129">
            <v>2013</v>
          </cell>
          <cell r="T1129" t="str">
            <v>Sold</v>
          </cell>
          <cell r="U1129">
            <v>1969859.35</v>
          </cell>
          <cell r="V1129">
            <v>41260</v>
          </cell>
          <cell r="W1129">
            <v>1</v>
          </cell>
          <cell r="X1129">
            <v>2013</v>
          </cell>
          <cell r="Y1129">
            <v>0</v>
          </cell>
          <cell r="Z1129">
            <v>41347</v>
          </cell>
          <cell r="AA1129">
            <v>41358</v>
          </cell>
          <cell r="AB1129" t="str">
            <v>SLANINA, ADRIENNE N</v>
          </cell>
        </row>
        <row r="1130">
          <cell r="A1130">
            <v>84028</v>
          </cell>
          <cell r="B1130" t="str">
            <v>HOL Washington Street Sidewalks</v>
          </cell>
          <cell r="C1130" t="str">
            <v>Pedestrian Facilities</v>
          </cell>
          <cell r="D1130">
            <v>39883</v>
          </cell>
          <cell r="E1130">
            <v>39883</v>
          </cell>
          <cell r="H1130">
            <v>39955</v>
          </cell>
          <cell r="I1130">
            <v>39955</v>
          </cell>
          <cell r="J1130">
            <v>39996</v>
          </cell>
          <cell r="K1130">
            <v>39996</v>
          </cell>
          <cell r="L1130">
            <v>40000</v>
          </cell>
          <cell r="M1130">
            <v>40000</v>
          </cell>
          <cell r="N1130">
            <v>40044</v>
          </cell>
          <cell r="O1130">
            <v>40044</v>
          </cell>
          <cell r="P1130">
            <v>40049</v>
          </cell>
          <cell r="Q1130">
            <v>40049</v>
          </cell>
          <cell r="R1130">
            <v>2010</v>
          </cell>
          <cell r="T1130" t="str">
            <v>Sold</v>
          </cell>
          <cell r="U1130">
            <v>289680.45</v>
          </cell>
          <cell r="V1130">
            <v>40260</v>
          </cell>
          <cell r="W1130">
            <v>1</v>
          </cell>
          <cell r="X1130">
            <v>2010</v>
          </cell>
          <cell r="Y1130">
            <v>0</v>
          </cell>
          <cell r="Z1130">
            <v>40302</v>
          </cell>
          <cell r="AA1130">
            <v>40333</v>
          </cell>
          <cell r="AB1130" t="str">
            <v>KANE, ROXANNE R</v>
          </cell>
          <cell r="AC1130">
            <v>39825</v>
          </cell>
          <cell r="AD1130">
            <v>39825</v>
          </cell>
        </row>
        <row r="1131">
          <cell r="A1131">
            <v>84031</v>
          </cell>
          <cell r="B1131" t="str">
            <v>TUS Dennison Depot, Phase 6</v>
          </cell>
          <cell r="C1131" t="str">
            <v>Landscaping / Aesthetics</v>
          </cell>
          <cell r="F1131">
            <v>39689</v>
          </cell>
          <cell r="G1131">
            <v>39689</v>
          </cell>
          <cell r="L1131">
            <v>39749</v>
          </cell>
          <cell r="M1131">
            <v>39749</v>
          </cell>
          <cell r="N1131">
            <v>39777</v>
          </cell>
          <cell r="O1131">
            <v>39777</v>
          </cell>
          <cell r="P1131">
            <v>39786</v>
          </cell>
          <cell r="Q1131">
            <v>39786</v>
          </cell>
          <cell r="R1131">
            <v>2009</v>
          </cell>
          <cell r="T1131" t="str">
            <v>Sold</v>
          </cell>
          <cell r="U1131">
            <v>120222.89</v>
          </cell>
          <cell r="AB1131" t="str">
            <v>KANE, ROXANNE R</v>
          </cell>
        </row>
        <row r="1132">
          <cell r="A1132">
            <v>84035</v>
          </cell>
          <cell r="B1132" t="str">
            <v>COL East State Street Sidewalks</v>
          </cell>
          <cell r="C1132" t="str">
            <v>Pedestrian Facilities</v>
          </cell>
          <cell r="F1132">
            <v>41628</v>
          </cell>
          <cell r="G1132">
            <v>41628</v>
          </cell>
          <cell r="J1132">
            <v>41712</v>
          </cell>
          <cell r="K1132">
            <v>41712</v>
          </cell>
          <cell r="L1132">
            <v>41717</v>
          </cell>
          <cell r="M1132">
            <v>41717</v>
          </cell>
          <cell r="N1132">
            <v>41761</v>
          </cell>
          <cell r="O1132">
            <v>41761</v>
          </cell>
          <cell r="P1132">
            <v>41761</v>
          </cell>
          <cell r="Q1132">
            <v>41761</v>
          </cell>
          <cell r="R1132">
            <v>2014</v>
          </cell>
          <cell r="T1132" t="str">
            <v>Sold</v>
          </cell>
          <cell r="U1132">
            <v>263195.90000000002</v>
          </cell>
          <cell r="V1132">
            <v>41720</v>
          </cell>
          <cell r="W1132">
            <v>1</v>
          </cell>
          <cell r="X1132">
            <v>2014</v>
          </cell>
          <cell r="Y1132">
            <v>0</v>
          </cell>
          <cell r="Z1132">
            <v>41762</v>
          </cell>
          <cell r="AA1132">
            <v>41793</v>
          </cell>
          <cell r="AB1132" t="str">
            <v>GURNEY, GREGORY A</v>
          </cell>
        </row>
        <row r="1133">
          <cell r="A1133">
            <v>84035</v>
          </cell>
          <cell r="B1133" t="str">
            <v>COL East State Street Sidewalks</v>
          </cell>
          <cell r="C1133" t="str">
            <v>Pedestrian Facilities</v>
          </cell>
          <cell r="F1133">
            <v>41628</v>
          </cell>
          <cell r="G1133">
            <v>41628</v>
          </cell>
          <cell r="J1133">
            <v>41712</v>
          </cell>
          <cell r="K1133">
            <v>41712</v>
          </cell>
          <cell r="L1133">
            <v>41717</v>
          </cell>
          <cell r="M1133">
            <v>41717</v>
          </cell>
          <cell r="N1133">
            <v>41761</v>
          </cell>
          <cell r="O1133">
            <v>41761</v>
          </cell>
          <cell r="P1133">
            <v>41761</v>
          </cell>
          <cell r="Q1133">
            <v>41761</v>
          </cell>
          <cell r="R1133">
            <v>2014</v>
          </cell>
          <cell r="T1133" t="str">
            <v>Sold</v>
          </cell>
          <cell r="U1133">
            <v>263195.90000000002</v>
          </cell>
          <cell r="V1133">
            <v>40260</v>
          </cell>
          <cell r="W1133">
            <v>1</v>
          </cell>
          <cell r="X1133">
            <v>2010</v>
          </cell>
          <cell r="Y1133">
            <v>0</v>
          </cell>
          <cell r="Z1133">
            <v>40302</v>
          </cell>
          <cell r="AA1133">
            <v>40333</v>
          </cell>
          <cell r="AB1133" t="str">
            <v>GURNEY, GREGORY A</v>
          </cell>
        </row>
        <row r="1134">
          <cell r="A1134">
            <v>84037</v>
          </cell>
          <cell r="B1134" t="str">
            <v>HOL County Trail Phase 5A</v>
          </cell>
          <cell r="C1134" t="str">
            <v>Bike Facility</v>
          </cell>
          <cell r="D1134">
            <v>40848</v>
          </cell>
          <cell r="E1134">
            <v>40848</v>
          </cell>
          <cell r="F1134">
            <v>40904</v>
          </cell>
          <cell r="G1134">
            <v>40904</v>
          </cell>
          <cell r="H1134">
            <v>41080</v>
          </cell>
          <cell r="I1134">
            <v>41080</v>
          </cell>
          <cell r="J1134">
            <v>41080</v>
          </cell>
          <cell r="K1134">
            <v>41080</v>
          </cell>
          <cell r="L1134">
            <v>41085</v>
          </cell>
          <cell r="M1134">
            <v>41085</v>
          </cell>
          <cell r="N1134">
            <v>41172</v>
          </cell>
          <cell r="O1134">
            <v>41172</v>
          </cell>
          <cell r="P1134">
            <v>41179</v>
          </cell>
          <cell r="Q1134">
            <v>41179</v>
          </cell>
          <cell r="R1134">
            <v>2013</v>
          </cell>
          <cell r="T1134" t="str">
            <v>Sold</v>
          </cell>
          <cell r="U1134">
            <v>547237.4</v>
          </cell>
          <cell r="V1134">
            <v>41085</v>
          </cell>
          <cell r="W1134">
            <v>1</v>
          </cell>
          <cell r="X1134">
            <v>2013</v>
          </cell>
          <cell r="Y1134">
            <v>0</v>
          </cell>
          <cell r="Z1134">
            <v>41172</v>
          </cell>
          <cell r="AA1134">
            <v>41183</v>
          </cell>
          <cell r="AB1134" t="str">
            <v>GURNEY, GREGORY A</v>
          </cell>
          <cell r="AC1134">
            <v>40815</v>
          </cell>
          <cell r="AD1134">
            <v>40815</v>
          </cell>
        </row>
        <row r="1135">
          <cell r="A1135">
            <v>84115</v>
          </cell>
          <cell r="B1135" t="str">
            <v>BEL Brick Tavern</v>
          </cell>
          <cell r="C1135" t="str">
            <v>Landscaping / Aesthetics</v>
          </cell>
          <cell r="H1135">
            <v>40415</v>
          </cell>
          <cell r="I1135">
            <v>40415</v>
          </cell>
          <cell r="J1135">
            <v>40420</v>
          </cell>
          <cell r="K1135">
            <v>40420</v>
          </cell>
          <cell r="L1135">
            <v>40421</v>
          </cell>
          <cell r="M1135">
            <v>40421</v>
          </cell>
          <cell r="N1135">
            <v>41079</v>
          </cell>
          <cell r="O1135">
            <v>41079</v>
          </cell>
          <cell r="P1135">
            <v>41122</v>
          </cell>
          <cell r="Q1135">
            <v>41122</v>
          </cell>
          <cell r="R1135">
            <v>2013</v>
          </cell>
          <cell r="T1135" t="str">
            <v>Sold</v>
          </cell>
          <cell r="U1135">
            <v>127790</v>
          </cell>
          <cell r="V1135">
            <v>40422</v>
          </cell>
          <cell r="W1135">
            <v>1</v>
          </cell>
          <cell r="X1135">
            <v>2011</v>
          </cell>
          <cell r="Y1135">
            <v>0</v>
          </cell>
          <cell r="Z1135">
            <v>40464</v>
          </cell>
          <cell r="AA1135">
            <v>40478</v>
          </cell>
          <cell r="AB1135" t="str">
            <v>GURNEY, GREGORY A</v>
          </cell>
        </row>
        <row r="1136">
          <cell r="A1136">
            <v>84162</v>
          </cell>
          <cell r="B1136" t="str">
            <v>COL SR 45 22.040</v>
          </cell>
          <cell r="C1136" t="str">
            <v>Roadway Minor Rehab</v>
          </cell>
          <cell r="H1136">
            <v>39871</v>
          </cell>
          <cell r="I1136">
            <v>39871</v>
          </cell>
          <cell r="J1136">
            <v>39882</v>
          </cell>
          <cell r="K1136">
            <v>39882</v>
          </cell>
          <cell r="L1136">
            <v>39882</v>
          </cell>
          <cell r="M1136">
            <v>39882</v>
          </cell>
          <cell r="N1136">
            <v>40023</v>
          </cell>
          <cell r="O1136">
            <v>40023</v>
          </cell>
          <cell r="P1136">
            <v>40031</v>
          </cell>
          <cell r="Q1136">
            <v>40031</v>
          </cell>
          <cell r="R1136">
            <v>2010</v>
          </cell>
          <cell r="S1136">
            <v>2009</v>
          </cell>
          <cell r="T1136" t="str">
            <v>Sold</v>
          </cell>
          <cell r="U1136">
            <v>2471733</v>
          </cell>
          <cell r="AB1136" t="str">
            <v>WARNER, SCOTT K</v>
          </cell>
        </row>
        <row r="1137">
          <cell r="A1137">
            <v>84163</v>
          </cell>
          <cell r="B1137" t="str">
            <v>CAR SR 39 23.410</v>
          </cell>
          <cell r="C1137" t="str">
            <v>Roadway Minor Rehab</v>
          </cell>
          <cell r="J1137">
            <v>39828</v>
          </cell>
          <cell r="K1137">
            <v>39828</v>
          </cell>
          <cell r="L1137">
            <v>39828</v>
          </cell>
          <cell r="M1137">
            <v>39828</v>
          </cell>
          <cell r="N1137">
            <v>39953</v>
          </cell>
          <cell r="O1137">
            <v>39953</v>
          </cell>
          <cell r="P1137">
            <v>39962</v>
          </cell>
          <cell r="Q1137">
            <v>39962</v>
          </cell>
          <cell r="R1137">
            <v>2009</v>
          </cell>
          <cell r="S1137">
            <v>2009</v>
          </cell>
          <cell r="T1137" t="str">
            <v>Sold</v>
          </cell>
          <cell r="U1137">
            <v>1842968.63</v>
          </cell>
          <cell r="AB1137" t="str">
            <v>WARNER, SCOTT K</v>
          </cell>
        </row>
        <row r="1138">
          <cell r="A1138">
            <v>84165</v>
          </cell>
          <cell r="B1138" t="str">
            <v>CAR SR 183 0.000</v>
          </cell>
          <cell r="C1138" t="str">
            <v>Roadway Minor Rehab</v>
          </cell>
          <cell r="J1138">
            <v>39783</v>
          </cell>
          <cell r="K1138">
            <v>39783</v>
          </cell>
          <cell r="L1138">
            <v>39784</v>
          </cell>
          <cell r="M1138">
            <v>39784</v>
          </cell>
          <cell r="N1138">
            <v>40009</v>
          </cell>
          <cell r="O1138">
            <v>40009</v>
          </cell>
          <cell r="P1138">
            <v>40017</v>
          </cell>
          <cell r="Q1138">
            <v>40017</v>
          </cell>
          <cell r="R1138">
            <v>2010</v>
          </cell>
          <cell r="S1138">
            <v>2009</v>
          </cell>
          <cell r="T1138" t="str">
            <v>Sold</v>
          </cell>
          <cell r="U1138">
            <v>353807.6</v>
          </cell>
          <cell r="AB1138" t="str">
            <v>STILLION, TIMOTHY E</v>
          </cell>
        </row>
        <row r="1139">
          <cell r="A1139">
            <v>84166</v>
          </cell>
          <cell r="B1139" t="str">
            <v>HOL SR 93 0.000</v>
          </cell>
          <cell r="C1139" t="str">
            <v>Roadway Minor Rehab</v>
          </cell>
          <cell r="H1139">
            <v>40050</v>
          </cell>
          <cell r="I1139">
            <v>40050</v>
          </cell>
          <cell r="J1139">
            <v>40067</v>
          </cell>
          <cell r="K1139">
            <v>40067</v>
          </cell>
          <cell r="L1139">
            <v>40073</v>
          </cell>
          <cell r="M1139">
            <v>40073</v>
          </cell>
          <cell r="N1139">
            <v>40164</v>
          </cell>
          <cell r="O1139">
            <v>40164</v>
          </cell>
          <cell r="P1139">
            <v>40170</v>
          </cell>
          <cell r="Q1139">
            <v>40170</v>
          </cell>
          <cell r="R1139">
            <v>2010</v>
          </cell>
          <cell r="T1139" t="str">
            <v>Sold</v>
          </cell>
          <cell r="U1139">
            <v>2008722.2</v>
          </cell>
          <cell r="V1139">
            <v>40077</v>
          </cell>
          <cell r="W1139">
            <v>1</v>
          </cell>
          <cell r="X1139">
            <v>2010</v>
          </cell>
          <cell r="Y1139">
            <v>0</v>
          </cell>
          <cell r="Z1139">
            <v>40163</v>
          </cell>
          <cell r="AA1139">
            <v>40170</v>
          </cell>
          <cell r="AB1139" t="str">
            <v>MACADAM, LLOYD V</v>
          </cell>
        </row>
        <row r="1140">
          <cell r="A1140">
            <v>84181</v>
          </cell>
          <cell r="B1140" t="str">
            <v>BEL EORTA 1 Bus Capital Disc</v>
          </cell>
          <cell r="C1140" t="str">
            <v>Transit</v>
          </cell>
          <cell r="T1140" t="str">
            <v>Candidate</v>
          </cell>
          <cell r="AB1140" t="str">
            <v>HOSTIN, JUANA M</v>
          </cell>
        </row>
        <row r="1141">
          <cell r="A1141">
            <v>84220</v>
          </cell>
          <cell r="B1141" t="str">
            <v>HAS US 22 9.23</v>
          </cell>
          <cell r="C1141" t="str">
            <v>Bridge Preservation</v>
          </cell>
          <cell r="D1141">
            <v>39745</v>
          </cell>
          <cell r="E1141">
            <v>39745</v>
          </cell>
          <cell r="F1141">
            <v>39995</v>
          </cell>
          <cell r="G1141">
            <v>39995</v>
          </cell>
          <cell r="H1141">
            <v>40084</v>
          </cell>
          <cell r="I1141">
            <v>40084</v>
          </cell>
          <cell r="J1141">
            <v>40190</v>
          </cell>
          <cell r="K1141">
            <v>40190</v>
          </cell>
          <cell r="L1141">
            <v>40190</v>
          </cell>
          <cell r="M1141">
            <v>40190</v>
          </cell>
          <cell r="N1141">
            <v>40283</v>
          </cell>
          <cell r="O1141">
            <v>40283</v>
          </cell>
          <cell r="P1141">
            <v>40290</v>
          </cell>
          <cell r="Q1141">
            <v>40290</v>
          </cell>
          <cell r="R1141">
            <v>2010</v>
          </cell>
          <cell r="T1141" t="str">
            <v>Sold</v>
          </cell>
          <cell r="U1141">
            <v>220687.2</v>
          </cell>
          <cell r="V1141">
            <v>40203</v>
          </cell>
          <cell r="W1141">
            <v>1</v>
          </cell>
          <cell r="X1141">
            <v>2010</v>
          </cell>
          <cell r="Y1141">
            <v>0</v>
          </cell>
          <cell r="Z1141">
            <v>40289</v>
          </cell>
          <cell r="AA1141">
            <v>40297</v>
          </cell>
          <cell r="AB1141" t="str">
            <v>BARNHOUSE, JOHN P</v>
          </cell>
        </row>
        <row r="1142">
          <cell r="A1142">
            <v>84233</v>
          </cell>
          <cell r="B1142" t="str">
            <v>D11 Block FY 2014</v>
          </cell>
          <cell r="C1142" t="str">
            <v>Other Studies/ Tasks</v>
          </cell>
          <cell r="T1142" t="str">
            <v>Cancelled</v>
          </cell>
          <cell r="U1142">
            <v>5772092</v>
          </cell>
          <cell r="AB1142" t="str">
            <v>BENNETT, SHARON J</v>
          </cell>
        </row>
        <row r="1143">
          <cell r="A1143">
            <v>84257</v>
          </cell>
          <cell r="B1143" t="str">
            <v>D11 Block FY 2014</v>
          </cell>
          <cell r="C1143" t="str">
            <v>Other Studies/ Tasks</v>
          </cell>
          <cell r="T1143" t="str">
            <v>Candidate</v>
          </cell>
          <cell r="U1143">
            <v>0</v>
          </cell>
          <cell r="AB1143" t="str">
            <v>BARNHOUSE, JOHN P</v>
          </cell>
        </row>
        <row r="1144">
          <cell r="A1144">
            <v>84263</v>
          </cell>
          <cell r="B1144" t="str">
            <v>COL SR 558 5.01</v>
          </cell>
          <cell r="C1144" t="str">
            <v>Bridge Preservation</v>
          </cell>
          <cell r="D1144">
            <v>41290</v>
          </cell>
          <cell r="E1144">
            <v>41290</v>
          </cell>
          <cell r="F1144">
            <v>41380</v>
          </cell>
          <cell r="G1144">
            <v>41380</v>
          </cell>
          <cell r="H1144">
            <v>41435</v>
          </cell>
          <cell r="I1144">
            <v>41435</v>
          </cell>
          <cell r="J1144">
            <v>41458</v>
          </cell>
          <cell r="K1144">
            <v>41458</v>
          </cell>
          <cell r="L1144">
            <v>41465</v>
          </cell>
          <cell r="M1144">
            <v>41465</v>
          </cell>
          <cell r="N1144">
            <v>41557</v>
          </cell>
          <cell r="O1144">
            <v>41557</v>
          </cell>
          <cell r="P1144">
            <v>41564</v>
          </cell>
          <cell r="Q1144">
            <v>41564</v>
          </cell>
          <cell r="R1144">
            <v>2014</v>
          </cell>
          <cell r="T1144" t="str">
            <v>Sold</v>
          </cell>
          <cell r="U1144">
            <v>1125000</v>
          </cell>
          <cell r="V1144">
            <v>41470</v>
          </cell>
          <cell r="W1144">
            <v>1</v>
          </cell>
          <cell r="X1144">
            <v>2014</v>
          </cell>
          <cell r="Y1144">
            <v>0</v>
          </cell>
          <cell r="Z1144">
            <v>41557</v>
          </cell>
          <cell r="AA1144">
            <v>41568</v>
          </cell>
          <cell r="AB1144" t="str">
            <v>TRIVOLI, RAYMOND P</v>
          </cell>
          <cell r="AC1144">
            <v>41254</v>
          </cell>
          <cell r="AD1144">
            <v>41254</v>
          </cell>
        </row>
        <row r="1145">
          <cell r="A1145">
            <v>84266</v>
          </cell>
          <cell r="B1145" t="str">
            <v>COL SR 344 8.190</v>
          </cell>
          <cell r="C1145" t="str">
            <v>Bridge Preservation</v>
          </cell>
          <cell r="D1145">
            <v>40772</v>
          </cell>
          <cell r="E1145">
            <v>40772</v>
          </cell>
          <cell r="F1145">
            <v>40865</v>
          </cell>
          <cell r="G1145">
            <v>40865</v>
          </cell>
          <cell r="H1145">
            <v>40927</v>
          </cell>
          <cell r="I1145">
            <v>40927</v>
          </cell>
          <cell r="J1145">
            <v>40970</v>
          </cell>
          <cell r="K1145">
            <v>40970</v>
          </cell>
          <cell r="L1145">
            <v>40976</v>
          </cell>
          <cell r="M1145">
            <v>40976</v>
          </cell>
          <cell r="N1145">
            <v>41067</v>
          </cell>
          <cell r="O1145">
            <v>41067</v>
          </cell>
          <cell r="P1145">
            <v>41072</v>
          </cell>
          <cell r="Q1145">
            <v>41072</v>
          </cell>
          <cell r="R1145">
            <v>2012</v>
          </cell>
          <cell r="T1145" t="str">
            <v>Sold</v>
          </cell>
          <cell r="U1145">
            <v>2366000</v>
          </cell>
          <cell r="AB1145" t="str">
            <v>STILLION, TIMOTHY E</v>
          </cell>
          <cell r="AC1145">
            <v>40688</v>
          </cell>
          <cell r="AD1145">
            <v>40688</v>
          </cell>
        </row>
        <row r="1146">
          <cell r="A1146">
            <v>84267</v>
          </cell>
          <cell r="B1146" t="str">
            <v>COL SR 154 10.92</v>
          </cell>
          <cell r="C1146" t="str">
            <v>Bridge Preservation</v>
          </cell>
          <cell r="J1146">
            <v>39877</v>
          </cell>
          <cell r="K1146">
            <v>39877</v>
          </cell>
          <cell r="L1146">
            <v>39885</v>
          </cell>
          <cell r="M1146">
            <v>39885</v>
          </cell>
          <cell r="N1146">
            <v>40009</v>
          </cell>
          <cell r="O1146">
            <v>40009</v>
          </cell>
          <cell r="P1146">
            <v>40017</v>
          </cell>
          <cell r="Q1146">
            <v>40017</v>
          </cell>
          <cell r="R1146">
            <v>2010</v>
          </cell>
          <cell r="T1146" t="str">
            <v>Sold</v>
          </cell>
          <cell r="U1146">
            <v>523575.5</v>
          </cell>
          <cell r="AB1146" t="str">
            <v>BARNHOUSE, JOHN P</v>
          </cell>
          <cell r="AC1146">
            <v>39804</v>
          </cell>
          <cell r="AD1146">
            <v>39804</v>
          </cell>
        </row>
        <row r="1147">
          <cell r="A1147">
            <v>84268</v>
          </cell>
          <cell r="B1147" t="str">
            <v>TUS IR 77 17.820</v>
          </cell>
          <cell r="C1147" t="str">
            <v>Bridge Preservation</v>
          </cell>
          <cell r="F1147">
            <v>41348</v>
          </cell>
          <cell r="G1147">
            <v>41348</v>
          </cell>
          <cell r="H1147">
            <v>41439</v>
          </cell>
          <cell r="I1147">
            <v>41439</v>
          </cell>
          <cell r="J1147">
            <v>41492</v>
          </cell>
          <cell r="K1147">
            <v>41492</v>
          </cell>
          <cell r="L1147">
            <v>41500</v>
          </cell>
          <cell r="M1147">
            <v>41500</v>
          </cell>
          <cell r="N1147">
            <v>41620</v>
          </cell>
          <cell r="O1147">
            <v>41620</v>
          </cell>
          <cell r="P1147">
            <v>41627</v>
          </cell>
          <cell r="Q1147">
            <v>41627</v>
          </cell>
          <cell r="R1147">
            <v>2014</v>
          </cell>
          <cell r="T1147" t="str">
            <v>Sold</v>
          </cell>
          <cell r="U1147">
            <v>3316386.15</v>
          </cell>
          <cell r="V1147">
            <v>41505</v>
          </cell>
          <cell r="W1147">
            <v>1</v>
          </cell>
          <cell r="X1147">
            <v>2014</v>
          </cell>
          <cell r="Y1147">
            <v>0</v>
          </cell>
          <cell r="Z1147">
            <v>41599</v>
          </cell>
          <cell r="AA1147">
            <v>41610</v>
          </cell>
          <cell r="AB1147" t="str">
            <v>STILLION, TIMOTHY E</v>
          </cell>
        </row>
        <row r="1148">
          <cell r="A1148">
            <v>84270</v>
          </cell>
          <cell r="B1148" t="str">
            <v>TUS US 36 16.73</v>
          </cell>
          <cell r="C1148" t="str">
            <v>Bridge Preservation</v>
          </cell>
          <cell r="D1148">
            <v>40407</v>
          </cell>
          <cell r="E1148">
            <v>40407</v>
          </cell>
          <cell r="F1148">
            <v>40527</v>
          </cell>
          <cell r="G1148">
            <v>40527</v>
          </cell>
          <cell r="H1148">
            <v>40527</v>
          </cell>
          <cell r="I1148">
            <v>40527</v>
          </cell>
          <cell r="J1148">
            <v>40583</v>
          </cell>
          <cell r="K1148">
            <v>40583</v>
          </cell>
          <cell r="L1148">
            <v>40583</v>
          </cell>
          <cell r="M1148">
            <v>40583</v>
          </cell>
          <cell r="N1148">
            <v>40682</v>
          </cell>
          <cell r="O1148">
            <v>40682</v>
          </cell>
          <cell r="P1148">
            <v>40689</v>
          </cell>
          <cell r="Q1148">
            <v>40689</v>
          </cell>
          <cell r="R1148">
            <v>2011</v>
          </cell>
          <cell r="T1148" t="str">
            <v>Sold</v>
          </cell>
          <cell r="U1148">
            <v>1424311.29</v>
          </cell>
          <cell r="V1148">
            <v>40595</v>
          </cell>
          <cell r="W1148">
            <v>1</v>
          </cell>
          <cell r="X1148">
            <v>2011</v>
          </cell>
          <cell r="Y1148">
            <v>0</v>
          </cell>
          <cell r="Z1148">
            <v>40682</v>
          </cell>
          <cell r="AA1148">
            <v>40689</v>
          </cell>
          <cell r="AB1148" t="str">
            <v>STILLION, TIMOTHY E</v>
          </cell>
          <cell r="AC1148">
            <v>40266</v>
          </cell>
          <cell r="AD1148">
            <v>40266</v>
          </cell>
        </row>
        <row r="1149">
          <cell r="A1149">
            <v>84274</v>
          </cell>
          <cell r="B1149" t="str">
            <v>JEF BHJ 2010 Rideshare</v>
          </cell>
          <cell r="C1149" t="str">
            <v>Miscellaneous</v>
          </cell>
          <cell r="T1149" t="str">
            <v>Candidate</v>
          </cell>
          <cell r="AB1149" t="str">
            <v>MOORE, DAVID</v>
          </cell>
        </row>
        <row r="1150">
          <cell r="A1150">
            <v>84275</v>
          </cell>
          <cell r="B1150" t="str">
            <v>JEF BHJ 2011 Rideshare</v>
          </cell>
          <cell r="C1150" t="str">
            <v>Miscellaneous</v>
          </cell>
          <cell r="T1150" t="str">
            <v>Candidate</v>
          </cell>
          <cell r="AB1150" t="str">
            <v>MOORE, DAVID</v>
          </cell>
        </row>
        <row r="1151">
          <cell r="A1151">
            <v>84276</v>
          </cell>
          <cell r="B1151" t="str">
            <v>HOL US 62 31.04</v>
          </cell>
          <cell r="C1151" t="str">
            <v>Bridge Preservation</v>
          </cell>
          <cell r="D1151">
            <v>40927</v>
          </cell>
          <cell r="E1151">
            <v>40927</v>
          </cell>
          <cell r="F1151">
            <v>41289</v>
          </cell>
          <cell r="G1151">
            <v>41289</v>
          </cell>
          <cell r="H1151">
            <v>41537</v>
          </cell>
          <cell r="I1151">
            <v>41537</v>
          </cell>
          <cell r="J1151">
            <v>41620</v>
          </cell>
          <cell r="K1151">
            <v>41620</v>
          </cell>
          <cell r="L1151">
            <v>41620</v>
          </cell>
          <cell r="M1151">
            <v>41620</v>
          </cell>
          <cell r="N1151">
            <v>41711</v>
          </cell>
          <cell r="O1151">
            <v>41711</v>
          </cell>
          <cell r="P1151">
            <v>41718</v>
          </cell>
          <cell r="Q1151">
            <v>41718</v>
          </cell>
          <cell r="R1151">
            <v>2014</v>
          </cell>
          <cell r="T1151" t="str">
            <v>Sold</v>
          </cell>
          <cell r="U1151">
            <v>660800.9</v>
          </cell>
          <cell r="V1151">
            <v>41624</v>
          </cell>
          <cell r="W1151">
            <v>1</v>
          </cell>
          <cell r="X1151">
            <v>2014</v>
          </cell>
          <cell r="Y1151">
            <v>0</v>
          </cell>
          <cell r="Z1151">
            <v>41711</v>
          </cell>
          <cell r="AA1151">
            <v>41722</v>
          </cell>
          <cell r="AB1151" t="str">
            <v>SLANINA, ADRIENNE N</v>
          </cell>
        </row>
        <row r="1152">
          <cell r="A1152">
            <v>84277</v>
          </cell>
          <cell r="B1152" t="str">
            <v>COL SR 558 6.40</v>
          </cell>
          <cell r="C1152" t="str">
            <v>Bridge Preservation</v>
          </cell>
          <cell r="D1152">
            <v>40829</v>
          </cell>
          <cell r="E1152">
            <v>40829</v>
          </cell>
          <cell r="F1152">
            <v>41012</v>
          </cell>
          <cell r="G1152">
            <v>41012</v>
          </cell>
          <cell r="H1152">
            <v>41278</v>
          </cell>
          <cell r="I1152">
            <v>41278</v>
          </cell>
          <cell r="J1152">
            <v>41311</v>
          </cell>
          <cell r="K1152">
            <v>41311</v>
          </cell>
          <cell r="L1152">
            <v>41316</v>
          </cell>
          <cell r="M1152">
            <v>41316</v>
          </cell>
          <cell r="N1152">
            <v>41403</v>
          </cell>
          <cell r="O1152">
            <v>41403</v>
          </cell>
          <cell r="P1152">
            <v>41410</v>
          </cell>
          <cell r="Q1152">
            <v>41410</v>
          </cell>
          <cell r="R1152">
            <v>2013</v>
          </cell>
          <cell r="T1152" t="str">
            <v>Sold</v>
          </cell>
          <cell r="U1152">
            <v>317723.5</v>
          </cell>
          <cell r="V1152">
            <v>41316</v>
          </cell>
          <cell r="W1152">
            <v>1</v>
          </cell>
          <cell r="X1152">
            <v>2013</v>
          </cell>
          <cell r="Y1152">
            <v>0</v>
          </cell>
          <cell r="Z1152">
            <v>41403</v>
          </cell>
          <cell r="AA1152">
            <v>41414</v>
          </cell>
          <cell r="AB1152" t="str">
            <v>BERANEK, JASON P</v>
          </cell>
          <cell r="AC1152">
            <v>40798</v>
          </cell>
          <cell r="AD1152">
            <v>40798</v>
          </cell>
        </row>
        <row r="1153">
          <cell r="A1153">
            <v>84278</v>
          </cell>
          <cell r="B1153" t="str">
            <v>BEL SR 800 17.40</v>
          </cell>
          <cell r="C1153" t="str">
            <v>Culvert Preservation</v>
          </cell>
          <cell r="D1153">
            <v>40896</v>
          </cell>
          <cell r="E1153">
            <v>40896</v>
          </cell>
          <cell r="F1153">
            <v>41201</v>
          </cell>
          <cell r="G1153">
            <v>41201</v>
          </cell>
          <cell r="H1153">
            <v>41261</v>
          </cell>
          <cell r="I1153">
            <v>41261</v>
          </cell>
          <cell r="J1153">
            <v>41325</v>
          </cell>
          <cell r="K1153">
            <v>41325</v>
          </cell>
          <cell r="L1153">
            <v>41326</v>
          </cell>
          <cell r="M1153">
            <v>41326</v>
          </cell>
          <cell r="N1153">
            <v>41424</v>
          </cell>
          <cell r="O1153">
            <v>41424</v>
          </cell>
          <cell r="P1153">
            <v>41432</v>
          </cell>
          <cell r="Q1153">
            <v>41432</v>
          </cell>
          <cell r="R1153">
            <v>2013</v>
          </cell>
          <cell r="T1153" t="str">
            <v>Sold</v>
          </cell>
          <cell r="U1153">
            <v>293631.25</v>
          </cell>
          <cell r="V1153">
            <v>41330</v>
          </cell>
          <cell r="W1153">
            <v>1</v>
          </cell>
          <cell r="X1153">
            <v>2013</v>
          </cell>
          <cell r="Y1153">
            <v>0</v>
          </cell>
          <cell r="Z1153">
            <v>41417</v>
          </cell>
          <cell r="AA1153">
            <v>41428</v>
          </cell>
          <cell r="AB1153" t="str">
            <v>BERANEK, JASON P</v>
          </cell>
          <cell r="AC1153">
            <v>40876</v>
          </cell>
          <cell r="AD1153">
            <v>40876</v>
          </cell>
        </row>
        <row r="1154">
          <cell r="A1154">
            <v>84279</v>
          </cell>
          <cell r="B1154" t="str">
            <v>BEL SR 800 13.620</v>
          </cell>
          <cell r="C1154" t="str">
            <v>Culvert Preservation</v>
          </cell>
          <cell r="D1154">
            <v>40855</v>
          </cell>
          <cell r="E1154">
            <v>40855</v>
          </cell>
          <cell r="F1154">
            <v>41172</v>
          </cell>
          <cell r="G1154">
            <v>41172</v>
          </cell>
          <cell r="H1154">
            <v>41227</v>
          </cell>
          <cell r="I1154">
            <v>41227</v>
          </cell>
          <cell r="J1154">
            <v>41278</v>
          </cell>
          <cell r="K1154">
            <v>41278</v>
          </cell>
          <cell r="L1154">
            <v>41284</v>
          </cell>
          <cell r="M1154">
            <v>41284</v>
          </cell>
          <cell r="N1154">
            <v>41375</v>
          </cell>
          <cell r="O1154">
            <v>41375</v>
          </cell>
          <cell r="P1154">
            <v>41382</v>
          </cell>
          <cell r="Q1154">
            <v>41382</v>
          </cell>
          <cell r="R1154">
            <v>2013</v>
          </cell>
          <cell r="T1154" t="str">
            <v>Sold</v>
          </cell>
          <cell r="U1154">
            <v>247421</v>
          </cell>
          <cell r="V1154">
            <v>41288</v>
          </cell>
          <cell r="W1154">
            <v>1</v>
          </cell>
          <cell r="X1154">
            <v>2013</v>
          </cell>
          <cell r="Y1154">
            <v>0</v>
          </cell>
          <cell r="Z1154">
            <v>41375</v>
          </cell>
          <cell r="AA1154">
            <v>41386</v>
          </cell>
          <cell r="AB1154" t="str">
            <v>BERANEK, JASON P</v>
          </cell>
          <cell r="AC1154">
            <v>40843</v>
          </cell>
          <cell r="AD1154">
            <v>40843</v>
          </cell>
        </row>
        <row r="1155">
          <cell r="A1155">
            <v>84281</v>
          </cell>
          <cell r="B1155" t="str">
            <v>JEF SR 152 4.63</v>
          </cell>
          <cell r="C1155" t="str">
            <v>Bridge Preservation</v>
          </cell>
          <cell r="D1155">
            <v>40135</v>
          </cell>
          <cell r="E1155">
            <v>40135</v>
          </cell>
          <cell r="H1155">
            <v>40548</v>
          </cell>
          <cell r="I1155">
            <v>40548</v>
          </cell>
          <cell r="J1155">
            <v>40550</v>
          </cell>
          <cell r="K1155">
            <v>40550</v>
          </cell>
          <cell r="L1155">
            <v>40553</v>
          </cell>
          <cell r="M1155">
            <v>40553</v>
          </cell>
          <cell r="N1155">
            <v>40654</v>
          </cell>
          <cell r="O1155">
            <v>40654</v>
          </cell>
          <cell r="P1155">
            <v>40661</v>
          </cell>
          <cell r="Q1155">
            <v>40661</v>
          </cell>
          <cell r="R1155">
            <v>2011</v>
          </cell>
          <cell r="T1155" t="str">
            <v>Sold</v>
          </cell>
          <cell r="U1155">
            <v>311757.2</v>
          </cell>
          <cell r="V1155">
            <v>40553</v>
          </cell>
          <cell r="W1155">
            <v>1</v>
          </cell>
          <cell r="X1155">
            <v>2011</v>
          </cell>
          <cell r="Y1155">
            <v>0</v>
          </cell>
          <cell r="Z1155">
            <v>40640</v>
          </cell>
          <cell r="AA1155">
            <v>40647</v>
          </cell>
          <cell r="AB1155" t="str">
            <v>STILLION, TIMOTHY E</v>
          </cell>
        </row>
        <row r="1156">
          <cell r="A1156">
            <v>84315</v>
          </cell>
          <cell r="B1156" t="str">
            <v>D11 GES 6 FY10-FY11</v>
          </cell>
          <cell r="C1156" t="str">
            <v>General Engineering</v>
          </cell>
          <cell r="T1156" t="str">
            <v>Candidate</v>
          </cell>
          <cell r="AB1156" t="str">
            <v>STILLION, TIMOTHY E</v>
          </cell>
        </row>
        <row r="1157">
          <cell r="A1157">
            <v>84323</v>
          </cell>
          <cell r="B1157" t="str">
            <v>COL SR 7 0.00</v>
          </cell>
          <cell r="C1157" t="str">
            <v>Traffic Control (Safety)</v>
          </cell>
          <cell r="J1157">
            <v>40718</v>
          </cell>
          <cell r="K1157">
            <v>40718</v>
          </cell>
          <cell r="L1157">
            <v>40352</v>
          </cell>
          <cell r="M1157">
            <v>40352</v>
          </cell>
          <cell r="N1157">
            <v>40528</v>
          </cell>
          <cell r="O1157">
            <v>40528</v>
          </cell>
          <cell r="P1157">
            <v>40534</v>
          </cell>
          <cell r="Q1157">
            <v>40534</v>
          </cell>
          <cell r="R1157">
            <v>2011</v>
          </cell>
          <cell r="T1157" t="str">
            <v>Sold</v>
          </cell>
          <cell r="U1157">
            <v>1158750</v>
          </cell>
          <cell r="V1157">
            <v>40361</v>
          </cell>
          <cell r="W1157">
            <v>1</v>
          </cell>
          <cell r="X1157">
            <v>2011</v>
          </cell>
          <cell r="Y1157">
            <v>0</v>
          </cell>
          <cell r="Z1157">
            <v>40528</v>
          </cell>
          <cell r="AA1157">
            <v>40534</v>
          </cell>
          <cell r="AB1157" t="str">
            <v>VARCOLLA, CHRISTOPHER</v>
          </cell>
        </row>
        <row r="1158">
          <cell r="A1158">
            <v>84325</v>
          </cell>
          <cell r="B1158" t="str">
            <v>COL US 62 10.830</v>
          </cell>
          <cell r="C1158" t="str">
            <v>Traffic Control (Safety)</v>
          </cell>
          <cell r="D1158">
            <v>40653</v>
          </cell>
          <cell r="E1158">
            <v>40653</v>
          </cell>
          <cell r="H1158">
            <v>40892</v>
          </cell>
          <cell r="I1158">
            <v>40892</v>
          </cell>
          <cell r="J1158">
            <v>40945</v>
          </cell>
          <cell r="K1158">
            <v>40945</v>
          </cell>
          <cell r="L1158">
            <v>40946</v>
          </cell>
          <cell r="M1158">
            <v>40946</v>
          </cell>
          <cell r="N1158">
            <v>41039</v>
          </cell>
          <cell r="O1158">
            <v>41039</v>
          </cell>
          <cell r="P1158">
            <v>41046</v>
          </cell>
          <cell r="Q1158">
            <v>41046</v>
          </cell>
          <cell r="R1158">
            <v>2012</v>
          </cell>
          <cell r="T1158" t="str">
            <v>Sold</v>
          </cell>
          <cell r="U1158">
            <v>332682.2</v>
          </cell>
          <cell r="V1158">
            <v>40952</v>
          </cell>
          <cell r="W1158">
            <v>1</v>
          </cell>
          <cell r="X1158">
            <v>2012</v>
          </cell>
          <cell r="Y1158">
            <v>0</v>
          </cell>
          <cell r="Z1158">
            <v>41039</v>
          </cell>
          <cell r="AA1158">
            <v>41046</v>
          </cell>
          <cell r="AB1158" t="str">
            <v>WARNER, SCOTT K</v>
          </cell>
        </row>
        <row r="1159">
          <cell r="A1159">
            <v>84331</v>
          </cell>
          <cell r="B1159" t="str">
            <v>BEL SR 7 6.110</v>
          </cell>
          <cell r="C1159" t="str">
            <v>Traffic Control (Safety)</v>
          </cell>
          <cell r="J1159">
            <v>40690</v>
          </cell>
          <cell r="K1159">
            <v>40690</v>
          </cell>
          <cell r="L1159">
            <v>40700</v>
          </cell>
          <cell r="M1159">
            <v>40700</v>
          </cell>
          <cell r="N1159">
            <v>40864</v>
          </cell>
          <cell r="O1159">
            <v>40864</v>
          </cell>
          <cell r="P1159">
            <v>40877</v>
          </cell>
          <cell r="Q1159">
            <v>40877</v>
          </cell>
          <cell r="R1159">
            <v>2012</v>
          </cell>
          <cell r="T1159" t="str">
            <v>Sold</v>
          </cell>
          <cell r="U1159">
            <v>891750</v>
          </cell>
          <cell r="V1159">
            <v>40700</v>
          </cell>
          <cell r="W1159">
            <v>1</v>
          </cell>
          <cell r="X1159">
            <v>2012</v>
          </cell>
          <cell r="Y1159">
            <v>0</v>
          </cell>
          <cell r="Z1159">
            <v>40864</v>
          </cell>
          <cell r="AA1159">
            <v>40870</v>
          </cell>
          <cell r="AB1159" t="str">
            <v>VARCOLLA, CHRISTOPHER</v>
          </cell>
        </row>
        <row r="1160">
          <cell r="A1160">
            <v>84332</v>
          </cell>
          <cell r="B1160" t="str">
            <v>COL US 30 34.40</v>
          </cell>
          <cell r="C1160" t="str">
            <v>Traffic Control (Safety)</v>
          </cell>
          <cell r="L1160">
            <v>41078</v>
          </cell>
          <cell r="M1160">
            <v>41078</v>
          </cell>
          <cell r="N1160">
            <v>41242</v>
          </cell>
          <cell r="O1160">
            <v>41242</v>
          </cell>
          <cell r="P1160">
            <v>41249</v>
          </cell>
          <cell r="Q1160">
            <v>41249</v>
          </cell>
          <cell r="R1160">
            <v>2013</v>
          </cell>
          <cell r="T1160" t="str">
            <v>Sold</v>
          </cell>
          <cell r="U1160">
            <v>507150</v>
          </cell>
          <cell r="V1160">
            <v>41078</v>
          </cell>
          <cell r="W1160">
            <v>1</v>
          </cell>
          <cell r="X1160">
            <v>2013</v>
          </cell>
          <cell r="Y1160">
            <v>0</v>
          </cell>
          <cell r="Z1160">
            <v>41242</v>
          </cell>
          <cell r="AA1160">
            <v>41253</v>
          </cell>
          <cell r="AB1160" t="str">
            <v>VARCOLLA, CHRISTOPHER</v>
          </cell>
        </row>
        <row r="1161">
          <cell r="A1161">
            <v>84342</v>
          </cell>
          <cell r="B1161" t="str">
            <v>HAS SR 9 9.380</v>
          </cell>
          <cell r="C1161" t="str">
            <v>Roadway Minor Rehab</v>
          </cell>
          <cell r="J1161">
            <v>39843</v>
          </cell>
          <cell r="K1161">
            <v>39843</v>
          </cell>
          <cell r="L1161">
            <v>39862</v>
          </cell>
          <cell r="M1161">
            <v>39862</v>
          </cell>
          <cell r="N1161">
            <v>39967</v>
          </cell>
          <cell r="O1161">
            <v>39967</v>
          </cell>
          <cell r="P1161">
            <v>39975</v>
          </cell>
          <cell r="Q1161">
            <v>39975</v>
          </cell>
          <cell r="R1161">
            <v>2009</v>
          </cell>
          <cell r="T1161" t="str">
            <v>Sold</v>
          </cell>
          <cell r="U1161">
            <v>2924892.2</v>
          </cell>
          <cell r="AB1161" t="str">
            <v>STILLION, TIMOTHY E</v>
          </cell>
        </row>
        <row r="1162">
          <cell r="A1162">
            <v>84343</v>
          </cell>
          <cell r="B1162" t="str">
            <v>D11 CS FY2010</v>
          </cell>
          <cell r="C1162" t="str">
            <v>Pavement Maintenance</v>
          </cell>
          <cell r="H1162">
            <v>39874</v>
          </cell>
          <cell r="I1162">
            <v>39874</v>
          </cell>
          <cell r="J1162">
            <v>39884</v>
          </cell>
          <cell r="K1162">
            <v>39884</v>
          </cell>
          <cell r="L1162">
            <v>39884</v>
          </cell>
          <cell r="M1162">
            <v>39884</v>
          </cell>
          <cell r="N1162">
            <v>39988</v>
          </cell>
          <cell r="O1162">
            <v>39988</v>
          </cell>
          <cell r="P1162">
            <v>40000</v>
          </cell>
          <cell r="Q1162">
            <v>40000</v>
          </cell>
          <cell r="R1162">
            <v>2010</v>
          </cell>
          <cell r="T1162" t="str">
            <v>Sold</v>
          </cell>
          <cell r="U1162">
            <v>453417.44</v>
          </cell>
          <cell r="V1162">
            <v>39884</v>
          </cell>
          <cell r="W1162">
            <v>39884</v>
          </cell>
          <cell r="X1162">
            <v>2010</v>
          </cell>
          <cell r="Y1162">
            <v>0</v>
          </cell>
          <cell r="Z1162">
            <v>39988</v>
          </cell>
          <cell r="AA1162">
            <v>39996</v>
          </cell>
          <cell r="AB1162" t="str">
            <v>WARNER, SCOTT K</v>
          </cell>
        </row>
        <row r="1163">
          <cell r="A1163">
            <v>84348</v>
          </cell>
          <cell r="B1163" t="str">
            <v>JEF Alexander Street</v>
          </cell>
          <cell r="C1163" t="str">
            <v>Roadway Minor Rehab</v>
          </cell>
          <cell r="H1163">
            <v>39896</v>
          </cell>
          <cell r="I1163">
            <v>39896</v>
          </cell>
          <cell r="J1163">
            <v>40018</v>
          </cell>
          <cell r="K1163">
            <v>40018</v>
          </cell>
          <cell r="L1163">
            <v>40022</v>
          </cell>
          <cell r="M1163">
            <v>40022</v>
          </cell>
          <cell r="N1163">
            <v>40060</v>
          </cell>
          <cell r="O1163">
            <v>40060</v>
          </cell>
          <cell r="P1163">
            <v>40065</v>
          </cell>
          <cell r="Q1163">
            <v>40065</v>
          </cell>
          <cell r="R1163">
            <v>2010</v>
          </cell>
          <cell r="T1163" t="str">
            <v>Sold</v>
          </cell>
          <cell r="U1163">
            <v>383362.4</v>
          </cell>
          <cell r="AB1163" t="str">
            <v>KANE, ROXANNE R</v>
          </cell>
        </row>
        <row r="1164">
          <cell r="A1164">
            <v>84362</v>
          </cell>
          <cell r="B1164" t="str">
            <v>JEF SR 151 6.300</v>
          </cell>
          <cell r="C1164" t="str">
            <v>Roadway Minor Rehab</v>
          </cell>
          <cell r="H1164">
            <v>40473</v>
          </cell>
          <cell r="I1164">
            <v>40473</v>
          </cell>
          <cell r="J1164">
            <v>40501</v>
          </cell>
          <cell r="K1164">
            <v>40501</v>
          </cell>
          <cell r="L1164">
            <v>40511</v>
          </cell>
          <cell r="M1164">
            <v>40511</v>
          </cell>
          <cell r="N1164">
            <v>40598</v>
          </cell>
          <cell r="O1164">
            <v>40598</v>
          </cell>
          <cell r="P1164">
            <v>40605</v>
          </cell>
          <cell r="Q1164">
            <v>40605</v>
          </cell>
          <cell r="R1164">
            <v>2011</v>
          </cell>
          <cell r="T1164" t="str">
            <v>Sold</v>
          </cell>
          <cell r="U1164">
            <v>1469986</v>
          </cell>
          <cell r="V1164">
            <v>40511</v>
          </cell>
          <cell r="W1164">
            <v>1</v>
          </cell>
          <cell r="X1164">
            <v>2011</v>
          </cell>
          <cell r="Y1164">
            <v>0</v>
          </cell>
          <cell r="Z1164">
            <v>40598</v>
          </cell>
          <cell r="AA1164">
            <v>40605</v>
          </cell>
          <cell r="AB1164" t="str">
            <v>WARNER, SCOTT K</v>
          </cell>
        </row>
        <row r="1165">
          <cell r="A1165">
            <v>84363</v>
          </cell>
          <cell r="B1165" t="str">
            <v>COL SR 7 11.980</v>
          </cell>
          <cell r="C1165" t="str">
            <v>Roadway Minor Rehab</v>
          </cell>
          <cell r="H1165">
            <v>41080</v>
          </cell>
          <cell r="I1165">
            <v>41080</v>
          </cell>
          <cell r="J1165">
            <v>41110</v>
          </cell>
          <cell r="K1165">
            <v>41110</v>
          </cell>
          <cell r="L1165">
            <v>41110</v>
          </cell>
          <cell r="M1165">
            <v>41110</v>
          </cell>
          <cell r="N1165">
            <v>41200</v>
          </cell>
          <cell r="O1165">
            <v>41200</v>
          </cell>
          <cell r="P1165">
            <v>41207</v>
          </cell>
          <cell r="Q1165">
            <v>41207</v>
          </cell>
          <cell r="R1165">
            <v>2013</v>
          </cell>
          <cell r="T1165" t="str">
            <v>Sold</v>
          </cell>
          <cell r="U1165">
            <v>3671967.43</v>
          </cell>
          <cell r="V1165">
            <v>41113</v>
          </cell>
          <cell r="W1165">
            <v>1</v>
          </cell>
          <cell r="X1165">
            <v>2013</v>
          </cell>
          <cell r="Y1165">
            <v>0</v>
          </cell>
          <cell r="Z1165">
            <v>41200</v>
          </cell>
          <cell r="AA1165">
            <v>41211</v>
          </cell>
          <cell r="AB1165" t="str">
            <v>WARNER, SCOTT K</v>
          </cell>
        </row>
        <row r="1166">
          <cell r="A1166">
            <v>84364</v>
          </cell>
          <cell r="B1166" t="str">
            <v>HOL SR 3 0.000</v>
          </cell>
          <cell r="C1166" t="str">
            <v>Roadway Minor Rehab</v>
          </cell>
          <cell r="H1166">
            <v>40406</v>
          </cell>
          <cell r="I1166">
            <v>40406</v>
          </cell>
          <cell r="J1166">
            <v>40466</v>
          </cell>
          <cell r="K1166">
            <v>40466</v>
          </cell>
          <cell r="L1166">
            <v>40469</v>
          </cell>
          <cell r="M1166">
            <v>40469</v>
          </cell>
          <cell r="N1166">
            <v>40556</v>
          </cell>
          <cell r="O1166">
            <v>40556</v>
          </cell>
          <cell r="P1166">
            <v>40563</v>
          </cell>
          <cell r="Q1166">
            <v>40563</v>
          </cell>
          <cell r="R1166">
            <v>2011</v>
          </cell>
          <cell r="T1166" t="str">
            <v>Sold</v>
          </cell>
          <cell r="U1166">
            <v>1019989.65</v>
          </cell>
          <cell r="V1166">
            <v>40469</v>
          </cell>
          <cell r="W1166">
            <v>1</v>
          </cell>
          <cell r="X1166">
            <v>2011</v>
          </cell>
          <cell r="Y1166">
            <v>0</v>
          </cell>
          <cell r="Z1166">
            <v>40556</v>
          </cell>
          <cell r="AA1166">
            <v>40563</v>
          </cell>
          <cell r="AB1166" t="str">
            <v>WARNER, SCOTT K</v>
          </cell>
        </row>
        <row r="1167">
          <cell r="A1167">
            <v>84365</v>
          </cell>
          <cell r="B1167" t="str">
            <v>CAR SR 164 0.000</v>
          </cell>
          <cell r="C1167" t="str">
            <v>Roadway Minor Rehab</v>
          </cell>
          <cell r="H1167">
            <v>40750</v>
          </cell>
          <cell r="I1167">
            <v>40750</v>
          </cell>
          <cell r="J1167">
            <v>40819</v>
          </cell>
          <cell r="K1167">
            <v>40819</v>
          </cell>
          <cell r="L1167">
            <v>40819</v>
          </cell>
          <cell r="M1167">
            <v>40819</v>
          </cell>
          <cell r="N1167">
            <v>40920</v>
          </cell>
          <cell r="O1167">
            <v>40920</v>
          </cell>
          <cell r="P1167">
            <v>40927</v>
          </cell>
          <cell r="Q1167">
            <v>40927</v>
          </cell>
          <cell r="R1167">
            <v>2012</v>
          </cell>
          <cell r="T1167" t="str">
            <v>Sold</v>
          </cell>
          <cell r="U1167">
            <v>2386127.2000000002</v>
          </cell>
          <cell r="V1167">
            <v>40833</v>
          </cell>
          <cell r="W1167">
            <v>1</v>
          </cell>
          <cell r="X1167">
            <v>2012</v>
          </cell>
          <cell r="Y1167">
            <v>0</v>
          </cell>
          <cell r="Z1167">
            <v>40920</v>
          </cell>
          <cell r="AA1167">
            <v>40927</v>
          </cell>
          <cell r="AB1167" t="str">
            <v>WARNER, SCOTT K</v>
          </cell>
        </row>
        <row r="1168">
          <cell r="A1168">
            <v>84366</v>
          </cell>
          <cell r="B1168" t="str">
            <v>D11 FY 2012 Gen Sys. chip seal</v>
          </cell>
          <cell r="C1168" t="str">
            <v>Roadway Minor Rehab</v>
          </cell>
          <cell r="H1168">
            <v>40770</v>
          </cell>
          <cell r="J1168">
            <v>41187</v>
          </cell>
          <cell r="L1168">
            <v>41197</v>
          </cell>
          <cell r="N1168">
            <v>41275</v>
          </cell>
          <cell r="P1168">
            <v>41275</v>
          </cell>
          <cell r="R1168">
            <v>2013</v>
          </cell>
          <cell r="T1168" t="str">
            <v>Cancelled</v>
          </cell>
          <cell r="U1168">
            <v>800310</v>
          </cell>
          <cell r="AB1168" t="str">
            <v>WARNER, SCOTT K</v>
          </cell>
        </row>
        <row r="1169">
          <cell r="A1169">
            <v>84367</v>
          </cell>
          <cell r="B1169" t="str">
            <v>CAR SR 43 24.070</v>
          </cell>
          <cell r="C1169" t="str">
            <v>Roadway Minor Rehab</v>
          </cell>
          <cell r="H1169">
            <v>40847</v>
          </cell>
          <cell r="I1169">
            <v>40847</v>
          </cell>
          <cell r="J1169">
            <v>40856</v>
          </cell>
          <cell r="K1169">
            <v>40856</v>
          </cell>
          <cell r="L1169">
            <v>40857</v>
          </cell>
          <cell r="M1169">
            <v>40857</v>
          </cell>
          <cell r="N1169">
            <v>40962</v>
          </cell>
          <cell r="O1169">
            <v>40962</v>
          </cell>
          <cell r="P1169">
            <v>40973</v>
          </cell>
          <cell r="Q1169">
            <v>40973</v>
          </cell>
          <cell r="R1169">
            <v>2012</v>
          </cell>
          <cell r="T1169" t="str">
            <v>Sold</v>
          </cell>
          <cell r="U1169">
            <v>1222953.3600000001</v>
          </cell>
          <cell r="V1169">
            <v>40875</v>
          </cell>
          <cell r="W1169">
            <v>1</v>
          </cell>
          <cell r="X1169">
            <v>2012</v>
          </cell>
          <cell r="Y1169">
            <v>0</v>
          </cell>
          <cell r="Z1169">
            <v>40962</v>
          </cell>
          <cell r="AA1169">
            <v>40969</v>
          </cell>
          <cell r="AB1169" t="str">
            <v>WARNER, SCOTT K</v>
          </cell>
        </row>
        <row r="1170">
          <cell r="A1170">
            <v>84368</v>
          </cell>
          <cell r="B1170" t="str">
            <v>HOL SR 39 0.370</v>
          </cell>
          <cell r="C1170" t="str">
            <v>Roadway Minor Rehab</v>
          </cell>
          <cell r="H1170">
            <v>41205</v>
          </cell>
          <cell r="I1170">
            <v>41205</v>
          </cell>
          <cell r="J1170">
            <v>41214</v>
          </cell>
          <cell r="K1170">
            <v>41214</v>
          </cell>
          <cell r="L1170">
            <v>41218</v>
          </cell>
          <cell r="M1170">
            <v>41218</v>
          </cell>
          <cell r="N1170">
            <v>41305</v>
          </cell>
          <cell r="O1170">
            <v>41305</v>
          </cell>
          <cell r="P1170">
            <v>41312</v>
          </cell>
          <cell r="Q1170">
            <v>41312</v>
          </cell>
          <cell r="R1170">
            <v>2013</v>
          </cell>
          <cell r="T1170" t="str">
            <v>Sold</v>
          </cell>
          <cell r="U1170">
            <v>254999.16</v>
          </cell>
          <cell r="V1170">
            <v>41218</v>
          </cell>
          <cell r="W1170">
            <v>1</v>
          </cell>
          <cell r="X1170">
            <v>2013</v>
          </cell>
          <cell r="Y1170">
            <v>0</v>
          </cell>
          <cell r="Z1170">
            <v>41305</v>
          </cell>
          <cell r="AA1170">
            <v>41316</v>
          </cell>
          <cell r="AB1170" t="str">
            <v>SLANINA, ADRIENNE N</v>
          </cell>
        </row>
        <row r="1171">
          <cell r="A1171">
            <v>84378</v>
          </cell>
          <cell r="B1171" t="str">
            <v>BEL SR 149 24.950</v>
          </cell>
          <cell r="C1171" t="str">
            <v>Roadway Minor Rehab</v>
          </cell>
          <cell r="H1171">
            <v>40639</v>
          </cell>
          <cell r="I1171">
            <v>40639</v>
          </cell>
          <cell r="J1171">
            <v>40829</v>
          </cell>
          <cell r="K1171">
            <v>40829</v>
          </cell>
          <cell r="L1171">
            <v>40829</v>
          </cell>
          <cell r="M1171">
            <v>40829</v>
          </cell>
          <cell r="N1171">
            <v>40948</v>
          </cell>
          <cell r="O1171">
            <v>40948</v>
          </cell>
          <cell r="P1171">
            <v>40955</v>
          </cell>
          <cell r="Q1171">
            <v>40955</v>
          </cell>
          <cell r="R1171">
            <v>2012</v>
          </cell>
          <cell r="T1171" t="str">
            <v>Sold</v>
          </cell>
          <cell r="U1171">
            <v>2185532.63</v>
          </cell>
          <cell r="V1171">
            <v>40900</v>
          </cell>
          <cell r="W1171">
            <v>1</v>
          </cell>
          <cell r="X1171">
            <v>2012</v>
          </cell>
          <cell r="Y1171">
            <v>0</v>
          </cell>
          <cell r="Z1171">
            <v>40990</v>
          </cell>
          <cell r="AA1171">
            <v>40997</v>
          </cell>
          <cell r="AB1171" t="str">
            <v>WARNER, SCOTT K</v>
          </cell>
        </row>
        <row r="1172">
          <cell r="A1172">
            <v>84379</v>
          </cell>
          <cell r="B1172" t="str">
            <v>HAS US 22 0.000</v>
          </cell>
          <cell r="C1172" t="str">
            <v>Roadway Minor Rehab</v>
          </cell>
          <cell r="H1172">
            <v>41218</v>
          </cell>
          <cell r="I1172">
            <v>41218</v>
          </cell>
          <cell r="J1172">
            <v>41241</v>
          </cell>
          <cell r="K1172">
            <v>41241</v>
          </cell>
          <cell r="L1172">
            <v>41242</v>
          </cell>
          <cell r="M1172">
            <v>41242</v>
          </cell>
          <cell r="N1172">
            <v>41340</v>
          </cell>
          <cell r="O1172">
            <v>41340</v>
          </cell>
          <cell r="P1172">
            <v>41347</v>
          </cell>
          <cell r="Q1172">
            <v>41347</v>
          </cell>
          <cell r="R1172">
            <v>2013</v>
          </cell>
          <cell r="T1172" t="str">
            <v>Sold</v>
          </cell>
          <cell r="U1172">
            <v>1392767.52</v>
          </cell>
          <cell r="V1172">
            <v>41246</v>
          </cell>
          <cell r="W1172">
            <v>1</v>
          </cell>
          <cell r="X1172">
            <v>2013</v>
          </cell>
          <cell r="Y1172">
            <v>0</v>
          </cell>
          <cell r="Z1172">
            <v>41340</v>
          </cell>
          <cell r="AA1172">
            <v>41351</v>
          </cell>
          <cell r="AB1172" t="str">
            <v>SLANINA, ADRIENNE N</v>
          </cell>
        </row>
        <row r="1173">
          <cell r="A1173">
            <v>84383</v>
          </cell>
          <cell r="B1173" t="str">
            <v>HAS US 250 30.240</v>
          </cell>
          <cell r="C1173" t="str">
            <v>Roadway Minor Rehab</v>
          </cell>
          <cell r="H1173">
            <v>40801</v>
          </cell>
          <cell r="I1173">
            <v>40801</v>
          </cell>
          <cell r="J1173">
            <v>40834</v>
          </cell>
          <cell r="K1173">
            <v>40834</v>
          </cell>
          <cell r="L1173">
            <v>40834</v>
          </cell>
          <cell r="M1173">
            <v>40834</v>
          </cell>
          <cell r="N1173">
            <v>40934</v>
          </cell>
          <cell r="O1173">
            <v>40934</v>
          </cell>
          <cell r="P1173">
            <v>40941</v>
          </cell>
          <cell r="Q1173">
            <v>40941</v>
          </cell>
          <cell r="R1173">
            <v>2012</v>
          </cell>
          <cell r="T1173" t="str">
            <v>Sold</v>
          </cell>
          <cell r="U1173">
            <v>773134.4</v>
          </cell>
          <cell r="V1173">
            <v>40847</v>
          </cell>
          <cell r="W1173">
            <v>1</v>
          </cell>
          <cell r="X1173">
            <v>2012</v>
          </cell>
          <cell r="Y1173">
            <v>0</v>
          </cell>
          <cell r="Z1173">
            <v>40934</v>
          </cell>
          <cell r="AA1173">
            <v>40941</v>
          </cell>
          <cell r="AB1173" t="str">
            <v>WARNER, SCOTT K</v>
          </cell>
        </row>
        <row r="1174">
          <cell r="A1174">
            <v>84384</v>
          </cell>
          <cell r="B1174" t="str">
            <v>BEL SR 9 16.210</v>
          </cell>
          <cell r="C1174" t="str">
            <v>Roadway Minor Rehab</v>
          </cell>
          <cell r="H1174">
            <v>40911</v>
          </cell>
          <cell r="I1174">
            <v>40911</v>
          </cell>
          <cell r="J1174">
            <v>40917</v>
          </cell>
          <cell r="K1174">
            <v>40917</v>
          </cell>
          <cell r="L1174">
            <v>40919</v>
          </cell>
          <cell r="M1174">
            <v>40919</v>
          </cell>
          <cell r="N1174">
            <v>41011</v>
          </cell>
          <cell r="O1174">
            <v>41011</v>
          </cell>
          <cell r="P1174">
            <v>41018</v>
          </cell>
          <cell r="Q1174">
            <v>41018</v>
          </cell>
          <cell r="R1174">
            <v>2012</v>
          </cell>
          <cell r="T1174" t="str">
            <v>Sold</v>
          </cell>
          <cell r="U1174">
            <v>3926824.85</v>
          </cell>
          <cell r="V1174">
            <v>40921</v>
          </cell>
          <cell r="W1174">
            <v>1</v>
          </cell>
          <cell r="X1174">
            <v>2012</v>
          </cell>
          <cell r="Y1174">
            <v>0</v>
          </cell>
          <cell r="Z1174">
            <v>41011</v>
          </cell>
          <cell r="AA1174">
            <v>41018</v>
          </cell>
          <cell r="AB1174" t="str">
            <v>WARNER, SCOTT K</v>
          </cell>
        </row>
        <row r="1175">
          <cell r="A1175">
            <v>84385</v>
          </cell>
          <cell r="B1175" t="str">
            <v>COL SR 172 8.970</v>
          </cell>
          <cell r="C1175" t="str">
            <v>Roadway Minor Rehab</v>
          </cell>
          <cell r="H1175">
            <v>40809</v>
          </cell>
          <cell r="I1175">
            <v>40809</v>
          </cell>
          <cell r="J1175">
            <v>40861</v>
          </cell>
          <cell r="K1175">
            <v>40861</v>
          </cell>
          <cell r="L1175">
            <v>40862</v>
          </cell>
          <cell r="M1175">
            <v>40862</v>
          </cell>
          <cell r="N1175">
            <v>40990</v>
          </cell>
          <cell r="O1175">
            <v>40990</v>
          </cell>
          <cell r="P1175">
            <v>40997</v>
          </cell>
          <cell r="Q1175">
            <v>40997</v>
          </cell>
          <cell r="R1175">
            <v>2012</v>
          </cell>
          <cell r="T1175" t="str">
            <v>Sold</v>
          </cell>
          <cell r="U1175">
            <v>1407483.57</v>
          </cell>
          <cell r="V1175">
            <v>40900</v>
          </cell>
          <cell r="W1175">
            <v>1</v>
          </cell>
          <cell r="X1175">
            <v>2012</v>
          </cell>
          <cell r="Y1175">
            <v>0</v>
          </cell>
          <cell r="Z1175">
            <v>40990</v>
          </cell>
          <cell r="AA1175">
            <v>40997</v>
          </cell>
          <cell r="AB1175" t="str">
            <v>BERANEK, JASON P</v>
          </cell>
        </row>
        <row r="1176">
          <cell r="A1176">
            <v>84386</v>
          </cell>
          <cell r="B1176" t="str">
            <v>BEL SR 9 0.000</v>
          </cell>
          <cell r="C1176" t="str">
            <v>Roadway Minor Rehab</v>
          </cell>
          <cell r="H1176">
            <v>41806</v>
          </cell>
          <cell r="I1176">
            <v>41806</v>
          </cell>
          <cell r="J1176">
            <v>41822</v>
          </cell>
          <cell r="K1176">
            <v>41822</v>
          </cell>
          <cell r="L1176">
            <v>41827</v>
          </cell>
          <cell r="M1176">
            <v>41827</v>
          </cell>
          <cell r="N1176">
            <v>41914</v>
          </cell>
          <cell r="O1176">
            <v>41914</v>
          </cell>
          <cell r="P1176">
            <v>41921</v>
          </cell>
          <cell r="Q1176">
            <v>41921</v>
          </cell>
          <cell r="R1176">
            <v>2015</v>
          </cell>
          <cell r="T1176" t="str">
            <v>Sold</v>
          </cell>
          <cell r="U1176">
            <v>3359328.85</v>
          </cell>
          <cell r="V1176">
            <v>41827</v>
          </cell>
          <cell r="W1176">
            <v>1</v>
          </cell>
          <cell r="X1176">
            <v>2015</v>
          </cell>
          <cell r="Y1176">
            <v>0</v>
          </cell>
          <cell r="Z1176">
            <v>41914</v>
          </cell>
          <cell r="AA1176">
            <v>41922</v>
          </cell>
          <cell r="AB1176" t="str">
            <v>SLANINA, ADRIENNE N</v>
          </cell>
        </row>
        <row r="1177">
          <cell r="A1177">
            <v>84387</v>
          </cell>
          <cell r="B1177" t="str">
            <v>D11 gen syst low cost alt. 2014</v>
          </cell>
          <cell r="C1177" t="str">
            <v>Roadway Minor Rehab</v>
          </cell>
          <cell r="N1177">
            <v>41640</v>
          </cell>
          <cell r="P1177">
            <v>41640</v>
          </cell>
          <cell r="R1177">
            <v>2014</v>
          </cell>
          <cell r="T1177" t="str">
            <v>Cancelled</v>
          </cell>
          <cell r="U1177">
            <v>1012864</v>
          </cell>
          <cell r="AB1177" t="str">
            <v>WARNER, SCOTT K</v>
          </cell>
        </row>
        <row r="1178">
          <cell r="A1178">
            <v>84388</v>
          </cell>
          <cell r="B1178" t="str">
            <v>D11 gen syst prv maint 2014</v>
          </cell>
          <cell r="C1178" t="str">
            <v>Roadway Minor Rehab</v>
          </cell>
          <cell r="N1178">
            <v>41548</v>
          </cell>
          <cell r="P1178">
            <v>41548</v>
          </cell>
          <cell r="R1178">
            <v>2014</v>
          </cell>
          <cell r="T1178" t="str">
            <v>Cancelled</v>
          </cell>
          <cell r="U1178">
            <v>1769296</v>
          </cell>
          <cell r="AB1178" t="str">
            <v>WARNER, SCOTT K</v>
          </cell>
        </row>
        <row r="1179">
          <cell r="A1179">
            <v>84409</v>
          </cell>
          <cell r="B1179" t="str">
            <v>HAS SR 519 2.18</v>
          </cell>
          <cell r="C1179" t="str">
            <v>Bridge Preservation</v>
          </cell>
          <cell r="D1179">
            <v>40974</v>
          </cell>
          <cell r="E1179">
            <v>40974</v>
          </cell>
          <cell r="F1179">
            <v>41135</v>
          </cell>
          <cell r="G1179">
            <v>41135</v>
          </cell>
          <cell r="H1179">
            <v>41172</v>
          </cell>
          <cell r="I1179">
            <v>41172</v>
          </cell>
          <cell r="J1179">
            <v>41193</v>
          </cell>
          <cell r="K1179">
            <v>41193</v>
          </cell>
          <cell r="L1179">
            <v>41197</v>
          </cell>
          <cell r="M1179">
            <v>41197</v>
          </cell>
          <cell r="N1179">
            <v>41284</v>
          </cell>
          <cell r="O1179">
            <v>41284</v>
          </cell>
          <cell r="P1179">
            <v>41291</v>
          </cell>
          <cell r="Q1179">
            <v>41291</v>
          </cell>
          <cell r="R1179">
            <v>2013</v>
          </cell>
          <cell r="T1179" t="str">
            <v>Sold</v>
          </cell>
          <cell r="U1179">
            <v>379296.41</v>
          </cell>
          <cell r="V1179">
            <v>41197</v>
          </cell>
          <cell r="W1179">
            <v>1</v>
          </cell>
          <cell r="X1179">
            <v>2013</v>
          </cell>
          <cell r="Y1179">
            <v>0</v>
          </cell>
          <cell r="Z1179">
            <v>41284</v>
          </cell>
          <cell r="AA1179">
            <v>41295</v>
          </cell>
          <cell r="AB1179" t="str">
            <v>BERANEK, JASON P</v>
          </cell>
          <cell r="AC1179">
            <v>40940</v>
          </cell>
          <cell r="AD1179">
            <v>40940</v>
          </cell>
        </row>
        <row r="1180">
          <cell r="A1180">
            <v>84411</v>
          </cell>
          <cell r="B1180" t="str">
            <v>TUS IR 77 32.330</v>
          </cell>
          <cell r="C1180" t="str">
            <v>Bridge Preservation</v>
          </cell>
          <cell r="D1180">
            <v>40737</v>
          </cell>
          <cell r="E1180">
            <v>40737</v>
          </cell>
          <cell r="F1180">
            <v>40844</v>
          </cell>
          <cell r="G1180">
            <v>40844</v>
          </cell>
          <cell r="H1180">
            <v>40876</v>
          </cell>
          <cell r="I1180">
            <v>40876</v>
          </cell>
          <cell r="J1180">
            <v>40889</v>
          </cell>
          <cell r="K1180">
            <v>40889</v>
          </cell>
          <cell r="L1180">
            <v>40889</v>
          </cell>
          <cell r="M1180">
            <v>40889</v>
          </cell>
          <cell r="N1180">
            <v>40990</v>
          </cell>
          <cell r="O1180">
            <v>40990</v>
          </cell>
          <cell r="P1180">
            <v>40997</v>
          </cell>
          <cell r="Q1180">
            <v>40997</v>
          </cell>
          <cell r="R1180">
            <v>2012</v>
          </cell>
          <cell r="T1180" t="str">
            <v>Sold</v>
          </cell>
          <cell r="U1180">
            <v>1005481.13</v>
          </cell>
          <cell r="V1180">
            <v>40900</v>
          </cell>
          <cell r="W1180">
            <v>1</v>
          </cell>
          <cell r="X1180">
            <v>2012</v>
          </cell>
          <cell r="Y1180">
            <v>0</v>
          </cell>
          <cell r="Z1180">
            <v>40990</v>
          </cell>
          <cell r="AA1180">
            <v>40997</v>
          </cell>
          <cell r="AB1180" t="str">
            <v>TRIVOLI, RAYMOND P</v>
          </cell>
          <cell r="AC1180">
            <v>40714</v>
          </cell>
          <cell r="AD1180">
            <v>40714</v>
          </cell>
        </row>
        <row r="1181">
          <cell r="A1181">
            <v>84501</v>
          </cell>
          <cell r="B1181" t="str">
            <v>CAR County Garage Roof</v>
          </cell>
          <cell r="C1181" t="str">
            <v>Building / Facility Improvement</v>
          </cell>
          <cell r="N1181">
            <v>39608</v>
          </cell>
          <cell r="O1181">
            <v>39608</v>
          </cell>
          <cell r="T1181" t="str">
            <v>Candidate</v>
          </cell>
          <cell r="AB1181" t="str">
            <v>CRAWFORD, ROY G</v>
          </cell>
        </row>
        <row r="1182">
          <cell r="A1182">
            <v>84555</v>
          </cell>
          <cell r="B1182" t="str">
            <v>JEF SR 43 4.48/7.41</v>
          </cell>
          <cell r="C1182" t="str">
            <v>Traffic Control (Safety)</v>
          </cell>
          <cell r="D1182">
            <v>40066</v>
          </cell>
          <cell r="E1182">
            <v>40066</v>
          </cell>
          <cell r="F1182">
            <v>40233</v>
          </cell>
          <cell r="G1182">
            <v>40233</v>
          </cell>
          <cell r="H1182">
            <v>40368</v>
          </cell>
          <cell r="I1182">
            <v>40368</v>
          </cell>
          <cell r="J1182">
            <v>40473</v>
          </cell>
          <cell r="K1182">
            <v>40473</v>
          </cell>
          <cell r="L1182">
            <v>40479</v>
          </cell>
          <cell r="M1182">
            <v>40479</v>
          </cell>
          <cell r="N1182">
            <v>40570</v>
          </cell>
          <cell r="O1182">
            <v>40570</v>
          </cell>
          <cell r="P1182">
            <v>40577</v>
          </cell>
          <cell r="Q1182">
            <v>40577</v>
          </cell>
          <cell r="R1182">
            <v>2011</v>
          </cell>
          <cell r="T1182" t="str">
            <v>Sold</v>
          </cell>
          <cell r="U1182">
            <v>628628</v>
          </cell>
          <cell r="V1182">
            <v>40525</v>
          </cell>
          <cell r="W1182">
            <v>1</v>
          </cell>
          <cell r="X1182">
            <v>2011</v>
          </cell>
          <cell r="Y1182">
            <v>0</v>
          </cell>
          <cell r="Z1182">
            <v>40612</v>
          </cell>
          <cell r="AA1182">
            <v>40619</v>
          </cell>
          <cell r="AB1182" t="str">
            <v>MARKER, JAMES N</v>
          </cell>
          <cell r="AC1182">
            <v>40049</v>
          </cell>
          <cell r="AD1182">
            <v>40049</v>
          </cell>
        </row>
        <row r="1183">
          <cell r="A1183">
            <v>84712</v>
          </cell>
          <cell r="B1183" t="str">
            <v>HAS US 250 9.650</v>
          </cell>
          <cell r="C1183" t="str">
            <v>Geologic Maintenance / Slide Repair</v>
          </cell>
          <cell r="H1183">
            <v>41043</v>
          </cell>
          <cell r="I1183">
            <v>41043</v>
          </cell>
          <cell r="J1183">
            <v>41099</v>
          </cell>
          <cell r="K1183">
            <v>41099</v>
          </cell>
          <cell r="L1183">
            <v>41115</v>
          </cell>
          <cell r="M1183">
            <v>41115</v>
          </cell>
          <cell r="N1183">
            <v>41137</v>
          </cell>
          <cell r="O1183">
            <v>41137</v>
          </cell>
          <cell r="P1183">
            <v>41144</v>
          </cell>
          <cell r="Q1183">
            <v>41144</v>
          </cell>
          <cell r="R1183">
            <v>2013</v>
          </cell>
          <cell r="T1183" t="str">
            <v>Sold</v>
          </cell>
          <cell r="U1183">
            <v>149348.5</v>
          </cell>
          <cell r="AB1183" t="str">
            <v>BERANEK, JASON P</v>
          </cell>
        </row>
        <row r="1184">
          <cell r="A1184">
            <v>84713</v>
          </cell>
          <cell r="B1184" t="str">
            <v>BEL SR 149 11.59</v>
          </cell>
          <cell r="C1184" t="str">
            <v>Geologic Maintenance / Slide Repair</v>
          </cell>
          <cell r="H1184">
            <v>40135</v>
          </cell>
          <cell r="I1184">
            <v>40135</v>
          </cell>
          <cell r="J1184">
            <v>40156</v>
          </cell>
          <cell r="K1184">
            <v>40156</v>
          </cell>
          <cell r="L1184">
            <v>40205</v>
          </cell>
          <cell r="M1184">
            <v>40205</v>
          </cell>
          <cell r="N1184">
            <v>40234</v>
          </cell>
          <cell r="O1184">
            <v>40234</v>
          </cell>
          <cell r="P1184">
            <v>40238</v>
          </cell>
          <cell r="Q1184">
            <v>40238</v>
          </cell>
          <cell r="R1184">
            <v>2010</v>
          </cell>
          <cell r="T1184" t="str">
            <v>Sold</v>
          </cell>
          <cell r="U1184">
            <v>324374.5</v>
          </cell>
          <cell r="AB1184" t="str">
            <v>STILLION, TIMOTHY E</v>
          </cell>
        </row>
        <row r="1185">
          <cell r="A1185">
            <v>84714</v>
          </cell>
          <cell r="B1185" t="str">
            <v>HAS SR 258 1.670</v>
          </cell>
          <cell r="C1185" t="str">
            <v>Geologic Maintenance / Slide Repair</v>
          </cell>
          <cell r="H1185">
            <v>40940</v>
          </cell>
          <cell r="I1185">
            <v>40940</v>
          </cell>
          <cell r="J1185">
            <v>40940</v>
          </cell>
          <cell r="K1185">
            <v>40940</v>
          </cell>
          <cell r="L1185">
            <v>40941</v>
          </cell>
          <cell r="M1185">
            <v>40941</v>
          </cell>
          <cell r="N1185">
            <v>40962</v>
          </cell>
          <cell r="O1185">
            <v>40962</v>
          </cell>
          <cell r="P1185">
            <v>40973</v>
          </cell>
          <cell r="Q1185">
            <v>40973</v>
          </cell>
          <cell r="R1185">
            <v>2012</v>
          </cell>
          <cell r="T1185" t="str">
            <v>Sold</v>
          </cell>
          <cell r="U1185">
            <v>649886.5</v>
          </cell>
          <cell r="V1185">
            <v>41260</v>
          </cell>
          <cell r="W1185">
            <v>1</v>
          </cell>
          <cell r="X1185">
            <v>2013</v>
          </cell>
          <cell r="Y1185">
            <v>0</v>
          </cell>
          <cell r="Z1185">
            <v>41347</v>
          </cell>
          <cell r="AA1185">
            <v>41358</v>
          </cell>
          <cell r="AB1185" t="str">
            <v>WARNER, SCOTT K</v>
          </cell>
        </row>
        <row r="1186">
          <cell r="A1186">
            <v>84732</v>
          </cell>
          <cell r="B1186" t="str">
            <v>CAR Co. Metro Park - Peterson</v>
          </cell>
          <cell r="C1186" t="str">
            <v>Parks</v>
          </cell>
          <cell r="T1186" t="str">
            <v>Candidate</v>
          </cell>
          <cell r="AB1186" t="str">
            <v>KUZMICH, ANNA M</v>
          </cell>
        </row>
        <row r="1187">
          <cell r="A1187">
            <v>84733</v>
          </cell>
          <cell r="B1187" t="str">
            <v>JEF Metro Park - Friendship Park</v>
          </cell>
          <cell r="C1187" t="str">
            <v>Parks</v>
          </cell>
          <cell r="T1187" t="str">
            <v>Candidate</v>
          </cell>
          <cell r="AB1187" t="str">
            <v>KUZMICH, ANNA M</v>
          </cell>
        </row>
        <row r="1188">
          <cell r="A1188">
            <v>84763</v>
          </cell>
          <cell r="B1188" t="str">
            <v>COL CR 421 0.740</v>
          </cell>
          <cell r="C1188" t="str">
            <v>Bridge Preservation</v>
          </cell>
          <cell r="F1188">
            <v>42405</v>
          </cell>
          <cell r="G1188">
            <v>42405</v>
          </cell>
          <cell r="H1188">
            <v>42486</v>
          </cell>
          <cell r="I1188">
            <v>42486</v>
          </cell>
          <cell r="L1188">
            <v>43068</v>
          </cell>
          <cell r="M1188">
            <v>43068</v>
          </cell>
          <cell r="N1188">
            <v>43138</v>
          </cell>
          <cell r="O1188">
            <v>43138</v>
          </cell>
          <cell r="P1188">
            <v>43145</v>
          </cell>
          <cell r="Q1188">
            <v>43145</v>
          </cell>
          <cell r="R1188">
            <v>2018</v>
          </cell>
          <cell r="T1188" t="str">
            <v>Sold</v>
          </cell>
          <cell r="U1188">
            <v>413781</v>
          </cell>
          <cell r="V1188">
            <v>43075</v>
          </cell>
          <cell r="W1188">
            <v>1</v>
          </cell>
          <cell r="X1188">
            <v>2018</v>
          </cell>
          <cell r="Y1188">
            <v>0</v>
          </cell>
          <cell r="Z1188">
            <v>43145</v>
          </cell>
          <cell r="AA1188">
            <v>43173</v>
          </cell>
          <cell r="AB1188" t="str">
            <v>GURNEY, GREGORY A</v>
          </cell>
        </row>
        <row r="1189">
          <cell r="A1189">
            <v>84779</v>
          </cell>
          <cell r="B1189" t="str">
            <v>D11-PM-FY2010(A)</v>
          </cell>
          <cell r="C1189" t="str">
            <v>Traffic Control (Safety)</v>
          </cell>
          <cell r="D1189">
            <v>39952</v>
          </cell>
          <cell r="E1189">
            <v>39952</v>
          </cell>
          <cell r="H1189">
            <v>39988</v>
          </cell>
          <cell r="I1189">
            <v>39988</v>
          </cell>
          <cell r="J1189">
            <v>40051</v>
          </cell>
          <cell r="K1189">
            <v>40051</v>
          </cell>
          <cell r="L1189">
            <v>40051</v>
          </cell>
          <cell r="M1189">
            <v>40051</v>
          </cell>
          <cell r="N1189">
            <v>40164</v>
          </cell>
          <cell r="O1189">
            <v>40164</v>
          </cell>
          <cell r="P1189">
            <v>40170</v>
          </cell>
          <cell r="Q1189">
            <v>40170</v>
          </cell>
          <cell r="R1189">
            <v>2010</v>
          </cell>
          <cell r="T1189" t="str">
            <v>Sold</v>
          </cell>
          <cell r="U1189">
            <v>212012</v>
          </cell>
          <cell r="V1189">
            <v>40077</v>
          </cell>
          <cell r="W1189">
            <v>1</v>
          </cell>
          <cell r="X1189">
            <v>2010</v>
          </cell>
          <cell r="Y1189">
            <v>0</v>
          </cell>
          <cell r="Z1189">
            <v>40163</v>
          </cell>
          <cell r="AA1189">
            <v>40170</v>
          </cell>
          <cell r="AB1189" t="str">
            <v>TRIVOLI, RAYMOND P</v>
          </cell>
        </row>
        <row r="1190">
          <cell r="A1190">
            <v>84781</v>
          </cell>
          <cell r="B1190" t="str">
            <v>D11-PM-FY2010(B)</v>
          </cell>
          <cell r="C1190" t="str">
            <v>Traffic Control (Safety)</v>
          </cell>
          <cell r="D1190">
            <v>39913</v>
          </cell>
          <cell r="E1190">
            <v>39913</v>
          </cell>
          <cell r="H1190">
            <v>39951</v>
          </cell>
          <cell r="I1190">
            <v>39951</v>
          </cell>
          <cell r="J1190">
            <v>39973</v>
          </cell>
          <cell r="K1190">
            <v>39973</v>
          </cell>
          <cell r="L1190">
            <v>39973</v>
          </cell>
          <cell r="M1190">
            <v>39973</v>
          </cell>
          <cell r="N1190">
            <v>40086</v>
          </cell>
          <cell r="O1190">
            <v>40086</v>
          </cell>
          <cell r="P1190">
            <v>40094</v>
          </cell>
          <cell r="Q1190">
            <v>40094</v>
          </cell>
          <cell r="R1190">
            <v>2010</v>
          </cell>
          <cell r="T1190" t="str">
            <v>Sold</v>
          </cell>
          <cell r="U1190">
            <v>1343000</v>
          </cell>
          <cell r="V1190">
            <v>40000</v>
          </cell>
          <cell r="W1190">
            <v>1</v>
          </cell>
          <cell r="X1190">
            <v>2010</v>
          </cell>
          <cell r="Y1190">
            <v>0</v>
          </cell>
          <cell r="Z1190">
            <v>40086</v>
          </cell>
          <cell r="AA1190">
            <v>40094</v>
          </cell>
          <cell r="AB1190" t="str">
            <v>TRIVOLI, RAYMOND P</v>
          </cell>
        </row>
        <row r="1191">
          <cell r="A1191">
            <v>84782</v>
          </cell>
          <cell r="B1191" t="str">
            <v>D11-RPM-FY2010</v>
          </cell>
          <cell r="C1191" t="str">
            <v>Traffic Control (Safety)</v>
          </cell>
          <cell r="H1191">
            <v>40081</v>
          </cell>
          <cell r="I1191">
            <v>40081</v>
          </cell>
          <cell r="J1191">
            <v>40095</v>
          </cell>
          <cell r="K1191">
            <v>40095</v>
          </cell>
          <cell r="L1191">
            <v>40095</v>
          </cell>
          <cell r="M1191">
            <v>40095</v>
          </cell>
          <cell r="N1191">
            <v>40206</v>
          </cell>
          <cell r="O1191">
            <v>40206</v>
          </cell>
          <cell r="P1191">
            <v>40213</v>
          </cell>
          <cell r="Q1191">
            <v>40213</v>
          </cell>
          <cell r="R1191">
            <v>2010</v>
          </cell>
          <cell r="T1191" t="str">
            <v>Sold</v>
          </cell>
          <cell r="U1191">
            <v>150534.46</v>
          </cell>
          <cell r="V1191">
            <v>40119</v>
          </cell>
          <cell r="W1191">
            <v>1</v>
          </cell>
          <cell r="X1191">
            <v>2010</v>
          </cell>
          <cell r="Y1191">
            <v>0</v>
          </cell>
          <cell r="Z1191">
            <v>40205</v>
          </cell>
          <cell r="AA1191">
            <v>40213</v>
          </cell>
          <cell r="AB1191" t="str">
            <v>WARNER, SCOTT K</v>
          </cell>
        </row>
        <row r="1192">
          <cell r="A1192">
            <v>84783</v>
          </cell>
          <cell r="B1192" t="str">
            <v>D11-LG-FY2010</v>
          </cell>
          <cell r="C1192" t="str">
            <v>Traffic Control Maintenance</v>
          </cell>
          <cell r="H1192">
            <v>39884</v>
          </cell>
          <cell r="I1192">
            <v>39884</v>
          </cell>
          <cell r="J1192">
            <v>39890</v>
          </cell>
          <cell r="K1192">
            <v>39890</v>
          </cell>
          <cell r="L1192">
            <v>39891</v>
          </cell>
          <cell r="M1192">
            <v>39891</v>
          </cell>
          <cell r="N1192">
            <v>39988</v>
          </cell>
          <cell r="O1192">
            <v>39988</v>
          </cell>
          <cell r="P1192">
            <v>40000</v>
          </cell>
          <cell r="Q1192">
            <v>40000</v>
          </cell>
          <cell r="R1192">
            <v>2010</v>
          </cell>
          <cell r="T1192" t="str">
            <v>Sold</v>
          </cell>
          <cell r="U1192">
            <v>297648</v>
          </cell>
          <cell r="V1192">
            <v>39891</v>
          </cell>
          <cell r="W1192">
            <v>39891</v>
          </cell>
          <cell r="X1192">
            <v>2010</v>
          </cell>
          <cell r="Y1192">
            <v>0</v>
          </cell>
          <cell r="Z1192">
            <v>39988</v>
          </cell>
          <cell r="AA1192">
            <v>39996</v>
          </cell>
          <cell r="AB1192" t="str">
            <v>WARNER, SCOTT K</v>
          </cell>
        </row>
        <row r="1193">
          <cell r="A1193">
            <v>84788</v>
          </cell>
          <cell r="B1193" t="str">
            <v>HAS SR 800 10.280</v>
          </cell>
          <cell r="C1193" t="str">
            <v>Culvert Preservation</v>
          </cell>
          <cell r="J1193">
            <v>39871</v>
          </cell>
          <cell r="K1193">
            <v>39871</v>
          </cell>
          <cell r="L1193">
            <v>39853</v>
          </cell>
          <cell r="M1193">
            <v>39853</v>
          </cell>
          <cell r="N1193">
            <v>39876</v>
          </cell>
          <cell r="O1193">
            <v>39876</v>
          </cell>
          <cell r="P1193">
            <v>39882</v>
          </cell>
          <cell r="Q1193">
            <v>39882</v>
          </cell>
          <cell r="R1193">
            <v>2009</v>
          </cell>
          <cell r="T1193" t="str">
            <v>Sold</v>
          </cell>
          <cell r="U1193">
            <v>81847.66</v>
          </cell>
          <cell r="AB1193" t="str">
            <v>STILLION, TIMOTHY E</v>
          </cell>
        </row>
        <row r="1194">
          <cell r="A1194">
            <v>84797</v>
          </cell>
          <cell r="B1194" t="str">
            <v>D11 CH FY2010</v>
          </cell>
          <cell r="C1194" t="str">
            <v>Pavement Maintenance</v>
          </cell>
          <cell r="D1194">
            <v>39931</v>
          </cell>
          <cell r="E1194">
            <v>39931</v>
          </cell>
          <cell r="H1194">
            <v>40074</v>
          </cell>
          <cell r="I1194">
            <v>40074</v>
          </cell>
          <cell r="J1194">
            <v>40119</v>
          </cell>
          <cell r="K1194">
            <v>40119</v>
          </cell>
          <cell r="L1194">
            <v>40120</v>
          </cell>
          <cell r="M1194">
            <v>40120</v>
          </cell>
          <cell r="N1194">
            <v>40213</v>
          </cell>
          <cell r="O1194">
            <v>40213</v>
          </cell>
          <cell r="P1194">
            <v>40220</v>
          </cell>
          <cell r="Q1194">
            <v>40220</v>
          </cell>
          <cell r="R1194">
            <v>2010</v>
          </cell>
          <cell r="T1194" t="str">
            <v>Sold</v>
          </cell>
          <cell r="U1194">
            <v>179025</v>
          </cell>
          <cell r="V1194">
            <v>40126</v>
          </cell>
          <cell r="W1194">
            <v>1</v>
          </cell>
          <cell r="X1194">
            <v>2010</v>
          </cell>
          <cell r="Y1194">
            <v>0</v>
          </cell>
          <cell r="Z1194">
            <v>40212</v>
          </cell>
          <cell r="AA1194">
            <v>40220</v>
          </cell>
          <cell r="AB1194" t="str">
            <v>BARNHOUSE, JOHN P</v>
          </cell>
        </row>
        <row r="1195">
          <cell r="A1195">
            <v>84798</v>
          </cell>
          <cell r="B1195" t="str">
            <v>D11 GR FY2010</v>
          </cell>
          <cell r="C1195" t="str">
            <v>Guardrail / Roadside Maintenance</v>
          </cell>
          <cell r="H1195">
            <v>40149</v>
          </cell>
          <cell r="I1195">
            <v>40149</v>
          </cell>
          <cell r="J1195">
            <v>40155</v>
          </cell>
          <cell r="K1195">
            <v>40155</v>
          </cell>
          <cell r="L1195">
            <v>40157</v>
          </cell>
          <cell r="M1195">
            <v>40157</v>
          </cell>
          <cell r="N1195">
            <v>40262</v>
          </cell>
          <cell r="O1195">
            <v>40262</v>
          </cell>
          <cell r="P1195">
            <v>40269</v>
          </cell>
          <cell r="Q1195">
            <v>40269</v>
          </cell>
          <cell r="R1195">
            <v>2010</v>
          </cell>
          <cell r="T1195" t="str">
            <v>Sold</v>
          </cell>
          <cell r="U1195">
            <v>517828.16</v>
          </cell>
          <cell r="V1195">
            <v>40175</v>
          </cell>
          <cell r="W1195">
            <v>1</v>
          </cell>
          <cell r="X1195">
            <v>2010</v>
          </cell>
          <cell r="Y1195">
            <v>0</v>
          </cell>
          <cell r="Z1195">
            <v>40261</v>
          </cell>
          <cell r="AA1195">
            <v>40269</v>
          </cell>
          <cell r="AB1195" t="str">
            <v>WARNER, SCOTT K</v>
          </cell>
        </row>
        <row r="1196">
          <cell r="A1196">
            <v>84799</v>
          </cell>
          <cell r="B1196" t="str">
            <v>D11-HS-FY2010(A)</v>
          </cell>
          <cell r="C1196" t="str">
            <v>Vegetative Maintenance</v>
          </cell>
          <cell r="D1196">
            <v>40305</v>
          </cell>
          <cell r="H1196">
            <v>40333</v>
          </cell>
          <cell r="J1196">
            <v>40361</v>
          </cell>
          <cell r="L1196">
            <v>40372</v>
          </cell>
          <cell r="N1196">
            <v>40458</v>
          </cell>
          <cell r="P1196">
            <v>40466</v>
          </cell>
          <cell r="R1196">
            <v>2011</v>
          </cell>
          <cell r="T1196" t="str">
            <v>Cancelled</v>
          </cell>
          <cell r="U1196">
            <v>100000</v>
          </cell>
          <cell r="AB1196" t="str">
            <v>TRIVOLI, RAYMOND P</v>
          </cell>
        </row>
        <row r="1197">
          <cell r="A1197">
            <v>84800</v>
          </cell>
          <cell r="B1197" t="str">
            <v>D11-HS-FY2010(B)</v>
          </cell>
          <cell r="C1197" t="str">
            <v>Vegetative Maintenance</v>
          </cell>
          <cell r="D1197">
            <v>40301</v>
          </cell>
          <cell r="H1197">
            <v>40333</v>
          </cell>
          <cell r="J1197">
            <v>40361</v>
          </cell>
          <cell r="L1197">
            <v>40442</v>
          </cell>
          <cell r="N1197">
            <v>40528</v>
          </cell>
          <cell r="P1197">
            <v>40535</v>
          </cell>
          <cell r="R1197">
            <v>2011</v>
          </cell>
          <cell r="T1197" t="str">
            <v>Cancelled</v>
          </cell>
          <cell r="U1197">
            <v>70000</v>
          </cell>
          <cell r="AB1197" t="str">
            <v>TRIVOLI, RAYMOND P</v>
          </cell>
        </row>
        <row r="1198">
          <cell r="A1198">
            <v>84801</v>
          </cell>
          <cell r="B1198" t="str">
            <v>BEL-147-13.30</v>
          </cell>
          <cell r="C1198" t="str">
            <v>Culvert Preservation</v>
          </cell>
          <cell r="H1198">
            <v>40214</v>
          </cell>
          <cell r="I1198">
            <v>40214</v>
          </cell>
          <cell r="J1198">
            <v>40226</v>
          </cell>
          <cell r="K1198">
            <v>40226</v>
          </cell>
          <cell r="L1198">
            <v>40227</v>
          </cell>
          <cell r="M1198">
            <v>40227</v>
          </cell>
          <cell r="N1198">
            <v>40304</v>
          </cell>
          <cell r="O1198">
            <v>40304</v>
          </cell>
          <cell r="P1198">
            <v>40311</v>
          </cell>
          <cell r="Q1198">
            <v>40311</v>
          </cell>
          <cell r="R1198">
            <v>2010</v>
          </cell>
          <cell r="T1198" t="str">
            <v>Sold</v>
          </cell>
          <cell r="U1198">
            <v>173793.5</v>
          </cell>
          <cell r="V1198">
            <v>40231</v>
          </cell>
          <cell r="W1198">
            <v>1</v>
          </cell>
          <cell r="X1198">
            <v>2010</v>
          </cell>
          <cell r="Y1198">
            <v>0</v>
          </cell>
          <cell r="Z1198">
            <v>40317</v>
          </cell>
          <cell r="AA1198">
            <v>40325</v>
          </cell>
          <cell r="AB1198" t="str">
            <v>STILLION, TIMOTHY E</v>
          </cell>
        </row>
        <row r="1199">
          <cell r="A1199">
            <v>84827</v>
          </cell>
          <cell r="B1199" t="str">
            <v>CAR CARROLLTON WE</v>
          </cell>
          <cell r="C1199" t="str">
            <v>Railroad Crossing Protection</v>
          </cell>
          <cell r="T1199" t="str">
            <v>Cancelled</v>
          </cell>
          <cell r="AB1199" t="str">
            <v>FORTE, MICHAEL D</v>
          </cell>
        </row>
        <row r="1200">
          <cell r="A1200">
            <v>84851</v>
          </cell>
          <cell r="B1200" t="str">
            <v>COL SR 154 10.970</v>
          </cell>
          <cell r="C1200" t="str">
            <v>Bridge Preservation</v>
          </cell>
          <cell r="T1200" t="str">
            <v>Cancelled</v>
          </cell>
          <cell r="U1200">
            <v>50000</v>
          </cell>
          <cell r="AB1200" t="str">
            <v>KHALIFA, WASEEM U</v>
          </cell>
        </row>
        <row r="1201">
          <cell r="A1201">
            <v>84857</v>
          </cell>
          <cell r="B1201" t="str">
            <v>HOL County Garage</v>
          </cell>
          <cell r="C1201" t="str">
            <v>Building / Facility Improvement</v>
          </cell>
          <cell r="J1201">
            <v>39769</v>
          </cell>
          <cell r="T1201" t="str">
            <v>Cancelled</v>
          </cell>
          <cell r="AB1201" t="str">
            <v>MARKER, JAMES N</v>
          </cell>
        </row>
        <row r="1202">
          <cell r="A1202">
            <v>84859</v>
          </cell>
          <cell r="B1202" t="str">
            <v>COL TR 800 1.100</v>
          </cell>
          <cell r="C1202" t="str">
            <v>Bridge Preservation</v>
          </cell>
          <cell r="F1202">
            <v>41782</v>
          </cell>
          <cell r="G1202">
            <v>41782</v>
          </cell>
          <cell r="H1202">
            <v>42273</v>
          </cell>
          <cell r="I1202">
            <v>42273</v>
          </cell>
          <cell r="L1202">
            <v>42443</v>
          </cell>
          <cell r="M1202">
            <v>42443</v>
          </cell>
          <cell r="N1202">
            <v>42494</v>
          </cell>
          <cell r="O1202">
            <v>42494</v>
          </cell>
          <cell r="P1202">
            <v>42508</v>
          </cell>
          <cell r="Q1202">
            <v>42508</v>
          </cell>
          <cell r="R1202">
            <v>2016</v>
          </cell>
          <cell r="T1202" t="str">
            <v>Sold</v>
          </cell>
          <cell r="U1202">
            <v>694758.97</v>
          </cell>
          <cell r="V1202">
            <v>42444</v>
          </cell>
          <cell r="W1202">
            <v>1</v>
          </cell>
          <cell r="X1202">
            <v>2016</v>
          </cell>
          <cell r="Y1202">
            <v>0</v>
          </cell>
          <cell r="Z1202">
            <v>42491</v>
          </cell>
          <cell r="AA1202">
            <v>42524</v>
          </cell>
          <cell r="AB1202" t="str">
            <v>GURNEY, GREGORY A</v>
          </cell>
        </row>
        <row r="1203">
          <cell r="A1203">
            <v>84860</v>
          </cell>
          <cell r="B1203" t="str">
            <v>HOL CR 22 8.50</v>
          </cell>
          <cell r="C1203" t="str">
            <v>Bridge Preservation</v>
          </cell>
          <cell r="D1203">
            <v>41577</v>
          </cell>
          <cell r="E1203">
            <v>41577</v>
          </cell>
          <cell r="F1203">
            <v>41669</v>
          </cell>
          <cell r="G1203">
            <v>41669</v>
          </cell>
          <cell r="L1203">
            <v>42044</v>
          </cell>
          <cell r="M1203">
            <v>42044</v>
          </cell>
          <cell r="N1203">
            <v>42100</v>
          </cell>
          <cell r="O1203">
            <v>42100</v>
          </cell>
          <cell r="P1203">
            <v>42107</v>
          </cell>
          <cell r="Q1203">
            <v>42107</v>
          </cell>
          <cell r="R1203">
            <v>2015</v>
          </cell>
          <cell r="T1203" t="str">
            <v>Sold</v>
          </cell>
          <cell r="U1203">
            <v>1199691.3999999999</v>
          </cell>
          <cell r="V1203">
            <v>42069</v>
          </cell>
          <cell r="W1203">
            <v>1</v>
          </cell>
          <cell r="X1203">
            <v>2015</v>
          </cell>
          <cell r="Y1203">
            <v>0</v>
          </cell>
          <cell r="Z1203">
            <v>42124</v>
          </cell>
          <cell r="AA1203">
            <v>42153</v>
          </cell>
          <cell r="AB1203" t="str">
            <v>GURNEY, GREGORY A</v>
          </cell>
          <cell r="AC1203">
            <v>41548</v>
          </cell>
          <cell r="AD1203">
            <v>41548</v>
          </cell>
        </row>
        <row r="1204">
          <cell r="A1204">
            <v>84869</v>
          </cell>
          <cell r="B1204" t="str">
            <v>TUS CR1 1</v>
          </cell>
          <cell r="C1204" t="str">
            <v>Bridge Preservation</v>
          </cell>
          <cell r="F1204">
            <v>39989</v>
          </cell>
          <cell r="G1204">
            <v>39989</v>
          </cell>
          <cell r="J1204">
            <v>40057</v>
          </cell>
          <cell r="K1204">
            <v>40057</v>
          </cell>
          <cell r="L1204">
            <v>40071</v>
          </cell>
          <cell r="M1204">
            <v>40071</v>
          </cell>
          <cell r="N1204">
            <v>40157</v>
          </cell>
          <cell r="O1204">
            <v>40157</v>
          </cell>
          <cell r="P1204">
            <v>40164</v>
          </cell>
          <cell r="Q1204">
            <v>40164</v>
          </cell>
          <cell r="R1204">
            <v>2010</v>
          </cell>
          <cell r="T1204" t="str">
            <v>Sold</v>
          </cell>
          <cell r="U1204">
            <v>355584</v>
          </cell>
          <cell r="AB1204" t="str">
            <v>KANE, ROXANNE R</v>
          </cell>
        </row>
        <row r="1205">
          <cell r="A1205">
            <v>84891</v>
          </cell>
          <cell r="B1205" t="str">
            <v>JEF ODNR Brush Creek Wildlife Ar</v>
          </cell>
          <cell r="C1205" t="str">
            <v>Roadway Minor Rehab</v>
          </cell>
          <cell r="L1205">
            <v>40175</v>
          </cell>
          <cell r="N1205">
            <v>40269</v>
          </cell>
          <cell r="P1205">
            <v>40269</v>
          </cell>
          <cell r="R1205">
            <v>2010</v>
          </cell>
          <cell r="T1205" t="str">
            <v>Cancelled</v>
          </cell>
          <cell r="U1205">
            <v>180000</v>
          </cell>
          <cell r="AB1205" t="str">
            <v>CRONEBACH, MICHAEL D</v>
          </cell>
        </row>
        <row r="1206">
          <cell r="A1206">
            <v>84892</v>
          </cell>
          <cell r="B1206" t="str">
            <v>JEF ODNR Fernwood State Forest</v>
          </cell>
          <cell r="C1206" t="str">
            <v>Roadway Minor Rehab</v>
          </cell>
          <cell r="H1206">
            <v>39932</v>
          </cell>
          <cell r="I1206">
            <v>39932</v>
          </cell>
          <cell r="J1206">
            <v>40158</v>
          </cell>
          <cell r="K1206">
            <v>40158</v>
          </cell>
          <cell r="L1206">
            <v>40164</v>
          </cell>
          <cell r="M1206">
            <v>40164</v>
          </cell>
          <cell r="N1206">
            <v>40262</v>
          </cell>
          <cell r="O1206">
            <v>40262</v>
          </cell>
          <cell r="P1206">
            <v>40269</v>
          </cell>
          <cell r="Q1206">
            <v>40269</v>
          </cell>
          <cell r="R1206">
            <v>2010</v>
          </cell>
          <cell r="T1206" t="str">
            <v>Sold</v>
          </cell>
          <cell r="U1206">
            <v>209606.45</v>
          </cell>
          <cell r="V1206">
            <v>40175</v>
          </cell>
          <cell r="W1206">
            <v>1</v>
          </cell>
          <cell r="X1206">
            <v>2010</v>
          </cell>
          <cell r="Y1206">
            <v>0</v>
          </cell>
          <cell r="Z1206">
            <v>40261</v>
          </cell>
          <cell r="AA1206">
            <v>40269</v>
          </cell>
          <cell r="AB1206" t="str">
            <v>CRONEBACH, MICHAEL D</v>
          </cell>
        </row>
        <row r="1207">
          <cell r="A1207">
            <v>84912</v>
          </cell>
          <cell r="B1207" t="str">
            <v>BEL SR 379 0.000</v>
          </cell>
          <cell r="C1207" t="str">
            <v>Roadway Minor Rehab</v>
          </cell>
          <cell r="H1207">
            <v>39840</v>
          </cell>
          <cell r="I1207">
            <v>39840</v>
          </cell>
          <cell r="J1207">
            <v>39842</v>
          </cell>
          <cell r="K1207">
            <v>39842</v>
          </cell>
          <cell r="L1207">
            <v>39842</v>
          </cell>
          <cell r="M1207">
            <v>39842</v>
          </cell>
          <cell r="N1207">
            <v>40023</v>
          </cell>
          <cell r="O1207">
            <v>40023</v>
          </cell>
          <cell r="P1207">
            <v>40031</v>
          </cell>
          <cell r="Q1207">
            <v>40031</v>
          </cell>
          <cell r="R1207">
            <v>2010</v>
          </cell>
          <cell r="T1207" t="str">
            <v>Sold</v>
          </cell>
          <cell r="U1207">
            <v>326045.21000000002</v>
          </cell>
          <cell r="AB1207" t="str">
            <v>MACADAM, LLOYD V</v>
          </cell>
        </row>
        <row r="1208">
          <cell r="A1208">
            <v>84913</v>
          </cell>
          <cell r="B1208" t="str">
            <v>TUS SR 212 9.430</v>
          </cell>
          <cell r="C1208" t="str">
            <v>Roadway Minor Rehab</v>
          </cell>
          <cell r="N1208">
            <v>40087</v>
          </cell>
          <cell r="P1208">
            <v>40087</v>
          </cell>
          <cell r="R1208">
            <v>2010</v>
          </cell>
          <cell r="T1208" t="str">
            <v>Cancelled</v>
          </cell>
          <cell r="U1208">
            <v>494400</v>
          </cell>
          <cell r="AB1208" t="str">
            <v>KUZMICH, ANNA M</v>
          </cell>
        </row>
        <row r="1209">
          <cell r="A1209">
            <v>84914</v>
          </cell>
          <cell r="B1209" t="str">
            <v>CAR SR 9 15.820</v>
          </cell>
          <cell r="C1209" t="str">
            <v>Roadway Minor Rehab</v>
          </cell>
          <cell r="H1209">
            <v>39840</v>
          </cell>
          <cell r="I1209">
            <v>39840</v>
          </cell>
          <cell r="J1209">
            <v>39842</v>
          </cell>
          <cell r="K1209">
            <v>39842</v>
          </cell>
          <cell r="L1209">
            <v>39842</v>
          </cell>
          <cell r="M1209">
            <v>39842</v>
          </cell>
          <cell r="N1209">
            <v>39974</v>
          </cell>
          <cell r="O1209">
            <v>39974</v>
          </cell>
          <cell r="P1209">
            <v>39979</v>
          </cell>
          <cell r="Q1209">
            <v>39979</v>
          </cell>
          <cell r="R1209">
            <v>2009</v>
          </cell>
          <cell r="T1209" t="str">
            <v>Sold</v>
          </cell>
          <cell r="U1209">
            <v>563250.6</v>
          </cell>
          <cell r="AB1209" t="str">
            <v>MACADAM, LLOYD V</v>
          </cell>
        </row>
        <row r="1210">
          <cell r="A1210">
            <v>84954</v>
          </cell>
          <cell r="B1210" t="str">
            <v>HOL County Trail Phase 1 Repair</v>
          </cell>
          <cell r="C1210" t="str">
            <v>Bike Facility</v>
          </cell>
          <cell r="F1210">
            <v>39870</v>
          </cell>
          <cell r="G1210">
            <v>39870</v>
          </cell>
          <cell r="J1210">
            <v>39952</v>
          </cell>
          <cell r="K1210">
            <v>39952</v>
          </cell>
          <cell r="L1210">
            <v>39953</v>
          </cell>
          <cell r="M1210">
            <v>39953</v>
          </cell>
          <cell r="N1210">
            <v>39995</v>
          </cell>
          <cell r="O1210">
            <v>39995</v>
          </cell>
          <cell r="P1210">
            <v>40017</v>
          </cell>
          <cell r="Q1210">
            <v>40017</v>
          </cell>
          <cell r="R1210">
            <v>2010</v>
          </cell>
          <cell r="T1210" t="str">
            <v>Sold</v>
          </cell>
          <cell r="U1210">
            <v>153615.74</v>
          </cell>
          <cell r="V1210">
            <v>39955</v>
          </cell>
          <cell r="W1210">
            <v>1</v>
          </cell>
          <cell r="X1210">
            <v>2010</v>
          </cell>
          <cell r="Y1210">
            <v>0</v>
          </cell>
          <cell r="Z1210">
            <v>39997</v>
          </cell>
          <cell r="AA1210">
            <v>40028</v>
          </cell>
          <cell r="AB1210" t="str">
            <v>KANE, ROXANNE R</v>
          </cell>
        </row>
        <row r="1211">
          <cell r="A1211">
            <v>84970</v>
          </cell>
          <cell r="B1211" t="str">
            <v>TUS SR 21 0.000</v>
          </cell>
          <cell r="C1211" t="str">
            <v>Roadway Minor Rehab</v>
          </cell>
          <cell r="H1211">
            <v>40004</v>
          </cell>
          <cell r="I1211">
            <v>40004</v>
          </cell>
          <cell r="J1211">
            <v>40053</v>
          </cell>
          <cell r="K1211">
            <v>40053</v>
          </cell>
          <cell r="L1211">
            <v>40024</v>
          </cell>
          <cell r="M1211">
            <v>40024</v>
          </cell>
          <cell r="N1211">
            <v>40151</v>
          </cell>
          <cell r="O1211">
            <v>40151</v>
          </cell>
          <cell r="P1211">
            <v>40158</v>
          </cell>
          <cell r="Q1211">
            <v>40158</v>
          </cell>
          <cell r="R1211">
            <v>2010</v>
          </cell>
          <cell r="T1211" t="str">
            <v>Sold</v>
          </cell>
          <cell r="U1211">
            <v>927718.57</v>
          </cell>
          <cell r="V1211">
            <v>40060</v>
          </cell>
          <cell r="W1211">
            <v>1</v>
          </cell>
          <cell r="X1211">
            <v>2010</v>
          </cell>
          <cell r="Y1211">
            <v>0</v>
          </cell>
          <cell r="Z1211">
            <v>40151</v>
          </cell>
          <cell r="AA1211">
            <v>40158</v>
          </cell>
          <cell r="AB1211" t="str">
            <v>STILLION, TIMOTHY E</v>
          </cell>
        </row>
        <row r="1212">
          <cell r="A1212">
            <v>84972</v>
          </cell>
          <cell r="B1212" t="str">
            <v>CAR SR 524 0.000</v>
          </cell>
          <cell r="C1212" t="str">
            <v>Roadway Minor Rehab</v>
          </cell>
          <cell r="H1212">
            <v>40025</v>
          </cell>
          <cell r="I1212">
            <v>40025</v>
          </cell>
          <cell r="J1212">
            <v>40035</v>
          </cell>
          <cell r="K1212">
            <v>40035</v>
          </cell>
          <cell r="L1212">
            <v>40036</v>
          </cell>
          <cell r="M1212">
            <v>40036</v>
          </cell>
          <cell r="N1212">
            <v>40151</v>
          </cell>
          <cell r="O1212">
            <v>40151</v>
          </cell>
          <cell r="P1212">
            <v>40158</v>
          </cell>
          <cell r="Q1212">
            <v>40158</v>
          </cell>
          <cell r="R1212">
            <v>2010</v>
          </cell>
          <cell r="T1212" t="str">
            <v>Sold</v>
          </cell>
          <cell r="U1212">
            <v>281656.65999999997</v>
          </cell>
          <cell r="V1212">
            <v>40060</v>
          </cell>
          <cell r="W1212">
            <v>1</v>
          </cell>
          <cell r="X1212">
            <v>2010</v>
          </cell>
          <cell r="Y1212">
            <v>0</v>
          </cell>
          <cell r="Z1212">
            <v>40151</v>
          </cell>
          <cell r="AA1212">
            <v>40158</v>
          </cell>
          <cell r="AB1212" t="str">
            <v>WARNER, SCOTT K</v>
          </cell>
        </row>
        <row r="1213">
          <cell r="A1213">
            <v>85007</v>
          </cell>
          <cell r="B1213" t="str">
            <v>BEL US 40 6.440</v>
          </cell>
          <cell r="C1213" t="str">
            <v>Roadway Minor Rehab</v>
          </cell>
          <cell r="H1213">
            <v>40676</v>
          </cell>
          <cell r="I1213">
            <v>40676</v>
          </cell>
          <cell r="J1213">
            <v>40729</v>
          </cell>
          <cell r="K1213">
            <v>40729</v>
          </cell>
          <cell r="L1213">
            <v>40735</v>
          </cell>
          <cell r="M1213">
            <v>40735</v>
          </cell>
          <cell r="N1213">
            <v>40822</v>
          </cell>
          <cell r="O1213">
            <v>40822</v>
          </cell>
          <cell r="P1213">
            <v>40833</v>
          </cell>
          <cell r="Q1213">
            <v>40833</v>
          </cell>
          <cell r="R1213">
            <v>2012</v>
          </cell>
          <cell r="T1213" t="str">
            <v>Sold</v>
          </cell>
          <cell r="U1213">
            <v>3800105.15</v>
          </cell>
          <cell r="V1213">
            <v>40735</v>
          </cell>
          <cell r="W1213">
            <v>1</v>
          </cell>
          <cell r="X1213">
            <v>2012</v>
          </cell>
          <cell r="Y1213">
            <v>0</v>
          </cell>
          <cell r="Z1213">
            <v>40822</v>
          </cell>
          <cell r="AA1213">
            <v>40829</v>
          </cell>
          <cell r="AB1213" t="str">
            <v>WARNER, SCOTT K</v>
          </cell>
        </row>
        <row r="1214">
          <cell r="A1214">
            <v>85020</v>
          </cell>
          <cell r="B1214" t="str">
            <v>JEF SVRTA LTV bus purchase</v>
          </cell>
          <cell r="C1214" t="str">
            <v>Transit</v>
          </cell>
          <cell r="T1214" t="str">
            <v>Active</v>
          </cell>
          <cell r="AB1214" t="str">
            <v>MILLER, JANE E</v>
          </cell>
        </row>
        <row r="1215">
          <cell r="A1215">
            <v>85022</v>
          </cell>
          <cell r="B1215" t="str">
            <v>JEF SVRTA Capitalized Maint.</v>
          </cell>
          <cell r="C1215" t="str">
            <v>Transit</v>
          </cell>
          <cell r="T1215" t="str">
            <v>Active</v>
          </cell>
          <cell r="AB1215" t="str">
            <v>MILLER, JANE E</v>
          </cell>
        </row>
        <row r="1216">
          <cell r="A1216">
            <v>85026</v>
          </cell>
          <cell r="B1216" t="str">
            <v>BEL EORTA 09 30' Bus Purchase</v>
          </cell>
          <cell r="C1216" t="str">
            <v>Transit</v>
          </cell>
          <cell r="T1216" t="str">
            <v>Active</v>
          </cell>
          <cell r="AB1216" t="str">
            <v>MILLER, JANE E</v>
          </cell>
        </row>
        <row r="1217">
          <cell r="A1217">
            <v>85033</v>
          </cell>
          <cell r="B1217" t="str">
            <v>TUS TR 66 306</v>
          </cell>
          <cell r="C1217" t="str">
            <v>Bridge Preservation</v>
          </cell>
          <cell r="T1217" t="str">
            <v>Cancelled</v>
          </cell>
          <cell r="AB1217" t="str">
            <v>KANE, ROXANNE R</v>
          </cell>
        </row>
        <row r="1218">
          <cell r="A1218">
            <v>85079</v>
          </cell>
          <cell r="B1218" t="str">
            <v>COL-30-33.78</v>
          </cell>
          <cell r="C1218" t="str">
            <v>Pavement Maintenance</v>
          </cell>
          <cell r="H1218">
            <v>39770</v>
          </cell>
          <cell r="I1218">
            <v>39770</v>
          </cell>
          <cell r="J1218">
            <v>39836</v>
          </cell>
          <cell r="K1218">
            <v>39836</v>
          </cell>
          <cell r="L1218">
            <v>39846</v>
          </cell>
          <cell r="M1218">
            <v>39846</v>
          </cell>
          <cell r="N1218">
            <v>39882</v>
          </cell>
          <cell r="O1218">
            <v>39882</v>
          </cell>
          <cell r="P1218">
            <v>39888</v>
          </cell>
          <cell r="Q1218">
            <v>39888</v>
          </cell>
          <cell r="R1218">
            <v>2009</v>
          </cell>
          <cell r="T1218" t="str">
            <v>Sold</v>
          </cell>
          <cell r="U1218">
            <v>73072.899999999994</v>
          </cell>
          <cell r="AB1218" t="str">
            <v>KANE, ROXANNE R</v>
          </cell>
        </row>
        <row r="1219">
          <cell r="A1219">
            <v>85106</v>
          </cell>
          <cell r="B1219" t="str">
            <v>BEL SR 147 0.000</v>
          </cell>
          <cell r="C1219" t="str">
            <v>Roadway Minor Rehab</v>
          </cell>
          <cell r="H1219">
            <v>41435</v>
          </cell>
          <cell r="I1219">
            <v>41435</v>
          </cell>
          <cell r="J1219">
            <v>41491</v>
          </cell>
          <cell r="K1219">
            <v>41491</v>
          </cell>
          <cell r="L1219">
            <v>41491</v>
          </cell>
          <cell r="M1219">
            <v>41491</v>
          </cell>
          <cell r="N1219">
            <v>41585</v>
          </cell>
          <cell r="O1219">
            <v>41585</v>
          </cell>
          <cell r="P1219">
            <v>41592</v>
          </cell>
          <cell r="Q1219">
            <v>41592</v>
          </cell>
          <cell r="R1219">
            <v>2014</v>
          </cell>
          <cell r="T1219" t="str">
            <v>Sold</v>
          </cell>
          <cell r="U1219">
            <v>3065424.1</v>
          </cell>
          <cell r="V1219">
            <v>41498</v>
          </cell>
          <cell r="W1219">
            <v>1</v>
          </cell>
          <cell r="X1219">
            <v>2014</v>
          </cell>
          <cell r="Y1219">
            <v>0</v>
          </cell>
          <cell r="Z1219">
            <v>41585</v>
          </cell>
          <cell r="AA1219">
            <v>41596</v>
          </cell>
          <cell r="AB1219" t="str">
            <v>SLANINA, ADRIENNE N</v>
          </cell>
        </row>
        <row r="1220">
          <cell r="A1220">
            <v>85107</v>
          </cell>
          <cell r="B1220" t="str">
            <v>CAR SR 212 0.000</v>
          </cell>
          <cell r="C1220" t="str">
            <v>Roadway Minor Rehab</v>
          </cell>
          <cell r="H1220">
            <v>41165</v>
          </cell>
          <cell r="I1220">
            <v>41165</v>
          </cell>
          <cell r="J1220">
            <v>41192</v>
          </cell>
          <cell r="K1220">
            <v>41192</v>
          </cell>
          <cell r="L1220">
            <v>41193</v>
          </cell>
          <cell r="M1220">
            <v>41193</v>
          </cell>
          <cell r="N1220">
            <v>41284</v>
          </cell>
          <cell r="O1220">
            <v>41284</v>
          </cell>
          <cell r="P1220">
            <v>41291</v>
          </cell>
          <cell r="Q1220">
            <v>41291</v>
          </cell>
          <cell r="R1220">
            <v>2013</v>
          </cell>
          <cell r="T1220" t="str">
            <v>Sold</v>
          </cell>
          <cell r="U1220">
            <v>1360513.88</v>
          </cell>
          <cell r="V1220">
            <v>41197</v>
          </cell>
          <cell r="W1220">
            <v>1</v>
          </cell>
          <cell r="X1220">
            <v>2013</v>
          </cell>
          <cell r="Y1220">
            <v>0</v>
          </cell>
          <cell r="Z1220">
            <v>41284</v>
          </cell>
          <cell r="AA1220">
            <v>41295</v>
          </cell>
          <cell r="AB1220" t="str">
            <v>SLANINA, ADRIENNE N</v>
          </cell>
        </row>
        <row r="1221">
          <cell r="A1221">
            <v>85108</v>
          </cell>
          <cell r="B1221" t="str">
            <v>COL SR 45 15.340</v>
          </cell>
          <cell r="C1221" t="str">
            <v>Roadway Minor Rehab</v>
          </cell>
          <cell r="H1221">
            <v>41743</v>
          </cell>
          <cell r="I1221">
            <v>41743</v>
          </cell>
          <cell r="J1221">
            <v>41955</v>
          </cell>
          <cell r="K1221">
            <v>41955</v>
          </cell>
          <cell r="L1221">
            <v>41955</v>
          </cell>
          <cell r="M1221">
            <v>41955</v>
          </cell>
          <cell r="N1221">
            <v>42045</v>
          </cell>
          <cell r="O1221">
            <v>42045</v>
          </cell>
          <cell r="P1221">
            <v>42053</v>
          </cell>
          <cell r="Q1221">
            <v>42053</v>
          </cell>
          <cell r="R1221">
            <v>2015</v>
          </cell>
          <cell r="T1221" t="str">
            <v>Sold</v>
          </cell>
          <cell r="U1221">
            <v>1952175.45</v>
          </cell>
          <cell r="V1221">
            <v>41960</v>
          </cell>
          <cell r="W1221">
            <v>1</v>
          </cell>
          <cell r="X1221">
            <v>2015</v>
          </cell>
          <cell r="Y1221">
            <v>0</v>
          </cell>
          <cell r="Z1221">
            <v>42045</v>
          </cell>
          <cell r="AA1221">
            <v>42055</v>
          </cell>
          <cell r="AB1221" t="str">
            <v>SLANINA, ADRIENNE N</v>
          </cell>
        </row>
        <row r="1222">
          <cell r="A1222">
            <v>85109</v>
          </cell>
          <cell r="B1222" t="str">
            <v>HAS US 250 14.040</v>
          </cell>
          <cell r="C1222" t="str">
            <v>Roadway Minor Rehab</v>
          </cell>
          <cell r="H1222">
            <v>41184</v>
          </cell>
          <cell r="I1222">
            <v>41184</v>
          </cell>
          <cell r="J1222">
            <v>41227</v>
          </cell>
          <cell r="K1222">
            <v>41227</v>
          </cell>
          <cell r="L1222">
            <v>41228</v>
          </cell>
          <cell r="M1222">
            <v>41228</v>
          </cell>
          <cell r="N1222">
            <v>41319</v>
          </cell>
          <cell r="O1222">
            <v>41319</v>
          </cell>
          <cell r="P1222">
            <v>41326</v>
          </cell>
          <cell r="Q1222">
            <v>41326</v>
          </cell>
          <cell r="R1222">
            <v>2013</v>
          </cell>
          <cell r="T1222" t="str">
            <v>Sold</v>
          </cell>
          <cell r="U1222">
            <v>1204399</v>
          </cell>
          <cell r="V1222">
            <v>41232</v>
          </cell>
          <cell r="W1222">
            <v>1</v>
          </cell>
          <cell r="X1222">
            <v>2013</v>
          </cell>
          <cell r="Y1222">
            <v>0</v>
          </cell>
          <cell r="Z1222">
            <v>41319</v>
          </cell>
          <cell r="AA1222">
            <v>41330</v>
          </cell>
          <cell r="AB1222" t="str">
            <v>BERANEK, JASON P</v>
          </cell>
        </row>
        <row r="1223">
          <cell r="A1223">
            <v>85110</v>
          </cell>
          <cell r="B1223" t="str">
            <v>TUS SR 258 0.000</v>
          </cell>
          <cell r="C1223" t="str">
            <v>Roadway Minor Rehab</v>
          </cell>
          <cell r="H1223">
            <v>41029</v>
          </cell>
          <cell r="I1223">
            <v>41029</v>
          </cell>
          <cell r="J1223">
            <v>41095</v>
          </cell>
          <cell r="K1223">
            <v>41095</v>
          </cell>
          <cell r="L1223">
            <v>41099</v>
          </cell>
          <cell r="M1223">
            <v>41099</v>
          </cell>
          <cell r="N1223">
            <v>41186</v>
          </cell>
          <cell r="O1223">
            <v>41186</v>
          </cell>
          <cell r="P1223">
            <v>41193</v>
          </cell>
          <cell r="Q1223">
            <v>41193</v>
          </cell>
          <cell r="R1223">
            <v>2013</v>
          </cell>
          <cell r="T1223" t="str">
            <v>Sold</v>
          </cell>
          <cell r="U1223">
            <v>3016804.85</v>
          </cell>
          <cell r="V1223">
            <v>41099</v>
          </cell>
          <cell r="W1223">
            <v>1</v>
          </cell>
          <cell r="X1223">
            <v>2013</v>
          </cell>
          <cell r="Y1223">
            <v>0</v>
          </cell>
          <cell r="Z1223">
            <v>41186</v>
          </cell>
          <cell r="AA1223">
            <v>41197</v>
          </cell>
          <cell r="AB1223" t="str">
            <v>WARNER, SCOTT K</v>
          </cell>
        </row>
        <row r="1224">
          <cell r="A1224">
            <v>85111</v>
          </cell>
          <cell r="B1224" t="str">
            <v>HAS SR 800 3.300</v>
          </cell>
          <cell r="C1224" t="str">
            <v>Roadway Minor Rehab</v>
          </cell>
          <cell r="H1224">
            <v>41635</v>
          </cell>
          <cell r="I1224">
            <v>41635</v>
          </cell>
          <cell r="J1224">
            <v>41677</v>
          </cell>
          <cell r="K1224">
            <v>41677</v>
          </cell>
          <cell r="L1224">
            <v>41677</v>
          </cell>
          <cell r="M1224">
            <v>41677</v>
          </cell>
          <cell r="N1224">
            <v>41816</v>
          </cell>
          <cell r="O1224">
            <v>41816</v>
          </cell>
          <cell r="P1224">
            <v>41823</v>
          </cell>
          <cell r="Q1224">
            <v>41823</v>
          </cell>
          <cell r="R1224">
            <v>2015</v>
          </cell>
          <cell r="S1224">
            <v>2014</v>
          </cell>
          <cell r="T1224" t="str">
            <v>Sold</v>
          </cell>
          <cell r="U1224">
            <v>3980196.3</v>
          </cell>
          <cell r="V1224">
            <v>41729</v>
          </cell>
          <cell r="W1224">
            <v>1</v>
          </cell>
          <cell r="X1224">
            <v>2015</v>
          </cell>
          <cell r="Y1224">
            <v>2014</v>
          </cell>
          <cell r="Z1224">
            <v>41816</v>
          </cell>
          <cell r="AA1224">
            <v>41827</v>
          </cell>
          <cell r="AB1224" t="str">
            <v>BERANEK, JASON P</v>
          </cell>
        </row>
        <row r="1225">
          <cell r="A1225">
            <v>85112</v>
          </cell>
          <cell r="B1225" t="str">
            <v>BEL US 40 23.380</v>
          </cell>
          <cell r="C1225" t="str">
            <v>Roadway Minor Rehab</v>
          </cell>
          <cell r="F1225">
            <v>41799</v>
          </cell>
          <cell r="G1225">
            <v>41799</v>
          </cell>
          <cell r="H1225">
            <v>41911</v>
          </cell>
          <cell r="I1225">
            <v>41911</v>
          </cell>
          <cell r="J1225">
            <v>41932</v>
          </cell>
          <cell r="K1225">
            <v>41932</v>
          </cell>
          <cell r="L1225">
            <v>41943</v>
          </cell>
          <cell r="M1225">
            <v>41943</v>
          </cell>
          <cell r="N1225">
            <v>42033</v>
          </cell>
          <cell r="O1225">
            <v>42033</v>
          </cell>
          <cell r="P1225">
            <v>42040</v>
          </cell>
          <cell r="Q1225">
            <v>42040</v>
          </cell>
          <cell r="R1225">
            <v>2015</v>
          </cell>
          <cell r="T1225" t="str">
            <v>Sold</v>
          </cell>
          <cell r="U1225">
            <v>3389921.5</v>
          </cell>
          <cell r="V1225">
            <v>41946</v>
          </cell>
          <cell r="W1225">
            <v>1</v>
          </cell>
          <cell r="X1225">
            <v>2015</v>
          </cell>
          <cell r="Y1225">
            <v>0</v>
          </cell>
          <cell r="Z1225">
            <v>42033</v>
          </cell>
          <cell r="AA1225">
            <v>42044</v>
          </cell>
          <cell r="AB1225" t="str">
            <v>STILLION, TIMOTHY E</v>
          </cell>
        </row>
        <row r="1226">
          <cell r="A1226">
            <v>85113</v>
          </cell>
          <cell r="B1226" t="str">
            <v>JEF SR 43 5.580</v>
          </cell>
          <cell r="C1226" t="str">
            <v>Roadway Minor Rehab</v>
          </cell>
          <cell r="H1226">
            <v>41290</v>
          </cell>
          <cell r="I1226">
            <v>41290</v>
          </cell>
          <cell r="J1226">
            <v>41668</v>
          </cell>
          <cell r="K1226">
            <v>41668</v>
          </cell>
          <cell r="L1226">
            <v>41669</v>
          </cell>
          <cell r="M1226">
            <v>41669</v>
          </cell>
          <cell r="N1226">
            <v>41969</v>
          </cell>
          <cell r="O1226">
            <v>41969</v>
          </cell>
          <cell r="P1226">
            <v>41977</v>
          </cell>
          <cell r="Q1226">
            <v>41977</v>
          </cell>
          <cell r="R1226">
            <v>2015</v>
          </cell>
          <cell r="S1226">
            <v>2014</v>
          </cell>
          <cell r="T1226" t="str">
            <v>Sold</v>
          </cell>
          <cell r="U1226">
            <v>3169498.15</v>
          </cell>
          <cell r="V1226">
            <v>41883</v>
          </cell>
          <cell r="W1226">
            <v>1</v>
          </cell>
          <cell r="X1226">
            <v>2015</v>
          </cell>
          <cell r="Y1226">
            <v>2014</v>
          </cell>
          <cell r="Z1226">
            <v>41969</v>
          </cell>
          <cell r="AA1226">
            <v>41981</v>
          </cell>
          <cell r="AB1226" t="str">
            <v>SLANINA, ADRIENNE N</v>
          </cell>
        </row>
        <row r="1227">
          <cell r="A1227">
            <v>85117</v>
          </cell>
          <cell r="B1227" t="str">
            <v>BEL 09 EORTA Capitalized Maint.</v>
          </cell>
          <cell r="C1227" t="str">
            <v>Transit</v>
          </cell>
          <cell r="T1227" t="str">
            <v>Active</v>
          </cell>
          <cell r="AB1227" t="str">
            <v>MILLER, JANE E</v>
          </cell>
        </row>
        <row r="1228">
          <cell r="A1228">
            <v>85136</v>
          </cell>
          <cell r="B1228" t="str">
            <v>D11 CS FY2011</v>
          </cell>
          <cell r="C1228" t="str">
            <v>Pavement Maintenance</v>
          </cell>
          <cell r="H1228">
            <v>40148</v>
          </cell>
          <cell r="I1228">
            <v>40148</v>
          </cell>
          <cell r="J1228">
            <v>40164</v>
          </cell>
          <cell r="K1228">
            <v>40164</v>
          </cell>
          <cell r="L1228">
            <v>40164</v>
          </cell>
          <cell r="M1228">
            <v>40164</v>
          </cell>
          <cell r="N1228">
            <v>40304</v>
          </cell>
          <cell r="O1228">
            <v>40304</v>
          </cell>
          <cell r="P1228">
            <v>40311</v>
          </cell>
          <cell r="Q1228">
            <v>40311</v>
          </cell>
          <cell r="R1228">
            <v>2010</v>
          </cell>
          <cell r="S1228">
            <v>2010</v>
          </cell>
          <cell r="T1228" t="str">
            <v>Sold</v>
          </cell>
          <cell r="U1228">
            <v>489809.56</v>
          </cell>
          <cell r="V1228">
            <v>40164</v>
          </cell>
          <cell r="W1228">
            <v>40164</v>
          </cell>
          <cell r="X1228">
            <v>2011</v>
          </cell>
          <cell r="Y1228">
            <v>0</v>
          </cell>
          <cell r="Z1228">
            <v>40353</v>
          </cell>
          <cell r="AA1228">
            <v>40360</v>
          </cell>
          <cell r="AB1228" t="str">
            <v>WARNER, SCOTT K</v>
          </cell>
        </row>
        <row r="1229">
          <cell r="A1229">
            <v>85138</v>
          </cell>
          <cell r="B1229" t="str">
            <v>D11 CS FY2012</v>
          </cell>
          <cell r="C1229" t="str">
            <v>Pavement Maintenance</v>
          </cell>
          <cell r="H1229">
            <v>40599</v>
          </cell>
          <cell r="I1229">
            <v>40599</v>
          </cell>
          <cell r="J1229">
            <v>40602</v>
          </cell>
          <cell r="K1229">
            <v>40602</v>
          </cell>
          <cell r="L1229">
            <v>40602</v>
          </cell>
          <cell r="M1229">
            <v>40602</v>
          </cell>
          <cell r="N1229">
            <v>40710</v>
          </cell>
          <cell r="O1229">
            <v>40710</v>
          </cell>
          <cell r="P1229">
            <v>40718</v>
          </cell>
          <cell r="Q1229">
            <v>40718</v>
          </cell>
          <cell r="R1229">
            <v>2011</v>
          </cell>
          <cell r="T1229" t="str">
            <v>Sold</v>
          </cell>
          <cell r="U1229">
            <v>196472.95999999999</v>
          </cell>
          <cell r="V1229">
            <v>40623</v>
          </cell>
          <cell r="W1229">
            <v>1</v>
          </cell>
          <cell r="X1229">
            <v>2012</v>
          </cell>
          <cell r="Y1229">
            <v>0</v>
          </cell>
          <cell r="Z1229">
            <v>40710</v>
          </cell>
          <cell r="AA1229">
            <v>40717</v>
          </cell>
          <cell r="AB1229" t="str">
            <v>WARNER, SCOTT K</v>
          </cell>
        </row>
        <row r="1230">
          <cell r="A1230">
            <v>85141</v>
          </cell>
          <cell r="B1230" t="str">
            <v>D11 CS FY2013</v>
          </cell>
          <cell r="C1230" t="str">
            <v>Pavement Maintenance</v>
          </cell>
          <cell r="H1230">
            <v>40956</v>
          </cell>
          <cell r="I1230">
            <v>40956</v>
          </cell>
          <cell r="J1230">
            <v>40966</v>
          </cell>
          <cell r="K1230">
            <v>40966</v>
          </cell>
          <cell r="L1230">
            <v>40966</v>
          </cell>
          <cell r="M1230">
            <v>40966</v>
          </cell>
          <cell r="N1230">
            <v>41081</v>
          </cell>
          <cell r="O1230">
            <v>41081</v>
          </cell>
          <cell r="P1230">
            <v>41088</v>
          </cell>
          <cell r="Q1230">
            <v>41088</v>
          </cell>
          <cell r="R1230">
            <v>2012</v>
          </cell>
          <cell r="T1230" t="str">
            <v>Sold</v>
          </cell>
          <cell r="U1230">
            <v>246274.7</v>
          </cell>
          <cell r="V1230">
            <v>40994</v>
          </cell>
          <cell r="W1230">
            <v>1</v>
          </cell>
          <cell r="X1230">
            <v>2013</v>
          </cell>
          <cell r="Y1230">
            <v>0</v>
          </cell>
          <cell r="Z1230">
            <v>41081</v>
          </cell>
          <cell r="AA1230">
            <v>41092</v>
          </cell>
          <cell r="AB1230" t="str">
            <v>WARNER, SCOTT K</v>
          </cell>
        </row>
        <row r="1231">
          <cell r="A1231">
            <v>85203</v>
          </cell>
          <cell r="B1231" t="str">
            <v>D11 CY2009/2010 A Const Ins</v>
          </cell>
          <cell r="C1231" t="str">
            <v>Construction Inspection / Admin</v>
          </cell>
          <cell r="T1231" t="str">
            <v>Candidate</v>
          </cell>
          <cell r="AB1231" t="str">
            <v>STILLION, TIMOTHY E</v>
          </cell>
        </row>
        <row r="1232">
          <cell r="A1232">
            <v>85209</v>
          </cell>
          <cell r="B1232" t="str">
            <v>TUS Tourist Information Center</v>
          </cell>
          <cell r="C1232" t="str">
            <v>Miscellaneous</v>
          </cell>
          <cell r="F1232">
            <v>41667</v>
          </cell>
          <cell r="G1232">
            <v>41667</v>
          </cell>
          <cell r="L1232">
            <v>41718</v>
          </cell>
          <cell r="M1232">
            <v>41718</v>
          </cell>
          <cell r="N1232">
            <v>41760</v>
          </cell>
          <cell r="O1232">
            <v>41760</v>
          </cell>
          <cell r="P1232">
            <v>41774</v>
          </cell>
          <cell r="Q1232">
            <v>41774</v>
          </cell>
          <cell r="R1232">
            <v>2014</v>
          </cell>
          <cell r="T1232" t="str">
            <v>Sold</v>
          </cell>
          <cell r="U1232">
            <v>98556.88</v>
          </cell>
          <cell r="AB1232" t="str">
            <v>GURNEY, GREGORY A</v>
          </cell>
        </row>
        <row r="1233">
          <cell r="A1233">
            <v>85210</v>
          </cell>
          <cell r="B1233" t="str">
            <v>D11 CY2009/2010 B Const Ins</v>
          </cell>
          <cell r="C1233" t="str">
            <v>Construction Inspection / Admin</v>
          </cell>
          <cell r="T1233" t="str">
            <v>Candidate</v>
          </cell>
          <cell r="AB1233" t="str">
            <v>STILLION, TIMOTHY E</v>
          </cell>
        </row>
        <row r="1234">
          <cell r="A1234">
            <v>85211</v>
          </cell>
          <cell r="B1234" t="str">
            <v>D11 CY2009/2010 C Const Ins</v>
          </cell>
          <cell r="C1234" t="str">
            <v>Construction Inspection / Admin</v>
          </cell>
          <cell r="T1234" t="str">
            <v>Candidate</v>
          </cell>
          <cell r="AB1234" t="str">
            <v>STILLION, TIMOTHY E</v>
          </cell>
        </row>
        <row r="1235">
          <cell r="A1235">
            <v>85213</v>
          </cell>
          <cell r="B1235" t="str">
            <v>D11 CY2009/2010 D Const Ins</v>
          </cell>
          <cell r="C1235" t="str">
            <v>Construction Inspection / Admin</v>
          </cell>
          <cell r="T1235" t="str">
            <v>Candidate</v>
          </cell>
          <cell r="AB1235" t="str">
            <v>STILLION, TIMOTHY E</v>
          </cell>
        </row>
        <row r="1236">
          <cell r="A1236">
            <v>85294</v>
          </cell>
          <cell r="B1236" t="str">
            <v>HOL County Garage</v>
          </cell>
          <cell r="C1236" t="str">
            <v>New Building/ Facility</v>
          </cell>
          <cell r="N1236">
            <v>39934</v>
          </cell>
          <cell r="O1236">
            <v>39934</v>
          </cell>
          <cell r="T1236" t="str">
            <v>Active</v>
          </cell>
          <cell r="U1236">
            <v>4745071</v>
          </cell>
          <cell r="AB1236" t="str">
            <v>CRAWFORD, ROY G</v>
          </cell>
        </row>
        <row r="1237">
          <cell r="A1237">
            <v>85300</v>
          </cell>
          <cell r="B1237" t="str">
            <v>JEF CR 75 4.810</v>
          </cell>
          <cell r="C1237" t="str">
            <v>Bridge Preservation</v>
          </cell>
          <cell r="D1237">
            <v>40343</v>
          </cell>
          <cell r="E1237">
            <v>40343</v>
          </cell>
          <cell r="F1237">
            <v>40435</v>
          </cell>
          <cell r="G1237">
            <v>40435</v>
          </cell>
          <cell r="H1237">
            <v>40505</v>
          </cell>
          <cell r="I1237">
            <v>40505</v>
          </cell>
          <cell r="J1237">
            <v>40553</v>
          </cell>
          <cell r="K1237">
            <v>40553</v>
          </cell>
          <cell r="L1237">
            <v>40591</v>
          </cell>
          <cell r="M1237">
            <v>40591</v>
          </cell>
          <cell r="N1237">
            <v>40682</v>
          </cell>
          <cell r="O1237">
            <v>40682</v>
          </cell>
          <cell r="P1237">
            <v>40689</v>
          </cell>
          <cell r="Q1237">
            <v>40689</v>
          </cell>
          <cell r="R1237">
            <v>2011</v>
          </cell>
          <cell r="T1237" t="str">
            <v>Sold</v>
          </cell>
          <cell r="U1237">
            <v>678940.4</v>
          </cell>
          <cell r="V1237">
            <v>40595</v>
          </cell>
          <cell r="W1237">
            <v>1</v>
          </cell>
          <cell r="X1237">
            <v>2011</v>
          </cell>
          <cell r="Y1237">
            <v>0</v>
          </cell>
          <cell r="Z1237">
            <v>40682</v>
          </cell>
          <cell r="AA1237">
            <v>40689</v>
          </cell>
          <cell r="AB1237" t="str">
            <v>BARNHOUSE, JOHN P</v>
          </cell>
          <cell r="AC1237">
            <v>40225</v>
          </cell>
          <cell r="AD1237">
            <v>40225</v>
          </cell>
        </row>
        <row r="1238">
          <cell r="A1238">
            <v>85304</v>
          </cell>
          <cell r="B1238" t="str">
            <v>HOL CR 292 1.200</v>
          </cell>
          <cell r="C1238" t="str">
            <v>Roadway Improvement (Safety)</v>
          </cell>
          <cell r="T1238" t="str">
            <v>Cancelled</v>
          </cell>
          <cell r="AB1238" t="str">
            <v>KANE, ROXANNE R</v>
          </cell>
        </row>
        <row r="1239">
          <cell r="A1239">
            <v>85305</v>
          </cell>
          <cell r="B1239" t="str">
            <v>HOL Co. Trail Parking Lot</v>
          </cell>
          <cell r="C1239" t="str">
            <v>Parks</v>
          </cell>
          <cell r="T1239" t="str">
            <v>Candidate</v>
          </cell>
          <cell r="AB1239" t="str">
            <v>KUZMICH, ANNA M</v>
          </cell>
        </row>
        <row r="1240">
          <cell r="A1240">
            <v>85338</v>
          </cell>
          <cell r="B1240" t="str">
            <v>TUS Dennison Depot, Phase 7</v>
          </cell>
          <cell r="C1240" t="str">
            <v>Landscaping / Aesthetics</v>
          </cell>
          <cell r="F1240">
            <v>40336</v>
          </cell>
          <cell r="G1240">
            <v>40336</v>
          </cell>
          <cell r="J1240">
            <v>40774</v>
          </cell>
          <cell r="K1240">
            <v>40774</v>
          </cell>
          <cell r="L1240">
            <v>40793</v>
          </cell>
          <cell r="M1240">
            <v>40793</v>
          </cell>
          <cell r="N1240">
            <v>40927</v>
          </cell>
          <cell r="O1240">
            <v>40927</v>
          </cell>
          <cell r="P1240">
            <v>41004</v>
          </cell>
          <cell r="Q1240">
            <v>41004</v>
          </cell>
          <cell r="R1240">
            <v>2012</v>
          </cell>
          <cell r="T1240" t="str">
            <v>Sold</v>
          </cell>
          <cell r="U1240">
            <v>579900.85</v>
          </cell>
          <cell r="V1240">
            <v>40919</v>
          </cell>
          <cell r="W1240">
            <v>1</v>
          </cell>
          <cell r="X1240">
            <v>2012</v>
          </cell>
          <cell r="Y1240">
            <v>0</v>
          </cell>
          <cell r="Z1240">
            <v>40954</v>
          </cell>
          <cell r="AA1240">
            <v>40983</v>
          </cell>
          <cell r="AB1240" t="str">
            <v>GURNEY, GREGORY A</v>
          </cell>
        </row>
        <row r="1241">
          <cell r="A1241">
            <v>85365</v>
          </cell>
          <cell r="B1241" t="str">
            <v>HOL County Trail, Phase 5B</v>
          </cell>
          <cell r="C1241" t="str">
            <v>Bike Facility</v>
          </cell>
          <cell r="D1241">
            <v>41613</v>
          </cell>
          <cell r="E1241">
            <v>41613</v>
          </cell>
          <cell r="F1241">
            <v>42479</v>
          </cell>
          <cell r="G1241">
            <v>42479</v>
          </cell>
          <cell r="L1241">
            <v>42620</v>
          </cell>
          <cell r="M1241">
            <v>42620</v>
          </cell>
          <cell r="N1241">
            <v>42691</v>
          </cell>
          <cell r="O1241">
            <v>42691</v>
          </cell>
          <cell r="P1241">
            <v>42720</v>
          </cell>
          <cell r="Q1241">
            <v>42720</v>
          </cell>
          <cell r="R1241">
            <v>2017</v>
          </cell>
          <cell r="T1241" t="str">
            <v>Sold</v>
          </cell>
          <cell r="U1241">
            <v>2079885.49</v>
          </cell>
          <cell r="V1241">
            <v>42088</v>
          </cell>
          <cell r="W1241">
            <v>1</v>
          </cell>
          <cell r="X1241">
            <v>2015</v>
          </cell>
          <cell r="Y1241">
            <v>0</v>
          </cell>
          <cell r="Z1241">
            <v>42144</v>
          </cell>
          <cell r="AA1241">
            <v>42172</v>
          </cell>
          <cell r="AB1241" t="str">
            <v>GURNEY, GREGORY A</v>
          </cell>
          <cell r="AC1241">
            <v>41222</v>
          </cell>
          <cell r="AD1241">
            <v>41222</v>
          </cell>
        </row>
        <row r="1242">
          <cell r="A1242">
            <v>85365</v>
          </cell>
          <cell r="B1242" t="str">
            <v>HOL County Trail, Phase 5B</v>
          </cell>
          <cell r="C1242" t="str">
            <v>Bike Facility</v>
          </cell>
          <cell r="D1242">
            <v>41613</v>
          </cell>
          <cell r="E1242">
            <v>41613</v>
          </cell>
          <cell r="F1242">
            <v>42479</v>
          </cell>
          <cell r="G1242">
            <v>42479</v>
          </cell>
          <cell r="L1242">
            <v>42620</v>
          </cell>
          <cell r="M1242">
            <v>42620</v>
          </cell>
          <cell r="N1242">
            <v>42691</v>
          </cell>
          <cell r="O1242">
            <v>42691</v>
          </cell>
          <cell r="P1242">
            <v>42720</v>
          </cell>
          <cell r="Q1242">
            <v>42720</v>
          </cell>
          <cell r="R1242">
            <v>2017</v>
          </cell>
          <cell r="T1242" t="str">
            <v>Sold</v>
          </cell>
          <cell r="U1242">
            <v>2079885.49</v>
          </cell>
          <cell r="V1242">
            <v>42620</v>
          </cell>
          <cell r="W1242">
            <v>1</v>
          </cell>
          <cell r="X1242">
            <v>2017</v>
          </cell>
          <cell r="Y1242">
            <v>0</v>
          </cell>
          <cell r="Z1242">
            <v>42662</v>
          </cell>
          <cell r="AA1242">
            <v>42690</v>
          </cell>
          <cell r="AB1242" t="str">
            <v>GURNEY, GREGORY A</v>
          </cell>
          <cell r="AC1242">
            <v>41222</v>
          </cell>
          <cell r="AD1242">
            <v>41222</v>
          </cell>
        </row>
        <row r="1243">
          <cell r="A1243">
            <v>85366</v>
          </cell>
          <cell r="B1243" t="str">
            <v>COL PORT AUTH DOCK PART 3</v>
          </cell>
          <cell r="C1243" t="str">
            <v>Miscellaneous</v>
          </cell>
          <cell r="J1243">
            <v>40123</v>
          </cell>
          <cell r="K1243">
            <v>40123</v>
          </cell>
          <cell r="L1243">
            <v>40135</v>
          </cell>
          <cell r="M1243">
            <v>40135</v>
          </cell>
          <cell r="N1243">
            <v>40150</v>
          </cell>
          <cell r="O1243">
            <v>40150</v>
          </cell>
          <cell r="P1243">
            <v>40163</v>
          </cell>
          <cell r="Q1243">
            <v>40163</v>
          </cell>
          <cell r="R1243">
            <v>2010</v>
          </cell>
          <cell r="T1243" t="str">
            <v>Sold</v>
          </cell>
          <cell r="U1243">
            <v>5181818</v>
          </cell>
          <cell r="AB1243" t="str">
            <v>GURNEY, GREGORY A</v>
          </cell>
        </row>
        <row r="1244">
          <cell r="A1244">
            <v>85421</v>
          </cell>
          <cell r="B1244" t="str">
            <v>RJ Corman Cleveland Line Rehab</v>
          </cell>
          <cell r="C1244" t="str">
            <v>Railroad Improvements &amp; Rehabilitation</v>
          </cell>
          <cell r="P1244">
            <v>40057</v>
          </cell>
          <cell r="R1244">
            <v>2010</v>
          </cell>
          <cell r="T1244" t="str">
            <v>Cancelled</v>
          </cell>
          <cell r="U1244">
            <v>900000</v>
          </cell>
          <cell r="AB1244" t="str">
            <v>KIRKLAND, SUSAN J</v>
          </cell>
        </row>
        <row r="1245">
          <cell r="A1245">
            <v>85422</v>
          </cell>
          <cell r="B1245" t="str">
            <v>Ohio-Rail Piney Fork Ln/Minerva</v>
          </cell>
          <cell r="C1245" t="str">
            <v>Railroad Improvements &amp; Rehabilitation</v>
          </cell>
          <cell r="P1245">
            <v>40057</v>
          </cell>
          <cell r="R1245">
            <v>2010</v>
          </cell>
          <cell r="T1245" t="str">
            <v>Cancelled</v>
          </cell>
          <cell r="U1245">
            <v>500000</v>
          </cell>
          <cell r="AB1245" t="str">
            <v>KIRKLAND, SUSAN J</v>
          </cell>
        </row>
        <row r="1246">
          <cell r="A1246">
            <v>85446</v>
          </cell>
          <cell r="B1246" t="str">
            <v>Barnesville-Bradfield RW repair</v>
          </cell>
          <cell r="C1246" t="str">
            <v>Maint - Resurfacing Runways</v>
          </cell>
          <cell r="T1246" t="str">
            <v>Cancelled</v>
          </cell>
          <cell r="AB1246" t="str">
            <v>JUSTICE, MARK C</v>
          </cell>
        </row>
        <row r="1247">
          <cell r="A1247">
            <v>85448</v>
          </cell>
          <cell r="B1247" t="str">
            <v>Carrol Co. RSA improvement</v>
          </cell>
          <cell r="C1247" t="str">
            <v>Maint - Obs. Remvl (RSA Grading)</v>
          </cell>
          <cell r="T1247" t="str">
            <v>Cancelled</v>
          </cell>
          <cell r="AB1247" t="str">
            <v>JUSTICE, MARK C</v>
          </cell>
        </row>
        <row r="1248">
          <cell r="A1248">
            <v>85449</v>
          </cell>
          <cell r="B1248" t="str">
            <v>Columbiana Co. resurf apron</v>
          </cell>
          <cell r="C1248" t="str">
            <v>Maint - Resurfacing Aprons</v>
          </cell>
          <cell r="J1248">
            <v>39858</v>
          </cell>
          <cell r="L1248">
            <v>39873</v>
          </cell>
          <cell r="P1248">
            <v>39934</v>
          </cell>
          <cell r="R1248">
            <v>2009</v>
          </cell>
          <cell r="T1248" t="str">
            <v>Cancelled</v>
          </cell>
          <cell r="AB1248" t="str">
            <v>JUSTICE, MARK C</v>
          </cell>
        </row>
        <row r="1249">
          <cell r="A1249">
            <v>85479</v>
          </cell>
          <cell r="B1249" t="str">
            <v>Harrison Co ES09 R/W Repair</v>
          </cell>
          <cell r="C1249" t="str">
            <v>Maint - Resurfacing Runways</v>
          </cell>
          <cell r="J1249">
            <v>39858</v>
          </cell>
          <cell r="L1249">
            <v>39873</v>
          </cell>
          <cell r="P1249">
            <v>39934</v>
          </cell>
          <cell r="R1249">
            <v>2009</v>
          </cell>
          <cell r="T1249" t="str">
            <v>Cancelled</v>
          </cell>
          <cell r="AB1249" t="str">
            <v>JUSTICE, MARK C</v>
          </cell>
        </row>
        <row r="1250">
          <cell r="A1250">
            <v>85481</v>
          </cell>
          <cell r="B1250" t="str">
            <v>Harry Clever ES09 Rehab Aprons</v>
          </cell>
          <cell r="C1250" t="str">
            <v>Maint - Resurfacing Aprons</v>
          </cell>
          <cell r="T1250" t="str">
            <v>Cancelled</v>
          </cell>
          <cell r="AB1250" t="str">
            <v>JUSTICE, MARK C</v>
          </cell>
        </row>
        <row r="1251">
          <cell r="A1251">
            <v>85512</v>
          </cell>
          <cell r="B1251" t="str">
            <v>COL SR 45 20.660</v>
          </cell>
          <cell r="C1251" t="str">
            <v>Bridge Preservation</v>
          </cell>
          <cell r="D1251">
            <v>40000</v>
          </cell>
          <cell r="E1251">
            <v>40000</v>
          </cell>
          <cell r="F1251">
            <v>40093</v>
          </cell>
          <cell r="G1251">
            <v>40093</v>
          </cell>
          <cell r="H1251">
            <v>40177</v>
          </cell>
          <cell r="I1251">
            <v>40177</v>
          </cell>
          <cell r="J1251">
            <v>40233</v>
          </cell>
          <cell r="K1251">
            <v>40233</v>
          </cell>
          <cell r="L1251">
            <v>40233</v>
          </cell>
          <cell r="M1251">
            <v>40233</v>
          </cell>
          <cell r="N1251">
            <v>40325</v>
          </cell>
          <cell r="O1251">
            <v>40325</v>
          </cell>
          <cell r="P1251">
            <v>40332</v>
          </cell>
          <cell r="Q1251">
            <v>40332</v>
          </cell>
          <cell r="R1251">
            <v>2010</v>
          </cell>
          <cell r="T1251" t="str">
            <v>Sold</v>
          </cell>
          <cell r="U1251">
            <v>876801.72</v>
          </cell>
          <cell r="AB1251" t="str">
            <v>MARKER, JAMES N</v>
          </cell>
          <cell r="AC1251">
            <v>39962</v>
          </cell>
          <cell r="AD1251">
            <v>39962</v>
          </cell>
        </row>
        <row r="1252">
          <cell r="A1252">
            <v>85625</v>
          </cell>
          <cell r="B1252" t="str">
            <v>HOL VAR GR Phase 5</v>
          </cell>
          <cell r="C1252" t="str">
            <v>Roadside / Median Improvement (Safety)</v>
          </cell>
          <cell r="F1252">
            <v>39955</v>
          </cell>
          <cell r="G1252">
            <v>39955</v>
          </cell>
          <cell r="J1252">
            <v>40050</v>
          </cell>
          <cell r="K1252">
            <v>40050</v>
          </cell>
          <cell r="L1252">
            <v>40051</v>
          </cell>
          <cell r="M1252">
            <v>40051</v>
          </cell>
          <cell r="N1252">
            <v>40091</v>
          </cell>
          <cell r="O1252">
            <v>40091</v>
          </cell>
          <cell r="P1252">
            <v>40101</v>
          </cell>
          <cell r="Q1252">
            <v>40101</v>
          </cell>
          <cell r="R1252">
            <v>2010</v>
          </cell>
          <cell r="T1252" t="str">
            <v>Sold</v>
          </cell>
          <cell r="U1252">
            <v>292755.40000000002</v>
          </cell>
          <cell r="V1252">
            <v>40260</v>
          </cell>
          <cell r="W1252">
            <v>1</v>
          </cell>
          <cell r="X1252">
            <v>2010</v>
          </cell>
          <cell r="Y1252">
            <v>0</v>
          </cell>
          <cell r="Z1252">
            <v>40302</v>
          </cell>
          <cell r="AA1252">
            <v>40333</v>
          </cell>
          <cell r="AB1252" t="str">
            <v>KANE, ROXANNE R</v>
          </cell>
        </row>
        <row r="1253">
          <cell r="A1253">
            <v>85626</v>
          </cell>
          <cell r="B1253" t="str">
            <v>TUS VAR GR Phase 1</v>
          </cell>
          <cell r="C1253" t="str">
            <v>Roadside / Median Improvement (Safety)</v>
          </cell>
          <cell r="H1253">
            <v>40162</v>
          </cell>
          <cell r="I1253">
            <v>40162</v>
          </cell>
          <cell r="J1253">
            <v>40246</v>
          </cell>
          <cell r="K1253">
            <v>40246</v>
          </cell>
          <cell r="L1253">
            <v>40249</v>
          </cell>
          <cell r="M1253">
            <v>40249</v>
          </cell>
          <cell r="N1253">
            <v>40290</v>
          </cell>
          <cell r="O1253">
            <v>40290</v>
          </cell>
          <cell r="P1253">
            <v>40297</v>
          </cell>
          <cell r="Q1253">
            <v>40297</v>
          </cell>
          <cell r="R1253">
            <v>2010</v>
          </cell>
          <cell r="T1253" t="str">
            <v>Sold</v>
          </cell>
          <cell r="U1253">
            <v>243625.9</v>
          </cell>
          <cell r="V1253">
            <v>40260</v>
          </cell>
          <cell r="W1253">
            <v>1</v>
          </cell>
          <cell r="X1253">
            <v>2010</v>
          </cell>
          <cell r="Y1253">
            <v>0</v>
          </cell>
          <cell r="Z1253">
            <v>40302</v>
          </cell>
          <cell r="AA1253">
            <v>40333</v>
          </cell>
          <cell r="AB1253" t="str">
            <v>KANE, ROXANNE R</v>
          </cell>
        </row>
        <row r="1254">
          <cell r="A1254">
            <v>85636</v>
          </cell>
          <cell r="B1254" t="str">
            <v>COL Wellsville Intermodal Bridge</v>
          </cell>
          <cell r="C1254" t="str">
            <v>Miscellaneous</v>
          </cell>
          <cell r="T1254" t="str">
            <v>Cancelled</v>
          </cell>
          <cell r="U1254">
            <v>2000000</v>
          </cell>
          <cell r="AB1254" t="str">
            <v>TOWNLEY, JENNIFER A</v>
          </cell>
        </row>
        <row r="1255">
          <cell r="A1255">
            <v>85641</v>
          </cell>
          <cell r="B1255" t="str">
            <v>COL Purchase 1 MMV and 1 LTN</v>
          </cell>
          <cell r="C1255" t="str">
            <v>Transit</v>
          </cell>
          <cell r="T1255" t="str">
            <v>Candidate</v>
          </cell>
          <cell r="AB1255" t="str">
            <v>MILLER, JANE E</v>
          </cell>
        </row>
        <row r="1256">
          <cell r="A1256">
            <v>85661</v>
          </cell>
          <cell r="B1256" t="str">
            <v>D11 Pavement Projects PCR &lt;60</v>
          </cell>
          <cell r="C1256" t="str">
            <v>Roadway Minor Rehab</v>
          </cell>
          <cell r="T1256" t="str">
            <v>Cancelled</v>
          </cell>
          <cell r="U1256">
            <v>22103652</v>
          </cell>
          <cell r="AB1256" t="str">
            <v>TOWNLEY, JENNIFER A</v>
          </cell>
        </row>
        <row r="1257">
          <cell r="A1257">
            <v>85679</v>
          </cell>
          <cell r="B1257" t="str">
            <v>COL Wellsville Docks, Phase 4</v>
          </cell>
          <cell r="C1257" t="str">
            <v>Miscellaneous</v>
          </cell>
          <cell r="H1257">
            <v>39927</v>
          </cell>
          <cell r="J1257">
            <v>39958</v>
          </cell>
          <cell r="L1257">
            <v>39965</v>
          </cell>
          <cell r="N1257">
            <v>40007</v>
          </cell>
          <cell r="P1257">
            <v>40038</v>
          </cell>
          <cell r="R1257">
            <v>2010</v>
          </cell>
          <cell r="T1257" t="str">
            <v>Cancelled</v>
          </cell>
          <cell r="U1257">
            <v>3363636</v>
          </cell>
          <cell r="AB1257" t="str">
            <v>KANE, ROXANNE R</v>
          </cell>
        </row>
        <row r="1258">
          <cell r="A1258">
            <v>85709</v>
          </cell>
          <cell r="B1258" t="str">
            <v>CAR Facility A/E, land &amp; Const</v>
          </cell>
          <cell r="C1258" t="str">
            <v>Transit</v>
          </cell>
          <cell r="J1258">
            <v>40724</v>
          </cell>
          <cell r="K1258">
            <v>40724</v>
          </cell>
          <cell r="L1258">
            <v>40057</v>
          </cell>
          <cell r="M1258">
            <v>40057</v>
          </cell>
          <cell r="P1258">
            <v>40058</v>
          </cell>
          <cell r="Q1258">
            <v>40058</v>
          </cell>
          <cell r="R1258">
            <v>2010</v>
          </cell>
          <cell r="T1258" t="str">
            <v>Sold</v>
          </cell>
          <cell r="AB1258" t="str">
            <v>HARRIS, BRETT E</v>
          </cell>
        </row>
        <row r="1259">
          <cell r="A1259">
            <v>85710</v>
          </cell>
          <cell r="B1259" t="str">
            <v>CAR Purchase 2 computers</v>
          </cell>
          <cell r="C1259" t="str">
            <v>Transit</v>
          </cell>
          <cell r="J1259">
            <v>40281</v>
          </cell>
          <cell r="K1259">
            <v>40281</v>
          </cell>
          <cell r="L1259">
            <v>40086</v>
          </cell>
          <cell r="P1259">
            <v>40199</v>
          </cell>
          <cell r="Q1259">
            <v>40199</v>
          </cell>
          <cell r="R1259">
            <v>2010</v>
          </cell>
          <cell r="T1259" t="str">
            <v>Sold</v>
          </cell>
          <cell r="AB1259" t="str">
            <v>HARRIS, BRETT E</v>
          </cell>
        </row>
        <row r="1260">
          <cell r="A1260">
            <v>85711</v>
          </cell>
          <cell r="B1260" t="str">
            <v>CAR 2 modified minivans</v>
          </cell>
          <cell r="C1260" t="str">
            <v>Transit</v>
          </cell>
          <cell r="J1260">
            <v>40233</v>
          </cell>
          <cell r="K1260">
            <v>40233</v>
          </cell>
          <cell r="L1260">
            <v>39568</v>
          </cell>
          <cell r="M1260">
            <v>39568</v>
          </cell>
          <cell r="P1260">
            <v>40057</v>
          </cell>
          <cell r="Q1260">
            <v>40057</v>
          </cell>
          <cell r="R1260">
            <v>2010</v>
          </cell>
          <cell r="T1260" t="str">
            <v>Sold</v>
          </cell>
          <cell r="AB1260" t="str">
            <v>HARRIS, BRETT E</v>
          </cell>
        </row>
        <row r="1261">
          <cell r="A1261">
            <v>85716</v>
          </cell>
          <cell r="B1261" t="str">
            <v>COL Repeater, radios, GPS soft</v>
          </cell>
          <cell r="C1261" t="str">
            <v>Transit</v>
          </cell>
          <cell r="J1261">
            <v>40543</v>
          </cell>
          <cell r="L1261">
            <v>40086</v>
          </cell>
          <cell r="P1261">
            <v>40326</v>
          </cell>
          <cell r="Q1261">
            <v>40326</v>
          </cell>
          <cell r="R1261">
            <v>2010</v>
          </cell>
          <cell r="T1261" t="str">
            <v>Sold</v>
          </cell>
          <cell r="AB1261" t="str">
            <v>HARRIS, BRETT E</v>
          </cell>
        </row>
        <row r="1262">
          <cell r="A1262">
            <v>85717</v>
          </cell>
          <cell r="B1262" t="str">
            <v>COL GPS software application</v>
          </cell>
          <cell r="C1262" t="str">
            <v>Transit</v>
          </cell>
          <cell r="L1262">
            <v>39903</v>
          </cell>
          <cell r="P1262">
            <v>39953</v>
          </cell>
          <cell r="R1262">
            <v>2009</v>
          </cell>
          <cell r="T1262" t="str">
            <v>Cancelled</v>
          </cell>
          <cell r="AB1262" t="str">
            <v>MILLER, JANE E</v>
          </cell>
        </row>
        <row r="1263">
          <cell r="A1263">
            <v>85718</v>
          </cell>
          <cell r="B1263" t="str">
            <v>COL Garage rehab/renovation</v>
          </cell>
          <cell r="C1263" t="str">
            <v>Transit</v>
          </cell>
          <cell r="J1263">
            <v>40359</v>
          </cell>
          <cell r="K1263">
            <v>40359</v>
          </cell>
          <cell r="L1263">
            <v>40086</v>
          </cell>
          <cell r="P1263">
            <v>40326</v>
          </cell>
          <cell r="Q1263">
            <v>40326</v>
          </cell>
          <cell r="R1263">
            <v>2010</v>
          </cell>
          <cell r="T1263" t="str">
            <v>Sold</v>
          </cell>
          <cell r="AB1263" t="str">
            <v>HARRIS, BRETT E</v>
          </cell>
        </row>
        <row r="1264">
          <cell r="A1264">
            <v>85719</v>
          </cell>
          <cell r="B1264" t="str">
            <v>COL Purchase 6 LTNs</v>
          </cell>
          <cell r="C1264" t="str">
            <v>Transit</v>
          </cell>
          <cell r="J1264">
            <v>40392</v>
          </cell>
          <cell r="K1264">
            <v>40392</v>
          </cell>
          <cell r="L1264">
            <v>39497</v>
          </cell>
          <cell r="M1264">
            <v>39497</v>
          </cell>
          <cell r="P1264">
            <v>40102</v>
          </cell>
          <cell r="Q1264">
            <v>40102</v>
          </cell>
          <cell r="R1264">
            <v>2010</v>
          </cell>
          <cell r="T1264" t="str">
            <v>Sold</v>
          </cell>
          <cell r="AB1264" t="str">
            <v>HARRIS, BRETT E</v>
          </cell>
        </row>
        <row r="1265">
          <cell r="A1265">
            <v>85743</v>
          </cell>
          <cell r="B1265" t="str">
            <v>HAS Purchase 1 copier</v>
          </cell>
          <cell r="C1265" t="str">
            <v>Transit</v>
          </cell>
          <cell r="L1265">
            <v>39903</v>
          </cell>
          <cell r="P1265">
            <v>39953</v>
          </cell>
          <cell r="R1265">
            <v>2009</v>
          </cell>
          <cell r="T1265" t="str">
            <v>Candidate</v>
          </cell>
          <cell r="AB1265" t="str">
            <v>MILLER, JANE E</v>
          </cell>
        </row>
        <row r="1266">
          <cell r="A1266">
            <v>85744</v>
          </cell>
          <cell r="B1266" t="str">
            <v>HAS 3 converted vans</v>
          </cell>
          <cell r="C1266" t="str">
            <v>Transit</v>
          </cell>
          <cell r="J1266">
            <v>40273</v>
          </cell>
          <cell r="K1266">
            <v>40273</v>
          </cell>
          <cell r="L1266">
            <v>39497</v>
          </cell>
          <cell r="M1266">
            <v>39497</v>
          </cell>
          <cell r="P1266">
            <v>40059</v>
          </cell>
          <cell r="Q1266">
            <v>40059</v>
          </cell>
          <cell r="R1266">
            <v>2010</v>
          </cell>
          <cell r="T1266" t="str">
            <v>Sold</v>
          </cell>
          <cell r="AB1266" t="str">
            <v>HARRIS, BRETT E</v>
          </cell>
        </row>
        <row r="1267">
          <cell r="A1267">
            <v>85745</v>
          </cell>
          <cell r="B1267" t="str">
            <v>HAS Purchase 2 modified minivans</v>
          </cell>
          <cell r="C1267" t="str">
            <v>Transit</v>
          </cell>
          <cell r="L1267">
            <v>39903</v>
          </cell>
          <cell r="P1267">
            <v>39953</v>
          </cell>
          <cell r="R1267">
            <v>2009</v>
          </cell>
          <cell r="T1267" t="str">
            <v>Cancelled</v>
          </cell>
          <cell r="AB1267" t="str">
            <v>MILLER, JANE E</v>
          </cell>
        </row>
        <row r="1268">
          <cell r="A1268">
            <v>85803</v>
          </cell>
          <cell r="B1268" t="str">
            <v>COL Hellbender Bluff Park</v>
          </cell>
          <cell r="C1268" t="str">
            <v>Parks</v>
          </cell>
          <cell r="D1268">
            <v>40267</v>
          </cell>
          <cell r="E1268">
            <v>40267</v>
          </cell>
          <cell r="H1268">
            <v>40399</v>
          </cell>
          <cell r="I1268">
            <v>40399</v>
          </cell>
          <cell r="J1268">
            <v>40459</v>
          </cell>
          <cell r="K1268">
            <v>40459</v>
          </cell>
          <cell r="L1268">
            <v>40470</v>
          </cell>
          <cell r="M1268">
            <v>40470</v>
          </cell>
          <cell r="N1268">
            <v>40556</v>
          </cell>
          <cell r="O1268">
            <v>40556</v>
          </cell>
          <cell r="P1268">
            <v>40563</v>
          </cell>
          <cell r="Q1268">
            <v>40563</v>
          </cell>
          <cell r="R1268">
            <v>2011</v>
          </cell>
          <cell r="T1268" t="str">
            <v>Sold</v>
          </cell>
          <cell r="U1268">
            <v>130221.36</v>
          </cell>
          <cell r="V1268">
            <v>40567</v>
          </cell>
          <cell r="W1268">
            <v>1</v>
          </cell>
          <cell r="X1268">
            <v>2011</v>
          </cell>
          <cell r="Y1268">
            <v>0</v>
          </cell>
          <cell r="Z1268">
            <v>40654</v>
          </cell>
          <cell r="AA1268">
            <v>40661</v>
          </cell>
          <cell r="AB1268" t="str">
            <v>LOCKE, SHANE A</v>
          </cell>
          <cell r="AC1268">
            <v>40091</v>
          </cell>
          <cell r="AD1268">
            <v>40091</v>
          </cell>
        </row>
        <row r="1269">
          <cell r="A1269">
            <v>85811</v>
          </cell>
          <cell r="B1269" t="str">
            <v>COL Metro Park Union St. Park</v>
          </cell>
          <cell r="C1269" t="str">
            <v>Parks</v>
          </cell>
          <cell r="T1269" t="str">
            <v>Candidate</v>
          </cell>
          <cell r="AB1269" t="str">
            <v>KUZMICH, ANNA M</v>
          </cell>
        </row>
        <row r="1270">
          <cell r="A1270">
            <v>85892</v>
          </cell>
          <cell r="B1270" t="str">
            <v>BEL Kirkwood Heights</v>
          </cell>
          <cell r="C1270" t="str">
            <v>Roadway Minor Rehab</v>
          </cell>
          <cell r="H1270">
            <v>40169</v>
          </cell>
          <cell r="I1270">
            <v>40169</v>
          </cell>
          <cell r="J1270">
            <v>40235</v>
          </cell>
          <cell r="K1270">
            <v>40235</v>
          </cell>
          <cell r="L1270">
            <v>40239</v>
          </cell>
          <cell r="M1270">
            <v>40239</v>
          </cell>
          <cell r="N1270">
            <v>40318</v>
          </cell>
          <cell r="O1270">
            <v>40318</v>
          </cell>
          <cell r="P1270">
            <v>40325</v>
          </cell>
          <cell r="Q1270">
            <v>40325</v>
          </cell>
          <cell r="R1270">
            <v>2010</v>
          </cell>
          <cell r="T1270" t="str">
            <v>Sold</v>
          </cell>
          <cell r="U1270">
            <v>223616</v>
          </cell>
          <cell r="AB1270" t="str">
            <v>MARKER, JAMES N</v>
          </cell>
        </row>
        <row r="1271">
          <cell r="A1271">
            <v>85895</v>
          </cell>
          <cell r="B1271" t="str">
            <v>JEF County Garage Construction</v>
          </cell>
          <cell r="C1271" t="str">
            <v>Building / Facility Improvement</v>
          </cell>
          <cell r="J1271">
            <v>41047</v>
          </cell>
          <cell r="N1271">
            <v>41079</v>
          </cell>
          <cell r="P1271">
            <v>41086</v>
          </cell>
          <cell r="R1271">
            <v>2012</v>
          </cell>
          <cell r="T1271" t="str">
            <v>Active</v>
          </cell>
          <cell r="U1271">
            <v>7876541.6200000001</v>
          </cell>
          <cell r="AB1271" t="str">
            <v>LIMBACHER, STEVEN R</v>
          </cell>
        </row>
        <row r="1272">
          <cell r="A1272">
            <v>85922</v>
          </cell>
          <cell r="B1272" t="str">
            <v>EORTA (2) &lt;30' buses</v>
          </cell>
          <cell r="C1272" t="str">
            <v>Transit</v>
          </cell>
          <cell r="L1272">
            <v>39948</v>
          </cell>
          <cell r="M1272">
            <v>39948</v>
          </cell>
          <cell r="P1272">
            <v>39989</v>
          </cell>
          <cell r="Q1272">
            <v>39989</v>
          </cell>
          <cell r="R1272">
            <v>2009</v>
          </cell>
          <cell r="T1272" t="str">
            <v>Sold</v>
          </cell>
          <cell r="AB1272" t="str">
            <v>HOSTIN, JUANA M</v>
          </cell>
        </row>
        <row r="1273">
          <cell r="A1273">
            <v>85923</v>
          </cell>
          <cell r="B1273" t="str">
            <v>EORTA 2 replacement vans</v>
          </cell>
          <cell r="C1273" t="str">
            <v>Transit</v>
          </cell>
          <cell r="L1273">
            <v>39948</v>
          </cell>
          <cell r="M1273">
            <v>39948</v>
          </cell>
          <cell r="P1273">
            <v>39989</v>
          </cell>
          <cell r="Q1273">
            <v>39989</v>
          </cell>
          <cell r="R1273">
            <v>2009</v>
          </cell>
          <cell r="T1273" t="str">
            <v>Sold</v>
          </cell>
          <cell r="AB1273" t="str">
            <v>HOSTIN, JUANA M</v>
          </cell>
        </row>
        <row r="1274">
          <cell r="A1274">
            <v>85924</v>
          </cell>
          <cell r="B1274" t="str">
            <v>EORTA 2 service vehicles</v>
          </cell>
          <cell r="C1274" t="str">
            <v>Transit</v>
          </cell>
          <cell r="L1274">
            <v>39948</v>
          </cell>
          <cell r="M1274">
            <v>39948</v>
          </cell>
          <cell r="P1274">
            <v>39989</v>
          </cell>
          <cell r="Q1274">
            <v>39989</v>
          </cell>
          <cell r="R1274">
            <v>2009</v>
          </cell>
          <cell r="T1274" t="str">
            <v>Sold</v>
          </cell>
          <cell r="AB1274" t="str">
            <v>HOSTIN, JUANA M</v>
          </cell>
        </row>
        <row r="1275">
          <cell r="A1275">
            <v>85925</v>
          </cell>
          <cell r="B1275" t="str">
            <v>EORTA GPS units for buses</v>
          </cell>
          <cell r="C1275" t="str">
            <v>Transit</v>
          </cell>
          <cell r="L1275">
            <v>39948</v>
          </cell>
          <cell r="M1275">
            <v>39948</v>
          </cell>
          <cell r="P1275">
            <v>39989</v>
          </cell>
          <cell r="Q1275">
            <v>39989</v>
          </cell>
          <cell r="R1275">
            <v>2009</v>
          </cell>
          <cell r="T1275" t="str">
            <v>Sold</v>
          </cell>
          <cell r="AB1275" t="str">
            <v>HOSTIN, JUANA M</v>
          </cell>
        </row>
        <row r="1276">
          <cell r="A1276">
            <v>85926</v>
          </cell>
          <cell r="B1276" t="str">
            <v>EORTA Passenger shelters</v>
          </cell>
          <cell r="C1276" t="str">
            <v>Transit</v>
          </cell>
          <cell r="L1276">
            <v>39948</v>
          </cell>
          <cell r="M1276">
            <v>39948</v>
          </cell>
          <cell r="P1276">
            <v>39989</v>
          </cell>
          <cell r="Q1276">
            <v>39989</v>
          </cell>
          <cell r="R1276">
            <v>2009</v>
          </cell>
          <cell r="T1276" t="str">
            <v>Sold</v>
          </cell>
          <cell r="AB1276" t="str">
            <v>HOSTIN, JUANA M</v>
          </cell>
        </row>
        <row r="1277">
          <cell r="A1277">
            <v>85937</v>
          </cell>
          <cell r="B1277" t="str">
            <v>SVRTA facility rehabilitation</v>
          </cell>
          <cell r="C1277" t="str">
            <v>Transit</v>
          </cell>
          <cell r="L1277">
            <v>39945</v>
          </cell>
          <cell r="M1277">
            <v>39945</v>
          </cell>
          <cell r="P1277">
            <v>39983</v>
          </cell>
          <cell r="Q1277">
            <v>39983</v>
          </cell>
          <cell r="R1277">
            <v>2009</v>
          </cell>
          <cell r="T1277" t="str">
            <v>Sold</v>
          </cell>
          <cell r="AB1277" t="str">
            <v>HOSTIN, JUANA M</v>
          </cell>
        </row>
        <row r="1278">
          <cell r="A1278">
            <v>85938</v>
          </cell>
          <cell r="B1278" t="str">
            <v>SVRTA security system</v>
          </cell>
          <cell r="C1278" t="str">
            <v>Transit</v>
          </cell>
          <cell r="L1278">
            <v>39945</v>
          </cell>
          <cell r="M1278">
            <v>39945</v>
          </cell>
          <cell r="P1278">
            <v>39983</v>
          </cell>
          <cell r="Q1278">
            <v>39983</v>
          </cell>
          <cell r="R1278">
            <v>2009</v>
          </cell>
          <cell r="T1278" t="str">
            <v>Sold</v>
          </cell>
          <cell r="AB1278" t="str">
            <v>HOSTIN, JUANA M</v>
          </cell>
        </row>
        <row r="1279">
          <cell r="A1279">
            <v>85939</v>
          </cell>
          <cell r="B1279" t="str">
            <v>SVRTA Computer hardware</v>
          </cell>
          <cell r="C1279" t="str">
            <v>Transit</v>
          </cell>
          <cell r="L1279">
            <v>39945</v>
          </cell>
          <cell r="M1279">
            <v>39945</v>
          </cell>
          <cell r="P1279">
            <v>39983</v>
          </cell>
          <cell r="Q1279">
            <v>39983</v>
          </cell>
          <cell r="R1279">
            <v>2009</v>
          </cell>
          <cell r="T1279" t="str">
            <v>Sold</v>
          </cell>
          <cell r="AB1279" t="str">
            <v>HOSTIN, JUANA M</v>
          </cell>
        </row>
        <row r="1280">
          <cell r="A1280">
            <v>85940</v>
          </cell>
          <cell r="B1280" t="str">
            <v>SVRTA maintenance shop equipment</v>
          </cell>
          <cell r="C1280" t="str">
            <v>Transit</v>
          </cell>
          <cell r="L1280">
            <v>39945</v>
          </cell>
          <cell r="M1280">
            <v>39945</v>
          </cell>
          <cell r="P1280">
            <v>39983</v>
          </cell>
          <cell r="Q1280">
            <v>39983</v>
          </cell>
          <cell r="R1280">
            <v>2009</v>
          </cell>
          <cell r="T1280" t="str">
            <v>Sold</v>
          </cell>
          <cell r="AB1280" t="str">
            <v>HOSTIN, JUANA M</v>
          </cell>
        </row>
        <row r="1281">
          <cell r="A1281">
            <v>85941</v>
          </cell>
          <cell r="B1281" t="str">
            <v>SVRTA 2 replacement buses</v>
          </cell>
          <cell r="C1281" t="str">
            <v>Transit</v>
          </cell>
          <cell r="L1281">
            <v>39945</v>
          </cell>
          <cell r="M1281">
            <v>39945</v>
          </cell>
          <cell r="P1281">
            <v>39983</v>
          </cell>
          <cell r="Q1281">
            <v>39983</v>
          </cell>
          <cell r="R1281">
            <v>2009</v>
          </cell>
          <cell r="T1281" t="str">
            <v>Sold</v>
          </cell>
          <cell r="AB1281" t="str">
            <v>HOSTIN, JUANA M</v>
          </cell>
        </row>
        <row r="1282">
          <cell r="A1282">
            <v>85942</v>
          </cell>
          <cell r="B1282" t="str">
            <v>SVRTA Modal center phase 2</v>
          </cell>
          <cell r="C1282" t="str">
            <v>Transit</v>
          </cell>
          <cell r="L1282">
            <v>40056</v>
          </cell>
          <cell r="P1282">
            <v>40087</v>
          </cell>
          <cell r="R1282">
            <v>2010</v>
          </cell>
          <cell r="T1282" t="str">
            <v>Cancelled</v>
          </cell>
          <cell r="AB1282" t="str">
            <v>HOSTIN, JUANA M</v>
          </cell>
        </row>
        <row r="1283">
          <cell r="A1283">
            <v>85943</v>
          </cell>
          <cell r="B1283" t="str">
            <v>SVRTA Scheduling/disp software</v>
          </cell>
          <cell r="C1283" t="str">
            <v>Transit</v>
          </cell>
          <cell r="L1283">
            <v>39945</v>
          </cell>
          <cell r="M1283">
            <v>39945</v>
          </cell>
          <cell r="P1283">
            <v>39983</v>
          </cell>
          <cell r="Q1283">
            <v>39983</v>
          </cell>
          <cell r="R1283">
            <v>2009</v>
          </cell>
          <cell r="T1283" t="str">
            <v>Sold</v>
          </cell>
          <cell r="AB1283" t="str">
            <v>HOSTIN, JUANA M</v>
          </cell>
        </row>
        <row r="1284">
          <cell r="A1284">
            <v>85944</v>
          </cell>
          <cell r="B1284" t="str">
            <v>SVRTA shelter replacement</v>
          </cell>
          <cell r="C1284" t="str">
            <v>Transit</v>
          </cell>
          <cell r="L1284">
            <v>39933</v>
          </cell>
          <cell r="P1284">
            <v>39964</v>
          </cell>
          <cell r="R1284">
            <v>2009</v>
          </cell>
          <cell r="T1284" t="str">
            <v>Candidate</v>
          </cell>
          <cell r="AB1284" t="str">
            <v>HOSTIN, JUANA M</v>
          </cell>
        </row>
        <row r="1285">
          <cell r="A1285">
            <v>85948</v>
          </cell>
          <cell r="B1285" t="str">
            <v>CAR 1 copier</v>
          </cell>
          <cell r="C1285" t="str">
            <v>Transit</v>
          </cell>
          <cell r="L1285">
            <v>39903</v>
          </cell>
          <cell r="P1285">
            <v>39953</v>
          </cell>
          <cell r="R1285">
            <v>2009</v>
          </cell>
          <cell r="T1285" t="str">
            <v>Candidate</v>
          </cell>
          <cell r="AB1285" t="str">
            <v>MILLER, JANE E</v>
          </cell>
        </row>
        <row r="1286">
          <cell r="A1286">
            <v>85949</v>
          </cell>
          <cell r="B1286" t="str">
            <v>CAR Facility construction</v>
          </cell>
          <cell r="C1286" t="str">
            <v>Transit</v>
          </cell>
          <cell r="L1286">
            <v>40147</v>
          </cell>
          <cell r="P1286">
            <v>40207</v>
          </cell>
          <cell r="R1286">
            <v>2010</v>
          </cell>
          <cell r="T1286" t="str">
            <v>Cancelled</v>
          </cell>
          <cell r="AB1286" t="str">
            <v>MILLER, JANE E</v>
          </cell>
        </row>
        <row r="1287">
          <cell r="A1287">
            <v>86047</v>
          </cell>
          <cell r="B1287" t="str">
            <v>JEF TITANIUM WAY BRIDGE</v>
          </cell>
          <cell r="C1287" t="str">
            <v>Bridge Preservation</v>
          </cell>
          <cell r="D1287">
            <v>41564</v>
          </cell>
          <cell r="E1287">
            <v>41564</v>
          </cell>
          <cell r="F1287">
            <v>41690</v>
          </cell>
          <cell r="G1287">
            <v>41690</v>
          </cell>
          <cell r="H1287">
            <v>41981</v>
          </cell>
          <cell r="I1287">
            <v>41981</v>
          </cell>
          <cell r="J1287">
            <v>42209</v>
          </cell>
          <cell r="K1287">
            <v>42209</v>
          </cell>
          <cell r="L1287">
            <v>42212</v>
          </cell>
          <cell r="M1287">
            <v>42212</v>
          </cell>
          <cell r="N1287">
            <v>42299</v>
          </cell>
          <cell r="O1287">
            <v>42299</v>
          </cell>
          <cell r="P1287">
            <v>42313</v>
          </cell>
          <cell r="Q1287">
            <v>42313</v>
          </cell>
          <cell r="R1287">
            <v>2016</v>
          </cell>
          <cell r="T1287" t="str">
            <v>Sold</v>
          </cell>
          <cell r="U1287">
            <v>1308294.07</v>
          </cell>
          <cell r="V1287">
            <v>42212</v>
          </cell>
          <cell r="W1287">
            <v>42212</v>
          </cell>
          <cell r="X1287">
            <v>2016</v>
          </cell>
          <cell r="Y1287">
            <v>0</v>
          </cell>
          <cell r="Z1287">
            <v>42299</v>
          </cell>
          <cell r="AA1287">
            <v>42310</v>
          </cell>
          <cell r="AB1287" t="str">
            <v>GURNEY, GREGORY A</v>
          </cell>
          <cell r="AC1287">
            <v>41548</v>
          </cell>
          <cell r="AD1287">
            <v>41548</v>
          </cell>
        </row>
        <row r="1288">
          <cell r="A1288">
            <v>86052</v>
          </cell>
          <cell r="B1288" t="str">
            <v>HOL County Trail Phase 5C.1</v>
          </cell>
          <cell r="C1288" t="str">
            <v>Bike Facility</v>
          </cell>
          <cell r="D1288">
            <v>41629</v>
          </cell>
          <cell r="E1288">
            <v>41629</v>
          </cell>
          <cell r="F1288">
            <v>44294</v>
          </cell>
          <cell r="G1288">
            <v>44294</v>
          </cell>
          <cell r="H1288">
            <v>44483</v>
          </cell>
          <cell r="I1288">
            <v>44483</v>
          </cell>
          <cell r="L1288">
            <v>45170</v>
          </cell>
          <cell r="N1288">
            <v>45231</v>
          </cell>
          <cell r="P1288">
            <v>45261</v>
          </cell>
          <cell r="R1288">
            <v>2024</v>
          </cell>
          <cell r="T1288" t="str">
            <v>Candidate</v>
          </cell>
          <cell r="U1288">
            <v>3915457.68</v>
          </cell>
          <cell r="V1288">
            <v>44564</v>
          </cell>
          <cell r="W1288">
            <v>1</v>
          </cell>
          <cell r="X1288">
            <v>2022</v>
          </cell>
          <cell r="Y1288">
            <v>0</v>
          </cell>
          <cell r="Z1288">
            <v>44621</v>
          </cell>
          <cell r="AA1288">
            <v>44652</v>
          </cell>
          <cell r="AB1288" t="str">
            <v>LORENZ, DANIEL J</v>
          </cell>
          <cell r="AC1288">
            <v>41264</v>
          </cell>
          <cell r="AD1288">
            <v>41264</v>
          </cell>
        </row>
        <row r="1289">
          <cell r="A1289">
            <v>86068</v>
          </cell>
          <cell r="B1289" t="str">
            <v>TUS Zoar Outpost Waterline</v>
          </cell>
          <cell r="C1289" t="str">
            <v>Building / Facility Improvement</v>
          </cell>
          <cell r="T1289" t="str">
            <v>Candidate</v>
          </cell>
          <cell r="AB1289" t="str">
            <v>CRAWFORD, ROY G</v>
          </cell>
        </row>
        <row r="1290">
          <cell r="A1290">
            <v>86077</v>
          </cell>
          <cell r="B1290" t="str">
            <v>COL Park Drive</v>
          </cell>
          <cell r="C1290" t="str">
            <v>Bridge Preservation</v>
          </cell>
          <cell r="D1290">
            <v>41244</v>
          </cell>
          <cell r="F1290">
            <v>41379</v>
          </cell>
          <cell r="H1290">
            <v>41518</v>
          </cell>
          <cell r="J1290">
            <v>41624</v>
          </cell>
          <cell r="L1290">
            <v>41634</v>
          </cell>
          <cell r="N1290">
            <v>41730</v>
          </cell>
          <cell r="P1290">
            <v>41730</v>
          </cell>
          <cell r="R1290">
            <v>2014</v>
          </cell>
          <cell r="T1290" t="str">
            <v>Cancelled</v>
          </cell>
          <cell r="U1290">
            <v>295356</v>
          </cell>
          <cell r="AB1290" t="str">
            <v>GURNEY, GREGORY A</v>
          </cell>
          <cell r="AC1290">
            <v>41214</v>
          </cell>
        </row>
        <row r="1291">
          <cell r="A1291">
            <v>86087</v>
          </cell>
          <cell r="B1291" t="str">
            <v>CAR Capitalized maintenance</v>
          </cell>
          <cell r="C1291" t="str">
            <v>Transit</v>
          </cell>
          <cell r="J1291">
            <v>40232</v>
          </cell>
          <cell r="K1291">
            <v>40232</v>
          </cell>
          <cell r="L1291">
            <v>39990</v>
          </cell>
          <cell r="M1291">
            <v>39990</v>
          </cell>
          <cell r="P1291">
            <v>39814</v>
          </cell>
          <cell r="Q1291">
            <v>39814</v>
          </cell>
          <cell r="R1291">
            <v>2009</v>
          </cell>
          <cell r="T1291" t="str">
            <v>Sold</v>
          </cell>
          <cell r="AB1291" t="str">
            <v>HARRIS, BRETT E</v>
          </cell>
        </row>
        <row r="1292">
          <cell r="A1292">
            <v>86091</v>
          </cell>
          <cell r="B1292" t="str">
            <v>COL Capitalized maintenance</v>
          </cell>
          <cell r="C1292" t="str">
            <v>Transit</v>
          </cell>
          <cell r="J1292">
            <v>40248</v>
          </cell>
          <cell r="K1292">
            <v>40248</v>
          </cell>
          <cell r="L1292">
            <v>39990</v>
          </cell>
          <cell r="M1292">
            <v>39990</v>
          </cell>
          <cell r="P1292">
            <v>39814</v>
          </cell>
          <cell r="Q1292">
            <v>39814</v>
          </cell>
          <cell r="R1292">
            <v>2009</v>
          </cell>
          <cell r="T1292" t="str">
            <v>Sold</v>
          </cell>
          <cell r="AB1292" t="str">
            <v>HARRIS, BRETT E</v>
          </cell>
        </row>
        <row r="1293">
          <cell r="A1293">
            <v>86102</v>
          </cell>
          <cell r="B1293" t="str">
            <v>HAS Capitalized maintenance</v>
          </cell>
          <cell r="C1293" t="str">
            <v>Transit</v>
          </cell>
          <cell r="J1293">
            <v>40234</v>
          </cell>
          <cell r="K1293">
            <v>40234</v>
          </cell>
          <cell r="L1293">
            <v>39990</v>
          </cell>
          <cell r="M1293">
            <v>39990</v>
          </cell>
          <cell r="P1293">
            <v>39814</v>
          </cell>
          <cell r="Q1293">
            <v>39814</v>
          </cell>
          <cell r="R1293">
            <v>2009</v>
          </cell>
          <cell r="T1293" t="str">
            <v>Sold</v>
          </cell>
          <cell r="AB1293" t="str">
            <v>HARRIS, BRETT E</v>
          </cell>
        </row>
        <row r="1294">
          <cell r="A1294">
            <v>86135</v>
          </cell>
          <cell r="B1294" t="str">
            <v>BEL SR 148 10.020</v>
          </cell>
          <cell r="C1294" t="str">
            <v>Bridge Preservation</v>
          </cell>
          <cell r="D1294">
            <v>40133</v>
          </cell>
          <cell r="E1294">
            <v>40133</v>
          </cell>
          <cell r="F1294">
            <v>40452</v>
          </cell>
          <cell r="G1294">
            <v>40452</v>
          </cell>
          <cell r="H1294">
            <v>40514</v>
          </cell>
          <cell r="I1294">
            <v>40514</v>
          </cell>
          <cell r="J1294">
            <v>40529</v>
          </cell>
          <cell r="K1294">
            <v>40529</v>
          </cell>
          <cell r="L1294">
            <v>40534</v>
          </cell>
          <cell r="M1294">
            <v>40534</v>
          </cell>
          <cell r="N1294">
            <v>40626</v>
          </cell>
          <cell r="O1294">
            <v>40626</v>
          </cell>
          <cell r="P1294">
            <v>40633</v>
          </cell>
          <cell r="Q1294">
            <v>40633</v>
          </cell>
          <cell r="R1294">
            <v>2011</v>
          </cell>
          <cell r="T1294" t="str">
            <v>Sold</v>
          </cell>
          <cell r="U1294">
            <v>339073.4</v>
          </cell>
          <cell r="V1294">
            <v>40539</v>
          </cell>
          <cell r="W1294">
            <v>1</v>
          </cell>
          <cell r="X1294">
            <v>2011</v>
          </cell>
          <cell r="Y1294">
            <v>0</v>
          </cell>
          <cell r="Z1294">
            <v>40626</v>
          </cell>
          <cell r="AA1294">
            <v>40633</v>
          </cell>
          <cell r="AB1294" t="str">
            <v>WARNER, SCOTT K</v>
          </cell>
        </row>
        <row r="1295">
          <cell r="A1295">
            <v>86138</v>
          </cell>
          <cell r="B1295" t="str">
            <v>JEF LBRS Project</v>
          </cell>
          <cell r="C1295" t="str">
            <v>Statewide / Regional Planning</v>
          </cell>
          <cell r="T1295" t="str">
            <v>Candidate</v>
          </cell>
          <cell r="AB1295" t="str">
            <v>LANE, RANDY</v>
          </cell>
        </row>
        <row r="1296">
          <cell r="A1296">
            <v>86139</v>
          </cell>
          <cell r="B1296" t="str">
            <v>JEF SR 43 3.450</v>
          </cell>
          <cell r="C1296" t="str">
            <v>Intersection Improvement (Safety)</v>
          </cell>
          <cell r="T1296" t="str">
            <v>Cancelled</v>
          </cell>
          <cell r="AB1296" t="str">
            <v>KANE, ROXANNE R</v>
          </cell>
        </row>
        <row r="1297">
          <cell r="A1297">
            <v>86156</v>
          </cell>
          <cell r="B1297" t="str">
            <v>BEL SR 147 26.320</v>
          </cell>
          <cell r="C1297" t="str">
            <v>Geologic Maintenance / Slide Repair</v>
          </cell>
          <cell r="H1297">
            <v>39923</v>
          </cell>
          <cell r="I1297">
            <v>39923</v>
          </cell>
          <cell r="J1297">
            <v>39925</v>
          </cell>
          <cell r="K1297">
            <v>39925</v>
          </cell>
          <cell r="L1297">
            <v>39925</v>
          </cell>
          <cell r="M1297">
            <v>39925</v>
          </cell>
          <cell r="N1297">
            <v>39934</v>
          </cell>
          <cell r="O1297">
            <v>39934</v>
          </cell>
          <cell r="P1297">
            <v>39934</v>
          </cell>
          <cell r="Q1297">
            <v>39934</v>
          </cell>
          <cell r="R1297">
            <v>2009</v>
          </cell>
          <cell r="T1297" t="str">
            <v>Sold</v>
          </cell>
          <cell r="U1297">
            <v>291339.5</v>
          </cell>
          <cell r="AB1297" t="str">
            <v>TRIVOLI, RAYMOND P</v>
          </cell>
        </row>
        <row r="1298">
          <cell r="A1298">
            <v>86170</v>
          </cell>
          <cell r="B1298" t="str">
            <v>BEL CR40B/TR814-0.74/0.21</v>
          </cell>
          <cell r="C1298" t="str">
            <v>Bridge Preservation</v>
          </cell>
          <cell r="D1298">
            <v>41019</v>
          </cell>
          <cell r="E1298">
            <v>41019</v>
          </cell>
          <cell r="F1298">
            <v>41229</v>
          </cell>
          <cell r="G1298">
            <v>41229</v>
          </cell>
          <cell r="H1298">
            <v>41479</v>
          </cell>
          <cell r="I1298">
            <v>41479</v>
          </cell>
          <cell r="J1298">
            <v>41522</v>
          </cell>
          <cell r="K1298">
            <v>41522</v>
          </cell>
          <cell r="L1298">
            <v>41533</v>
          </cell>
          <cell r="M1298">
            <v>41533</v>
          </cell>
          <cell r="N1298">
            <v>41620</v>
          </cell>
          <cell r="O1298">
            <v>41620</v>
          </cell>
          <cell r="P1298">
            <v>41627</v>
          </cell>
          <cell r="Q1298">
            <v>41627</v>
          </cell>
          <cell r="R1298">
            <v>2014</v>
          </cell>
          <cell r="T1298" t="str">
            <v>Sold</v>
          </cell>
          <cell r="U1298">
            <v>972686.75</v>
          </cell>
          <cell r="V1298">
            <v>41274</v>
          </cell>
          <cell r="W1298">
            <v>1</v>
          </cell>
          <cell r="X1298">
            <v>2013</v>
          </cell>
          <cell r="Y1298">
            <v>0</v>
          </cell>
          <cell r="Z1298">
            <v>41361</v>
          </cell>
          <cell r="AA1298">
            <v>41372</v>
          </cell>
          <cell r="AB1298" t="str">
            <v>GURNEY, GREGORY A</v>
          </cell>
          <cell r="AC1298">
            <v>40989</v>
          </cell>
          <cell r="AD1298">
            <v>40989</v>
          </cell>
        </row>
        <row r="1299">
          <cell r="A1299">
            <v>86205</v>
          </cell>
          <cell r="B1299" t="str">
            <v>BEL CR 7 0.80 (Central Ave.)</v>
          </cell>
          <cell r="C1299" t="str">
            <v>Landscaping / Aesthetics</v>
          </cell>
          <cell r="D1299">
            <v>40324</v>
          </cell>
          <cell r="E1299">
            <v>40324</v>
          </cell>
          <cell r="F1299">
            <v>41774</v>
          </cell>
          <cell r="G1299">
            <v>41774</v>
          </cell>
          <cell r="J1299">
            <v>41960</v>
          </cell>
          <cell r="K1299">
            <v>41960</v>
          </cell>
          <cell r="L1299">
            <v>41962</v>
          </cell>
          <cell r="M1299">
            <v>41962</v>
          </cell>
          <cell r="N1299">
            <v>42061</v>
          </cell>
          <cell r="O1299">
            <v>42061</v>
          </cell>
          <cell r="P1299">
            <v>42072</v>
          </cell>
          <cell r="Q1299">
            <v>42072</v>
          </cell>
          <cell r="R1299">
            <v>2015</v>
          </cell>
          <cell r="T1299" t="str">
            <v>Sold</v>
          </cell>
          <cell r="U1299">
            <v>1337791.21</v>
          </cell>
          <cell r="V1299">
            <v>41962</v>
          </cell>
          <cell r="W1299">
            <v>1</v>
          </cell>
          <cell r="X1299">
            <v>2015</v>
          </cell>
          <cell r="Y1299">
            <v>0</v>
          </cell>
          <cell r="Z1299">
            <v>42032</v>
          </cell>
          <cell r="AA1299">
            <v>42088</v>
          </cell>
          <cell r="AB1299" t="str">
            <v>GURNEY, GREGORY A</v>
          </cell>
          <cell r="AC1299">
            <v>40252</v>
          </cell>
          <cell r="AD1299">
            <v>40252</v>
          </cell>
        </row>
        <row r="1300">
          <cell r="A1300">
            <v>86356</v>
          </cell>
          <cell r="B1300" t="str">
            <v>TUS-CR 82/TR 394/4th Street</v>
          </cell>
          <cell r="C1300" t="str">
            <v>Bridge / Culvert Maintenance</v>
          </cell>
          <cell r="F1300">
            <v>40037</v>
          </cell>
          <cell r="G1300">
            <v>40037</v>
          </cell>
          <cell r="J1300">
            <v>40141</v>
          </cell>
          <cell r="K1300">
            <v>40141</v>
          </cell>
          <cell r="L1300">
            <v>40148</v>
          </cell>
          <cell r="M1300">
            <v>40148</v>
          </cell>
          <cell r="N1300">
            <v>40227</v>
          </cell>
          <cell r="O1300">
            <v>40227</v>
          </cell>
          <cell r="P1300">
            <v>40234</v>
          </cell>
          <cell r="Q1300">
            <v>40234</v>
          </cell>
          <cell r="R1300">
            <v>2010</v>
          </cell>
          <cell r="T1300" t="str">
            <v>Sold</v>
          </cell>
          <cell r="U1300">
            <v>1071376.5</v>
          </cell>
          <cell r="AB1300" t="str">
            <v>KANE, ROXANNE R</v>
          </cell>
        </row>
        <row r="1301">
          <cell r="A1301">
            <v>86362</v>
          </cell>
          <cell r="B1301" t="str">
            <v>BEL CR 28A &amp; B ARRA</v>
          </cell>
          <cell r="C1301" t="str">
            <v>Traffic Control (Safety)</v>
          </cell>
          <cell r="H1301">
            <v>40042</v>
          </cell>
          <cell r="I1301">
            <v>40042</v>
          </cell>
          <cell r="J1301">
            <v>40190</v>
          </cell>
          <cell r="K1301">
            <v>40190</v>
          </cell>
          <cell r="L1301">
            <v>40191</v>
          </cell>
          <cell r="M1301">
            <v>40191</v>
          </cell>
          <cell r="N1301">
            <v>40310</v>
          </cell>
          <cell r="O1301">
            <v>40310</v>
          </cell>
          <cell r="P1301">
            <v>40325</v>
          </cell>
          <cell r="Q1301">
            <v>40325</v>
          </cell>
          <cell r="R1301">
            <v>2010</v>
          </cell>
          <cell r="T1301" t="str">
            <v>Sold</v>
          </cell>
          <cell r="U1301">
            <v>24057.65</v>
          </cell>
          <cell r="AB1301" t="str">
            <v>KANE, ROXANNE R</v>
          </cell>
        </row>
        <row r="1302">
          <cell r="A1302">
            <v>86367</v>
          </cell>
          <cell r="B1302" t="str">
            <v>JEF SR 43 0.00</v>
          </cell>
          <cell r="C1302" t="str">
            <v>Roadway Major Rehab</v>
          </cell>
          <cell r="J1302">
            <v>40170</v>
          </cell>
          <cell r="K1302">
            <v>40170</v>
          </cell>
          <cell r="L1302">
            <v>40177</v>
          </cell>
          <cell r="M1302">
            <v>40177</v>
          </cell>
          <cell r="N1302">
            <v>40254</v>
          </cell>
          <cell r="O1302">
            <v>40254</v>
          </cell>
          <cell r="P1302">
            <v>40281</v>
          </cell>
          <cell r="Q1302">
            <v>40281</v>
          </cell>
          <cell r="R1302">
            <v>2010</v>
          </cell>
          <cell r="T1302" t="str">
            <v>Sold</v>
          </cell>
          <cell r="U1302">
            <v>7067394.8099999996</v>
          </cell>
          <cell r="AB1302" t="str">
            <v>GURNEY, GREGORY A</v>
          </cell>
        </row>
        <row r="1303">
          <cell r="A1303">
            <v>86369</v>
          </cell>
          <cell r="B1303" t="str">
            <v>BEL SR 7 Powhatan Signal</v>
          </cell>
          <cell r="C1303" t="str">
            <v>Traffic Control (Safety)</v>
          </cell>
          <cell r="F1303">
            <v>40037</v>
          </cell>
          <cell r="G1303">
            <v>40037</v>
          </cell>
          <cell r="H1303">
            <v>40086</v>
          </cell>
          <cell r="I1303">
            <v>40086</v>
          </cell>
          <cell r="J1303">
            <v>40114</v>
          </cell>
          <cell r="K1303">
            <v>40114</v>
          </cell>
          <cell r="L1303">
            <v>40122</v>
          </cell>
          <cell r="M1303">
            <v>40122</v>
          </cell>
          <cell r="N1303">
            <v>40262</v>
          </cell>
          <cell r="O1303">
            <v>40262</v>
          </cell>
          <cell r="P1303">
            <v>40269</v>
          </cell>
          <cell r="Q1303">
            <v>40269</v>
          </cell>
          <cell r="R1303">
            <v>2010</v>
          </cell>
          <cell r="T1303" t="str">
            <v>Sold</v>
          </cell>
          <cell r="U1303">
            <v>104508.5</v>
          </cell>
          <cell r="AB1303" t="str">
            <v>MARKER, JAMES N</v>
          </cell>
        </row>
        <row r="1304">
          <cell r="A1304">
            <v>86372</v>
          </cell>
          <cell r="B1304" t="str">
            <v>CAR Carrollton Signal Upgrade</v>
          </cell>
          <cell r="C1304" t="str">
            <v>Traffic Control (Safety)</v>
          </cell>
          <cell r="F1304">
            <v>40058</v>
          </cell>
          <cell r="G1304">
            <v>40058</v>
          </cell>
          <cell r="H1304">
            <v>40113</v>
          </cell>
          <cell r="I1304">
            <v>40113</v>
          </cell>
          <cell r="J1304">
            <v>40129</v>
          </cell>
          <cell r="K1304">
            <v>40129</v>
          </cell>
          <cell r="L1304">
            <v>40137</v>
          </cell>
          <cell r="M1304">
            <v>40137</v>
          </cell>
          <cell r="N1304">
            <v>40283</v>
          </cell>
          <cell r="O1304">
            <v>40283</v>
          </cell>
          <cell r="P1304">
            <v>40290</v>
          </cell>
          <cell r="Q1304">
            <v>40290</v>
          </cell>
          <cell r="R1304">
            <v>2010</v>
          </cell>
          <cell r="T1304" t="str">
            <v>Sold</v>
          </cell>
          <cell r="U1304">
            <v>462561.25</v>
          </cell>
          <cell r="AB1304" t="str">
            <v>MARKER, JAMES N</v>
          </cell>
        </row>
        <row r="1305">
          <cell r="A1305">
            <v>86373</v>
          </cell>
          <cell r="B1305" t="str">
            <v>HOL US 62 18.250</v>
          </cell>
          <cell r="C1305" t="str">
            <v>Roadway Minor Rehab</v>
          </cell>
          <cell r="H1305">
            <v>40026</v>
          </cell>
          <cell r="I1305">
            <v>40026</v>
          </cell>
          <cell r="J1305">
            <v>40042</v>
          </cell>
          <cell r="K1305">
            <v>40042</v>
          </cell>
          <cell r="L1305">
            <v>40044</v>
          </cell>
          <cell r="M1305">
            <v>40044</v>
          </cell>
          <cell r="N1305">
            <v>40164</v>
          </cell>
          <cell r="O1305">
            <v>40164</v>
          </cell>
          <cell r="P1305">
            <v>40170</v>
          </cell>
          <cell r="Q1305">
            <v>40170</v>
          </cell>
          <cell r="R1305">
            <v>2010</v>
          </cell>
          <cell r="T1305" t="str">
            <v>Sold</v>
          </cell>
          <cell r="U1305">
            <v>2324230.2999999998</v>
          </cell>
          <cell r="AB1305" t="str">
            <v>WARNER, SCOTT K</v>
          </cell>
        </row>
        <row r="1306">
          <cell r="A1306">
            <v>86396</v>
          </cell>
          <cell r="B1306" t="str">
            <v>COL US 030 00.42 OHIC</v>
          </cell>
          <cell r="C1306" t="str">
            <v>Railroad Improvements &amp; Rehabilitation</v>
          </cell>
          <cell r="L1306">
            <v>39955</v>
          </cell>
          <cell r="M1306">
            <v>39955</v>
          </cell>
          <cell r="N1306">
            <v>39953</v>
          </cell>
          <cell r="O1306">
            <v>39953</v>
          </cell>
          <cell r="P1306">
            <v>40227</v>
          </cell>
          <cell r="Q1306">
            <v>40227</v>
          </cell>
          <cell r="R1306">
            <v>2010</v>
          </cell>
          <cell r="T1306" t="str">
            <v>Sold</v>
          </cell>
          <cell r="U1306">
            <v>250000</v>
          </cell>
          <cell r="AB1306" t="str">
            <v>FORTE, MICHAEL D</v>
          </cell>
        </row>
        <row r="1307">
          <cell r="A1307">
            <v>86400</v>
          </cell>
          <cell r="B1307" t="str">
            <v>SVRTA Modal center phase 2 eng</v>
          </cell>
          <cell r="C1307" t="str">
            <v>Transit</v>
          </cell>
          <cell r="L1307">
            <v>39945</v>
          </cell>
          <cell r="M1307">
            <v>39945</v>
          </cell>
          <cell r="P1307">
            <v>39983</v>
          </cell>
          <cell r="Q1307">
            <v>39983</v>
          </cell>
          <cell r="R1307">
            <v>2009</v>
          </cell>
          <cell r="T1307" t="str">
            <v>Sold</v>
          </cell>
          <cell r="AB1307" t="str">
            <v>HOSTIN, JUANA M</v>
          </cell>
        </row>
        <row r="1308">
          <cell r="A1308">
            <v>86449</v>
          </cell>
          <cell r="B1308" t="str">
            <v>COL Trail-High Street Connector</v>
          </cell>
          <cell r="C1308" t="str">
            <v>Bike Facility</v>
          </cell>
          <cell r="D1308">
            <v>40673</v>
          </cell>
          <cell r="E1308">
            <v>40673</v>
          </cell>
          <cell r="H1308">
            <v>40942</v>
          </cell>
          <cell r="I1308">
            <v>40942</v>
          </cell>
          <cell r="J1308">
            <v>40984</v>
          </cell>
          <cell r="K1308">
            <v>40984</v>
          </cell>
          <cell r="L1308">
            <v>40994</v>
          </cell>
          <cell r="M1308">
            <v>40994</v>
          </cell>
          <cell r="N1308">
            <v>41081</v>
          </cell>
          <cell r="O1308">
            <v>41081</v>
          </cell>
          <cell r="P1308">
            <v>41088</v>
          </cell>
          <cell r="Q1308">
            <v>41088</v>
          </cell>
          <cell r="R1308">
            <v>2012</v>
          </cell>
          <cell r="T1308" t="str">
            <v>Sold</v>
          </cell>
          <cell r="U1308">
            <v>375360.91</v>
          </cell>
          <cell r="V1308">
            <v>41288</v>
          </cell>
          <cell r="W1308">
            <v>1</v>
          </cell>
          <cell r="X1308">
            <v>2013</v>
          </cell>
          <cell r="Y1308">
            <v>0</v>
          </cell>
          <cell r="Z1308">
            <v>41375</v>
          </cell>
          <cell r="AA1308">
            <v>41386</v>
          </cell>
          <cell r="AB1308" t="str">
            <v>GURNEY, GREGORY A</v>
          </cell>
          <cell r="AC1308">
            <v>40643</v>
          </cell>
          <cell r="AD1308">
            <v>40643</v>
          </cell>
        </row>
        <row r="1309">
          <cell r="A1309">
            <v>86475</v>
          </cell>
          <cell r="B1309" t="str">
            <v>JEF CR 75A 0.02</v>
          </cell>
          <cell r="C1309" t="str">
            <v>Bridge Preservation</v>
          </cell>
          <cell r="D1309">
            <v>41194</v>
          </cell>
          <cell r="E1309">
            <v>41194</v>
          </cell>
          <cell r="F1309">
            <v>42166</v>
          </cell>
          <cell r="G1309">
            <v>42166</v>
          </cell>
          <cell r="H1309">
            <v>42438</v>
          </cell>
          <cell r="I1309">
            <v>42438</v>
          </cell>
          <cell r="L1309">
            <v>42816</v>
          </cell>
          <cell r="M1309">
            <v>42816</v>
          </cell>
          <cell r="N1309">
            <v>42915</v>
          </cell>
          <cell r="O1309">
            <v>42915</v>
          </cell>
          <cell r="P1309">
            <v>42922</v>
          </cell>
          <cell r="Q1309">
            <v>42922</v>
          </cell>
          <cell r="R1309">
            <v>2018</v>
          </cell>
          <cell r="T1309" t="str">
            <v>Sold</v>
          </cell>
          <cell r="U1309">
            <v>747463</v>
          </cell>
          <cell r="V1309">
            <v>42818</v>
          </cell>
          <cell r="W1309">
            <v>1</v>
          </cell>
          <cell r="X1309">
            <v>2017</v>
          </cell>
          <cell r="Y1309">
            <v>0</v>
          </cell>
          <cell r="Z1309">
            <v>42870</v>
          </cell>
          <cell r="AA1309">
            <v>42900</v>
          </cell>
          <cell r="AB1309" t="str">
            <v>GURNEY, GREGORY A</v>
          </cell>
          <cell r="AC1309">
            <v>41149</v>
          </cell>
          <cell r="AD1309">
            <v>41149</v>
          </cell>
        </row>
        <row r="1310">
          <cell r="A1310">
            <v>86509</v>
          </cell>
          <cell r="B1310" t="str">
            <v>COL TR 929/1031/1038 Bridges</v>
          </cell>
          <cell r="C1310" t="str">
            <v>Bridge / Culvert Maintenance</v>
          </cell>
          <cell r="H1310">
            <v>40623</v>
          </cell>
          <cell r="I1310">
            <v>40623</v>
          </cell>
          <cell r="J1310">
            <v>40645</v>
          </cell>
          <cell r="K1310">
            <v>40645</v>
          </cell>
          <cell r="L1310">
            <v>40648</v>
          </cell>
          <cell r="M1310">
            <v>40648</v>
          </cell>
          <cell r="N1310">
            <v>40695</v>
          </cell>
          <cell r="O1310">
            <v>40695</v>
          </cell>
          <cell r="P1310">
            <v>40725</v>
          </cell>
          <cell r="Q1310">
            <v>40725</v>
          </cell>
          <cell r="R1310">
            <v>2012</v>
          </cell>
          <cell r="T1310" t="str">
            <v>Sold</v>
          </cell>
          <cell r="U1310">
            <v>697000</v>
          </cell>
          <cell r="V1310">
            <v>40648</v>
          </cell>
          <cell r="W1310">
            <v>1</v>
          </cell>
          <cell r="X1310">
            <v>2011</v>
          </cell>
          <cell r="Y1310">
            <v>0</v>
          </cell>
          <cell r="Z1310">
            <v>40695</v>
          </cell>
          <cell r="AA1310">
            <v>40700</v>
          </cell>
          <cell r="AB1310" t="str">
            <v>GURNEY, GREGORY A</v>
          </cell>
        </row>
        <row r="1311">
          <cell r="A1311">
            <v>86602</v>
          </cell>
          <cell r="B1311" t="str">
            <v>TUS US 250 19.200</v>
          </cell>
          <cell r="C1311" t="str">
            <v>Geologic Maintenance / Slide Repair</v>
          </cell>
          <cell r="H1311">
            <v>40163</v>
          </cell>
          <cell r="I1311">
            <v>40163</v>
          </cell>
          <cell r="J1311">
            <v>40179</v>
          </cell>
          <cell r="K1311">
            <v>40179</v>
          </cell>
          <cell r="L1311">
            <v>40186</v>
          </cell>
          <cell r="M1311">
            <v>40186</v>
          </cell>
          <cell r="N1311">
            <v>40276</v>
          </cell>
          <cell r="O1311">
            <v>40276</v>
          </cell>
          <cell r="P1311">
            <v>40283</v>
          </cell>
          <cell r="Q1311">
            <v>40283</v>
          </cell>
          <cell r="R1311">
            <v>2010</v>
          </cell>
          <cell r="T1311" t="str">
            <v>Sold</v>
          </cell>
          <cell r="U1311">
            <v>219974</v>
          </cell>
          <cell r="AB1311" t="str">
            <v>STILLION, TIMOTHY E</v>
          </cell>
        </row>
        <row r="1312">
          <cell r="A1312">
            <v>86632</v>
          </cell>
          <cell r="B1312" t="str">
            <v>D11 GR FY2011</v>
          </cell>
          <cell r="C1312" t="str">
            <v>Guardrail / Roadside Maintenance</v>
          </cell>
          <cell r="H1312">
            <v>40529</v>
          </cell>
          <cell r="I1312">
            <v>40529</v>
          </cell>
          <cell r="J1312">
            <v>40553</v>
          </cell>
          <cell r="K1312">
            <v>40553</v>
          </cell>
          <cell r="L1312">
            <v>40554</v>
          </cell>
          <cell r="M1312">
            <v>40554</v>
          </cell>
          <cell r="N1312">
            <v>40654</v>
          </cell>
          <cell r="O1312">
            <v>40654</v>
          </cell>
          <cell r="P1312">
            <v>40661</v>
          </cell>
          <cell r="Q1312">
            <v>40661</v>
          </cell>
          <cell r="R1312">
            <v>2011</v>
          </cell>
          <cell r="T1312" t="str">
            <v>Sold</v>
          </cell>
          <cell r="U1312">
            <v>820056.95</v>
          </cell>
          <cell r="V1312">
            <v>40567</v>
          </cell>
          <cell r="W1312">
            <v>1</v>
          </cell>
          <cell r="X1312">
            <v>2011</v>
          </cell>
          <cell r="Y1312">
            <v>0</v>
          </cell>
          <cell r="Z1312">
            <v>40654</v>
          </cell>
          <cell r="AA1312">
            <v>40661</v>
          </cell>
          <cell r="AB1312" t="str">
            <v>WARNER, SCOTT K</v>
          </cell>
        </row>
        <row r="1313">
          <cell r="A1313">
            <v>86667</v>
          </cell>
          <cell r="B1313" t="str">
            <v>JEF Observation Deck</v>
          </cell>
          <cell r="C1313" t="str">
            <v>Landscaping / Aesthetics</v>
          </cell>
          <cell r="D1313">
            <v>40394</v>
          </cell>
          <cell r="E1313">
            <v>40394</v>
          </cell>
          <cell r="H1313">
            <v>40759</v>
          </cell>
          <cell r="I1313">
            <v>40759</v>
          </cell>
          <cell r="L1313">
            <v>41353</v>
          </cell>
          <cell r="M1313">
            <v>41353</v>
          </cell>
          <cell r="N1313">
            <v>41541</v>
          </cell>
          <cell r="O1313">
            <v>41541</v>
          </cell>
          <cell r="P1313">
            <v>41577</v>
          </cell>
          <cell r="Q1313">
            <v>41577</v>
          </cell>
          <cell r="R1313">
            <v>2014</v>
          </cell>
          <cell r="T1313" t="str">
            <v>Sold</v>
          </cell>
          <cell r="U1313">
            <v>205280.69</v>
          </cell>
          <cell r="V1313">
            <v>41355</v>
          </cell>
          <cell r="W1313">
            <v>1</v>
          </cell>
          <cell r="X1313">
            <v>2013</v>
          </cell>
          <cell r="Y1313">
            <v>0</v>
          </cell>
          <cell r="Z1313">
            <v>41397</v>
          </cell>
          <cell r="AA1313">
            <v>41428</v>
          </cell>
          <cell r="AB1313" t="str">
            <v>GURNEY, GREGORY A</v>
          </cell>
          <cell r="AC1313">
            <v>40336</v>
          </cell>
          <cell r="AD1313">
            <v>40336</v>
          </cell>
        </row>
        <row r="1314">
          <cell r="A1314">
            <v>86667</v>
          </cell>
          <cell r="B1314" t="str">
            <v>JEF Observation Deck</v>
          </cell>
          <cell r="C1314" t="str">
            <v>Landscaping / Aesthetics</v>
          </cell>
          <cell r="D1314">
            <v>40394</v>
          </cell>
          <cell r="E1314">
            <v>40394</v>
          </cell>
          <cell r="H1314">
            <v>40759</v>
          </cell>
          <cell r="I1314">
            <v>40759</v>
          </cell>
          <cell r="L1314">
            <v>41353</v>
          </cell>
          <cell r="M1314">
            <v>41353</v>
          </cell>
          <cell r="N1314">
            <v>41541</v>
          </cell>
          <cell r="O1314">
            <v>41541</v>
          </cell>
          <cell r="P1314">
            <v>41577</v>
          </cell>
          <cell r="Q1314">
            <v>41577</v>
          </cell>
          <cell r="R1314">
            <v>2014</v>
          </cell>
          <cell r="T1314" t="str">
            <v>Sold</v>
          </cell>
          <cell r="U1314">
            <v>205280.69</v>
          </cell>
          <cell r="V1314">
            <v>40624</v>
          </cell>
          <cell r="W1314">
            <v>1</v>
          </cell>
          <cell r="X1314">
            <v>2011</v>
          </cell>
          <cell r="Y1314">
            <v>0</v>
          </cell>
          <cell r="Z1314">
            <v>40666</v>
          </cell>
          <cell r="AA1314">
            <v>40697</v>
          </cell>
          <cell r="AB1314" t="str">
            <v>GURNEY, GREGORY A</v>
          </cell>
          <cell r="AC1314">
            <v>40336</v>
          </cell>
          <cell r="AD1314">
            <v>40336</v>
          </cell>
        </row>
        <row r="1315">
          <cell r="A1315">
            <v>86771</v>
          </cell>
          <cell r="B1315" t="str">
            <v>D11 Main Office Roof Replacement</v>
          </cell>
          <cell r="C1315" t="str">
            <v>Building / Facility Improvement</v>
          </cell>
          <cell r="T1315" t="str">
            <v>Candidate</v>
          </cell>
          <cell r="U1315">
            <v>3973894</v>
          </cell>
          <cell r="AB1315" t="str">
            <v>LIMBACHER, STEVEN R</v>
          </cell>
        </row>
        <row r="1316">
          <cell r="A1316">
            <v>86772</v>
          </cell>
          <cell r="B1316" t="str">
            <v>CAR PO Pressure Washer</v>
          </cell>
          <cell r="C1316" t="str">
            <v>Building / Facility Improvement</v>
          </cell>
          <cell r="T1316" t="str">
            <v>Candidate</v>
          </cell>
          <cell r="AB1316" t="str">
            <v>CRAWFORD, ROY G</v>
          </cell>
        </row>
        <row r="1317">
          <cell r="A1317">
            <v>86776</v>
          </cell>
          <cell r="B1317" t="str">
            <v>SVRTA preventive maintenance</v>
          </cell>
          <cell r="C1317" t="str">
            <v>Transit</v>
          </cell>
          <cell r="L1317">
            <v>39945</v>
          </cell>
          <cell r="M1317">
            <v>39945</v>
          </cell>
          <cell r="P1317">
            <v>39983</v>
          </cell>
          <cell r="Q1317">
            <v>39983</v>
          </cell>
          <cell r="R1317">
            <v>2009</v>
          </cell>
          <cell r="T1317" t="str">
            <v>Sold</v>
          </cell>
          <cell r="AB1317" t="str">
            <v>HOSTIN, JUANA M</v>
          </cell>
        </row>
        <row r="1318">
          <cell r="A1318">
            <v>86777</v>
          </cell>
          <cell r="B1318" t="str">
            <v>SVRTA GPS units and equipment</v>
          </cell>
          <cell r="C1318" t="str">
            <v>Transit</v>
          </cell>
          <cell r="L1318">
            <v>39945</v>
          </cell>
          <cell r="M1318">
            <v>39945</v>
          </cell>
          <cell r="P1318">
            <v>39983</v>
          </cell>
          <cell r="Q1318">
            <v>39983</v>
          </cell>
          <cell r="R1318">
            <v>2009</v>
          </cell>
          <cell r="T1318" t="str">
            <v>Sold</v>
          </cell>
          <cell r="AB1318" t="str">
            <v>HOSTIN, JUANA M</v>
          </cell>
        </row>
        <row r="1319">
          <cell r="A1319">
            <v>86787</v>
          </cell>
          <cell r="B1319" t="str">
            <v>D11-PM-FY2011(A)</v>
          </cell>
          <cell r="C1319" t="str">
            <v>Traffic Control (Safety)</v>
          </cell>
          <cell r="D1319">
            <v>40205</v>
          </cell>
          <cell r="E1319">
            <v>40205</v>
          </cell>
          <cell r="H1319">
            <v>40268</v>
          </cell>
          <cell r="I1319">
            <v>40268</v>
          </cell>
          <cell r="J1319">
            <v>40378</v>
          </cell>
          <cell r="K1319">
            <v>40378</v>
          </cell>
          <cell r="L1319">
            <v>40378</v>
          </cell>
          <cell r="M1319">
            <v>40378</v>
          </cell>
          <cell r="N1319">
            <v>40472</v>
          </cell>
          <cell r="O1319">
            <v>40472</v>
          </cell>
          <cell r="P1319">
            <v>40479</v>
          </cell>
          <cell r="Q1319">
            <v>40479</v>
          </cell>
          <cell r="R1319">
            <v>2011</v>
          </cell>
          <cell r="T1319" t="str">
            <v>Sold</v>
          </cell>
          <cell r="U1319">
            <v>217220.88</v>
          </cell>
          <cell r="V1319">
            <v>40385</v>
          </cell>
          <cell r="W1319">
            <v>1</v>
          </cell>
          <cell r="X1319">
            <v>2011</v>
          </cell>
          <cell r="Y1319">
            <v>0</v>
          </cell>
          <cell r="Z1319">
            <v>40472</v>
          </cell>
          <cell r="AA1319">
            <v>40479</v>
          </cell>
          <cell r="AB1319" t="str">
            <v>TRIVOLI, RAYMOND P</v>
          </cell>
        </row>
        <row r="1320">
          <cell r="A1320">
            <v>86789</v>
          </cell>
          <cell r="B1320" t="str">
            <v>D11-PM-FY2011(B)</v>
          </cell>
          <cell r="C1320" t="str">
            <v>Traffic Control (Safety)</v>
          </cell>
          <cell r="H1320">
            <v>40219</v>
          </cell>
          <cell r="I1320">
            <v>40219</v>
          </cell>
          <cell r="J1320">
            <v>40261</v>
          </cell>
          <cell r="K1320">
            <v>40261</v>
          </cell>
          <cell r="L1320">
            <v>40261</v>
          </cell>
          <cell r="M1320">
            <v>40261</v>
          </cell>
          <cell r="N1320">
            <v>40318</v>
          </cell>
          <cell r="O1320">
            <v>40318</v>
          </cell>
          <cell r="P1320">
            <v>40325</v>
          </cell>
          <cell r="Q1320">
            <v>40325</v>
          </cell>
          <cell r="R1320">
            <v>2010</v>
          </cell>
          <cell r="T1320" t="str">
            <v>Sold</v>
          </cell>
          <cell r="U1320">
            <v>1452272</v>
          </cell>
          <cell r="V1320">
            <v>40266</v>
          </cell>
          <cell r="W1320">
            <v>1</v>
          </cell>
          <cell r="X1320">
            <v>2011</v>
          </cell>
          <cell r="Y1320">
            <v>0</v>
          </cell>
          <cell r="Z1320">
            <v>40353</v>
          </cell>
          <cell r="AA1320">
            <v>40360</v>
          </cell>
          <cell r="AB1320" t="str">
            <v>TRIVOLI, RAYMOND P</v>
          </cell>
        </row>
        <row r="1321">
          <cell r="A1321">
            <v>86790</v>
          </cell>
          <cell r="B1321" t="str">
            <v>D11-RPM-FY2011</v>
          </cell>
          <cell r="C1321" t="str">
            <v>Traffic Control (Safety)</v>
          </cell>
          <cell r="H1321">
            <v>40505</v>
          </cell>
          <cell r="I1321">
            <v>40505</v>
          </cell>
          <cell r="J1321">
            <v>40512</v>
          </cell>
          <cell r="K1321">
            <v>40512</v>
          </cell>
          <cell r="L1321">
            <v>40513</v>
          </cell>
          <cell r="M1321">
            <v>40513</v>
          </cell>
          <cell r="N1321">
            <v>40612</v>
          </cell>
          <cell r="O1321">
            <v>40612</v>
          </cell>
          <cell r="P1321">
            <v>40618</v>
          </cell>
          <cell r="Q1321">
            <v>40618</v>
          </cell>
          <cell r="R1321">
            <v>2011</v>
          </cell>
          <cell r="T1321" t="str">
            <v>Sold</v>
          </cell>
          <cell r="U1321">
            <v>142253.64000000001</v>
          </cell>
          <cell r="V1321">
            <v>40525</v>
          </cell>
          <cell r="W1321">
            <v>1</v>
          </cell>
          <cell r="X1321">
            <v>2011</v>
          </cell>
          <cell r="Y1321">
            <v>0</v>
          </cell>
          <cell r="Z1321">
            <v>40612</v>
          </cell>
          <cell r="AA1321">
            <v>40619</v>
          </cell>
          <cell r="AB1321" t="str">
            <v>WARNER, SCOTT K</v>
          </cell>
        </row>
        <row r="1322">
          <cell r="A1322">
            <v>86791</v>
          </cell>
          <cell r="B1322" t="str">
            <v>D11-LG-FY2011</v>
          </cell>
          <cell r="C1322" t="str">
            <v>Traffic Control Maintenance</v>
          </cell>
          <cell r="H1322">
            <v>40235</v>
          </cell>
          <cell r="I1322">
            <v>40235</v>
          </cell>
          <cell r="J1322">
            <v>40256</v>
          </cell>
          <cell r="K1322">
            <v>40256</v>
          </cell>
          <cell r="L1322">
            <v>40262</v>
          </cell>
          <cell r="M1322">
            <v>40262</v>
          </cell>
          <cell r="N1322">
            <v>40353</v>
          </cell>
          <cell r="O1322">
            <v>40353</v>
          </cell>
          <cell r="P1322">
            <v>40360</v>
          </cell>
          <cell r="Q1322">
            <v>40360</v>
          </cell>
          <cell r="R1322">
            <v>2011</v>
          </cell>
          <cell r="T1322" t="str">
            <v>Sold</v>
          </cell>
          <cell r="U1322">
            <v>294743.40000000002</v>
          </cell>
          <cell r="V1322">
            <v>40266</v>
          </cell>
          <cell r="W1322">
            <v>1</v>
          </cell>
          <cell r="X1322">
            <v>2011</v>
          </cell>
          <cell r="Y1322">
            <v>0</v>
          </cell>
          <cell r="Z1322">
            <v>40353</v>
          </cell>
          <cell r="AA1322">
            <v>40360</v>
          </cell>
          <cell r="AB1322" t="str">
            <v>WARNER, SCOTT K</v>
          </cell>
        </row>
        <row r="1323">
          <cell r="A1323">
            <v>86816</v>
          </cell>
          <cell r="B1323" t="str">
            <v>COL US 30 0.000</v>
          </cell>
          <cell r="C1323" t="str">
            <v>Roadway Minor Rehab</v>
          </cell>
          <cell r="H1323">
            <v>40201</v>
          </cell>
          <cell r="I1323">
            <v>40201</v>
          </cell>
          <cell r="J1323">
            <v>40218</v>
          </cell>
          <cell r="K1323">
            <v>40218</v>
          </cell>
          <cell r="L1323">
            <v>40218</v>
          </cell>
          <cell r="M1323">
            <v>40218</v>
          </cell>
          <cell r="N1323">
            <v>40297</v>
          </cell>
          <cell r="O1323">
            <v>40297</v>
          </cell>
          <cell r="P1323">
            <v>40304</v>
          </cell>
          <cell r="Q1323">
            <v>40304</v>
          </cell>
          <cell r="R1323">
            <v>2010</v>
          </cell>
          <cell r="T1323" t="str">
            <v>Sold</v>
          </cell>
          <cell r="U1323">
            <v>1707479.8</v>
          </cell>
          <cell r="AB1323" t="str">
            <v>STILLION, TIMOTHY E</v>
          </cell>
        </row>
        <row r="1324">
          <cell r="A1324">
            <v>86836</v>
          </cell>
          <cell r="B1324" t="str">
            <v>COL US 30 18.320</v>
          </cell>
          <cell r="C1324" t="str">
            <v>Traffic Control (Safety)</v>
          </cell>
          <cell r="D1324">
            <v>40268</v>
          </cell>
          <cell r="E1324">
            <v>40268</v>
          </cell>
          <cell r="F1324">
            <v>40268</v>
          </cell>
          <cell r="G1324">
            <v>40268</v>
          </cell>
          <cell r="H1324">
            <v>40353</v>
          </cell>
          <cell r="I1324">
            <v>40353</v>
          </cell>
          <cell r="J1324">
            <v>40868</v>
          </cell>
          <cell r="K1324">
            <v>40868</v>
          </cell>
          <cell r="L1324">
            <v>40869</v>
          </cell>
          <cell r="M1324">
            <v>40869</v>
          </cell>
          <cell r="N1324">
            <v>40962</v>
          </cell>
          <cell r="O1324">
            <v>40962</v>
          </cell>
          <cell r="P1324">
            <v>40973</v>
          </cell>
          <cell r="Q1324">
            <v>40973</v>
          </cell>
          <cell r="R1324">
            <v>2012</v>
          </cell>
          <cell r="T1324" t="str">
            <v>Sold</v>
          </cell>
          <cell r="U1324">
            <v>290975</v>
          </cell>
          <cell r="V1324">
            <v>40875</v>
          </cell>
          <cell r="W1324">
            <v>1</v>
          </cell>
          <cell r="X1324">
            <v>2012</v>
          </cell>
          <cell r="Y1324">
            <v>0</v>
          </cell>
          <cell r="Z1324">
            <v>40962</v>
          </cell>
          <cell r="AA1324">
            <v>40969</v>
          </cell>
          <cell r="AB1324" t="str">
            <v>VARCOLLA, CHRISTOPHER</v>
          </cell>
          <cell r="AC1324">
            <v>40235</v>
          </cell>
          <cell r="AD1324">
            <v>40235</v>
          </cell>
        </row>
        <row r="1325">
          <cell r="A1325">
            <v>86841</v>
          </cell>
          <cell r="B1325" t="str">
            <v>JEF SR 43 0.960</v>
          </cell>
          <cell r="C1325" t="str">
            <v>Traffic Control (Safety)</v>
          </cell>
          <cell r="D1325">
            <v>40368</v>
          </cell>
          <cell r="E1325">
            <v>40368</v>
          </cell>
          <cell r="F1325">
            <v>40394</v>
          </cell>
          <cell r="G1325">
            <v>40394</v>
          </cell>
          <cell r="H1325">
            <v>40623</v>
          </cell>
          <cell r="I1325">
            <v>40623</v>
          </cell>
          <cell r="J1325">
            <v>40669</v>
          </cell>
          <cell r="K1325">
            <v>40669</v>
          </cell>
          <cell r="L1325">
            <v>40674</v>
          </cell>
          <cell r="M1325">
            <v>40674</v>
          </cell>
          <cell r="N1325">
            <v>40766</v>
          </cell>
          <cell r="O1325">
            <v>40766</v>
          </cell>
          <cell r="P1325">
            <v>40773</v>
          </cell>
          <cell r="Q1325">
            <v>40773</v>
          </cell>
          <cell r="R1325">
            <v>2012</v>
          </cell>
          <cell r="T1325" t="str">
            <v>Sold</v>
          </cell>
          <cell r="U1325">
            <v>308775</v>
          </cell>
          <cell r="V1325">
            <v>40483</v>
          </cell>
          <cell r="W1325">
            <v>1</v>
          </cell>
          <cell r="X1325">
            <v>2011</v>
          </cell>
          <cell r="Y1325">
            <v>0</v>
          </cell>
          <cell r="Z1325">
            <v>40570</v>
          </cell>
          <cell r="AA1325">
            <v>40577</v>
          </cell>
          <cell r="AB1325" t="str">
            <v>VARCOLLA, CHRISTOPHER</v>
          </cell>
          <cell r="AC1325">
            <v>40336</v>
          </cell>
          <cell r="AD1325">
            <v>40336</v>
          </cell>
        </row>
        <row r="1326">
          <cell r="A1326">
            <v>86869</v>
          </cell>
          <cell r="B1326" t="str">
            <v>COL SR 164 9.740</v>
          </cell>
          <cell r="C1326" t="str">
            <v>Bridge Preservation</v>
          </cell>
          <cell r="D1326">
            <v>41537</v>
          </cell>
          <cell r="E1326">
            <v>41537</v>
          </cell>
          <cell r="F1326">
            <v>41704</v>
          </cell>
          <cell r="G1326">
            <v>41704</v>
          </cell>
          <cell r="H1326">
            <v>41859</v>
          </cell>
          <cell r="I1326">
            <v>41859</v>
          </cell>
          <cell r="J1326">
            <v>41985</v>
          </cell>
          <cell r="K1326">
            <v>41985</v>
          </cell>
          <cell r="L1326">
            <v>41990</v>
          </cell>
          <cell r="M1326">
            <v>41990</v>
          </cell>
          <cell r="N1326">
            <v>42083</v>
          </cell>
          <cell r="O1326">
            <v>42083</v>
          </cell>
          <cell r="P1326">
            <v>42090</v>
          </cell>
          <cell r="Q1326">
            <v>42090</v>
          </cell>
          <cell r="R1326">
            <v>2015</v>
          </cell>
          <cell r="T1326" t="str">
            <v>Sold</v>
          </cell>
          <cell r="U1326">
            <v>251000</v>
          </cell>
          <cell r="V1326">
            <v>41995</v>
          </cell>
          <cell r="W1326">
            <v>1</v>
          </cell>
          <cell r="X1326">
            <v>2015</v>
          </cell>
          <cell r="Y1326">
            <v>0</v>
          </cell>
          <cell r="Z1326">
            <v>42082</v>
          </cell>
          <cell r="AA1326">
            <v>42093</v>
          </cell>
          <cell r="AB1326" t="str">
            <v>BERANEK, JASON P</v>
          </cell>
          <cell r="AC1326">
            <v>41514</v>
          </cell>
          <cell r="AD1326">
            <v>41514</v>
          </cell>
        </row>
        <row r="1327">
          <cell r="A1327">
            <v>86870</v>
          </cell>
          <cell r="B1327" t="str">
            <v>BEL IR 70 26.630</v>
          </cell>
          <cell r="C1327" t="str">
            <v>Bridge Preservation</v>
          </cell>
          <cell r="F1327">
            <v>41514</v>
          </cell>
          <cell r="G1327">
            <v>41514</v>
          </cell>
          <cell r="H1327">
            <v>41593</v>
          </cell>
          <cell r="I1327">
            <v>41593</v>
          </cell>
          <cell r="J1327">
            <v>41649</v>
          </cell>
          <cell r="K1327">
            <v>41649</v>
          </cell>
          <cell r="L1327">
            <v>41652</v>
          </cell>
          <cell r="M1327">
            <v>41652</v>
          </cell>
          <cell r="N1327">
            <v>41795</v>
          </cell>
          <cell r="O1327">
            <v>41795</v>
          </cell>
          <cell r="P1327">
            <v>41801</v>
          </cell>
          <cell r="Q1327">
            <v>41801</v>
          </cell>
          <cell r="R1327">
            <v>2014</v>
          </cell>
          <cell r="T1327" t="str">
            <v>Sold</v>
          </cell>
          <cell r="U1327">
            <v>8999002.8599999994</v>
          </cell>
          <cell r="V1327">
            <v>41652</v>
          </cell>
          <cell r="W1327">
            <v>1</v>
          </cell>
          <cell r="X1327">
            <v>2014</v>
          </cell>
          <cell r="Y1327">
            <v>0</v>
          </cell>
          <cell r="Z1327">
            <v>41739</v>
          </cell>
          <cell r="AA1327">
            <v>41750</v>
          </cell>
          <cell r="AB1327" t="str">
            <v>STILLION, TIMOTHY E</v>
          </cell>
        </row>
        <row r="1328">
          <cell r="A1328">
            <v>86871</v>
          </cell>
          <cell r="B1328" t="str">
            <v>BEL IR 70 4.41/ 4.71</v>
          </cell>
          <cell r="C1328" t="str">
            <v>Bridge Preservation</v>
          </cell>
          <cell r="D1328">
            <v>41330</v>
          </cell>
          <cell r="E1328">
            <v>41330</v>
          </cell>
          <cell r="F1328">
            <v>41458</v>
          </cell>
          <cell r="G1328">
            <v>41458</v>
          </cell>
          <cell r="H1328">
            <v>41537</v>
          </cell>
          <cell r="I1328">
            <v>41537</v>
          </cell>
          <cell r="J1328">
            <v>41596</v>
          </cell>
          <cell r="K1328">
            <v>41596</v>
          </cell>
          <cell r="L1328">
            <v>41603</v>
          </cell>
          <cell r="M1328">
            <v>41603</v>
          </cell>
          <cell r="N1328">
            <v>41688</v>
          </cell>
          <cell r="O1328">
            <v>41688</v>
          </cell>
          <cell r="P1328">
            <v>41695</v>
          </cell>
          <cell r="Q1328">
            <v>41695</v>
          </cell>
          <cell r="R1328">
            <v>2014</v>
          </cell>
          <cell r="T1328" t="str">
            <v>Sold</v>
          </cell>
          <cell r="U1328">
            <v>5146112.95</v>
          </cell>
          <cell r="V1328">
            <v>41603</v>
          </cell>
          <cell r="W1328">
            <v>1</v>
          </cell>
          <cell r="X1328">
            <v>2014</v>
          </cell>
          <cell r="Y1328">
            <v>0</v>
          </cell>
          <cell r="Z1328">
            <v>41688</v>
          </cell>
          <cell r="AA1328">
            <v>41698</v>
          </cell>
          <cell r="AB1328" t="str">
            <v>STILLION, TIMOTHY E</v>
          </cell>
          <cell r="AC1328">
            <v>41288</v>
          </cell>
          <cell r="AD1328">
            <v>41288</v>
          </cell>
        </row>
        <row r="1329">
          <cell r="A1329">
            <v>86872</v>
          </cell>
          <cell r="B1329" t="str">
            <v>JEF SR 213 15.180</v>
          </cell>
          <cell r="C1329" t="str">
            <v>Bridge Preservation</v>
          </cell>
          <cell r="D1329">
            <v>45870</v>
          </cell>
          <cell r="F1329">
            <v>46143</v>
          </cell>
          <cell r="H1329">
            <v>46296</v>
          </cell>
          <cell r="J1329">
            <v>46327</v>
          </cell>
          <cell r="L1329">
            <v>46419</v>
          </cell>
          <cell r="N1329">
            <v>46569</v>
          </cell>
          <cell r="P1329">
            <v>46569</v>
          </cell>
          <cell r="R1329">
            <v>2028</v>
          </cell>
          <cell r="S1329">
            <v>2027</v>
          </cell>
          <cell r="T1329" t="str">
            <v>Active</v>
          </cell>
          <cell r="U1329">
            <v>4350000</v>
          </cell>
          <cell r="AB1329" t="str">
            <v>TRIVOLI, RAYMOND P</v>
          </cell>
        </row>
        <row r="1330">
          <cell r="A1330">
            <v>86873</v>
          </cell>
          <cell r="B1330" t="str">
            <v>BEL SR 800 16.080</v>
          </cell>
          <cell r="C1330" t="str">
            <v>Bridge Preservation</v>
          </cell>
          <cell r="D1330">
            <v>40660</v>
          </cell>
          <cell r="E1330">
            <v>40660</v>
          </cell>
          <cell r="F1330">
            <v>40794</v>
          </cell>
          <cell r="G1330">
            <v>40794</v>
          </cell>
          <cell r="H1330">
            <v>40855</v>
          </cell>
          <cell r="I1330">
            <v>40855</v>
          </cell>
          <cell r="J1330">
            <v>40876</v>
          </cell>
          <cell r="K1330">
            <v>40876</v>
          </cell>
          <cell r="L1330">
            <v>40877</v>
          </cell>
          <cell r="M1330">
            <v>40877</v>
          </cell>
          <cell r="N1330">
            <v>40976</v>
          </cell>
          <cell r="O1330">
            <v>40976</v>
          </cell>
          <cell r="P1330">
            <v>40983</v>
          </cell>
          <cell r="Q1330">
            <v>40983</v>
          </cell>
          <cell r="R1330">
            <v>2012</v>
          </cell>
          <cell r="S1330">
            <v>2012</v>
          </cell>
          <cell r="T1330" t="str">
            <v>Sold</v>
          </cell>
          <cell r="U1330">
            <v>1193625.6200000001</v>
          </cell>
          <cell r="AB1330" t="str">
            <v>STILLION, TIMOTHY E</v>
          </cell>
          <cell r="AC1330">
            <v>40613</v>
          </cell>
          <cell r="AD1330">
            <v>40613</v>
          </cell>
        </row>
        <row r="1331">
          <cell r="A1331">
            <v>86874</v>
          </cell>
          <cell r="B1331" t="str">
            <v>COL SR 39 1.410</v>
          </cell>
          <cell r="C1331" t="str">
            <v>Bridge Preservation</v>
          </cell>
          <cell r="D1331">
            <v>40863</v>
          </cell>
          <cell r="E1331">
            <v>40863</v>
          </cell>
          <cell r="F1331">
            <v>40940</v>
          </cell>
          <cell r="G1331">
            <v>40940</v>
          </cell>
          <cell r="H1331">
            <v>40991</v>
          </cell>
          <cell r="I1331">
            <v>40991</v>
          </cell>
          <cell r="J1331">
            <v>41011</v>
          </cell>
          <cell r="K1331">
            <v>41011</v>
          </cell>
          <cell r="L1331">
            <v>41012</v>
          </cell>
          <cell r="M1331">
            <v>41012</v>
          </cell>
          <cell r="N1331">
            <v>41039</v>
          </cell>
          <cell r="O1331">
            <v>41039</v>
          </cell>
          <cell r="P1331">
            <v>41046</v>
          </cell>
          <cell r="Q1331">
            <v>41046</v>
          </cell>
          <cell r="R1331">
            <v>2012</v>
          </cell>
          <cell r="T1331" t="str">
            <v>Sold</v>
          </cell>
          <cell r="U1331">
            <v>983540.5</v>
          </cell>
          <cell r="AB1331" t="str">
            <v>STILLION, TIMOTHY E</v>
          </cell>
          <cell r="AC1331">
            <v>40847</v>
          </cell>
          <cell r="AD1331">
            <v>40847</v>
          </cell>
        </row>
        <row r="1332">
          <cell r="A1332">
            <v>86875</v>
          </cell>
          <cell r="B1332" t="str">
            <v>HOL US 62 18.350</v>
          </cell>
          <cell r="C1332" t="str">
            <v>Culvert Preservation</v>
          </cell>
          <cell r="D1332">
            <v>41376</v>
          </cell>
          <cell r="E1332">
            <v>41376</v>
          </cell>
          <cell r="H1332">
            <v>41562</v>
          </cell>
          <cell r="I1332">
            <v>41562</v>
          </cell>
          <cell r="J1332">
            <v>41612</v>
          </cell>
          <cell r="K1332">
            <v>41612</v>
          </cell>
          <cell r="L1332">
            <v>41624</v>
          </cell>
          <cell r="M1332">
            <v>41624</v>
          </cell>
          <cell r="N1332">
            <v>41781</v>
          </cell>
          <cell r="O1332">
            <v>41781</v>
          </cell>
          <cell r="P1332">
            <v>41788</v>
          </cell>
          <cell r="Q1332">
            <v>41788</v>
          </cell>
          <cell r="R1332">
            <v>2014</v>
          </cell>
          <cell r="T1332" t="str">
            <v>Sold</v>
          </cell>
          <cell r="U1332">
            <v>189130</v>
          </cell>
          <cell r="V1332">
            <v>41624</v>
          </cell>
          <cell r="W1332">
            <v>1</v>
          </cell>
          <cell r="X1332">
            <v>2014</v>
          </cell>
          <cell r="Y1332">
            <v>0</v>
          </cell>
          <cell r="Z1332">
            <v>41711</v>
          </cell>
          <cell r="AA1332">
            <v>41722</v>
          </cell>
          <cell r="AB1332" t="str">
            <v>BERANEK, JASON P</v>
          </cell>
          <cell r="AC1332">
            <v>41348</v>
          </cell>
          <cell r="AD1332">
            <v>41348</v>
          </cell>
        </row>
        <row r="1333">
          <cell r="A1333">
            <v>86876</v>
          </cell>
          <cell r="B1333" t="str">
            <v>HOL US 62 31.050</v>
          </cell>
          <cell r="C1333" t="str">
            <v>Culvert Preservation</v>
          </cell>
          <cell r="N1333">
            <v>41640</v>
          </cell>
          <cell r="P1333">
            <v>41648</v>
          </cell>
          <cell r="R1333">
            <v>2014</v>
          </cell>
          <cell r="T1333" t="str">
            <v>Cancelled</v>
          </cell>
          <cell r="U1333">
            <v>300000</v>
          </cell>
          <cell r="AB1333" t="str">
            <v>KHALIFA, WASEEM U</v>
          </cell>
        </row>
        <row r="1334">
          <cell r="A1334">
            <v>86967</v>
          </cell>
          <cell r="B1334" t="str">
            <v>D11 MOW FY2011 (A)</v>
          </cell>
          <cell r="C1334" t="str">
            <v>Vegetative Maintenance</v>
          </cell>
          <cell r="H1334">
            <v>40267</v>
          </cell>
          <cell r="I1334">
            <v>40267</v>
          </cell>
          <cell r="J1334">
            <v>40378</v>
          </cell>
          <cell r="K1334">
            <v>40378</v>
          </cell>
          <cell r="L1334">
            <v>40378</v>
          </cell>
          <cell r="M1334">
            <v>40378</v>
          </cell>
          <cell r="N1334">
            <v>40514</v>
          </cell>
          <cell r="O1334">
            <v>40514</v>
          </cell>
          <cell r="P1334">
            <v>40521</v>
          </cell>
          <cell r="Q1334">
            <v>40521</v>
          </cell>
          <cell r="R1334">
            <v>2011</v>
          </cell>
          <cell r="T1334" t="str">
            <v>Sold</v>
          </cell>
          <cell r="U1334">
            <v>236000</v>
          </cell>
          <cell r="V1334">
            <v>40424</v>
          </cell>
          <cell r="W1334">
            <v>1</v>
          </cell>
          <cell r="X1334">
            <v>2011</v>
          </cell>
          <cell r="Y1334">
            <v>0</v>
          </cell>
          <cell r="Z1334">
            <v>40514</v>
          </cell>
          <cell r="AA1334">
            <v>40521</v>
          </cell>
          <cell r="AB1334" t="str">
            <v>TRIVOLI, RAYMOND P</v>
          </cell>
        </row>
        <row r="1335">
          <cell r="A1335">
            <v>86968</v>
          </cell>
          <cell r="B1335" t="str">
            <v>D11 MOW FY2011 (B)</v>
          </cell>
          <cell r="C1335" t="str">
            <v>Vegetative Maintenance</v>
          </cell>
          <cell r="H1335">
            <v>40267</v>
          </cell>
          <cell r="I1335">
            <v>40267</v>
          </cell>
          <cell r="J1335">
            <v>40378</v>
          </cell>
          <cell r="K1335">
            <v>40378</v>
          </cell>
          <cell r="L1335">
            <v>40378</v>
          </cell>
          <cell r="M1335">
            <v>40378</v>
          </cell>
          <cell r="N1335">
            <v>40472</v>
          </cell>
          <cell r="O1335">
            <v>40472</v>
          </cell>
          <cell r="P1335">
            <v>40479</v>
          </cell>
          <cell r="Q1335">
            <v>40479</v>
          </cell>
          <cell r="R1335">
            <v>2011</v>
          </cell>
          <cell r="T1335" t="str">
            <v>Sold</v>
          </cell>
          <cell r="U1335">
            <v>133080</v>
          </cell>
          <cell r="V1335">
            <v>40385</v>
          </cell>
          <cell r="W1335">
            <v>1</v>
          </cell>
          <cell r="X1335">
            <v>2011</v>
          </cell>
          <cell r="Y1335">
            <v>0</v>
          </cell>
          <cell r="Z1335">
            <v>40472</v>
          </cell>
          <cell r="AA1335">
            <v>40479</v>
          </cell>
          <cell r="AB1335" t="str">
            <v>TRIVOLI, RAYMOND P</v>
          </cell>
        </row>
        <row r="1336">
          <cell r="A1336">
            <v>86969</v>
          </cell>
          <cell r="B1336" t="str">
            <v>D11 CH FY2011</v>
          </cell>
          <cell r="C1336" t="str">
            <v>Pavement Maintenance</v>
          </cell>
          <cell r="H1336">
            <v>40400</v>
          </cell>
          <cell r="I1336">
            <v>40400</v>
          </cell>
          <cell r="J1336">
            <v>40504</v>
          </cell>
          <cell r="K1336">
            <v>40504</v>
          </cell>
          <cell r="L1336">
            <v>40504</v>
          </cell>
          <cell r="M1336">
            <v>40504</v>
          </cell>
          <cell r="N1336">
            <v>40612</v>
          </cell>
          <cell r="O1336">
            <v>40612</v>
          </cell>
          <cell r="P1336">
            <v>40618</v>
          </cell>
          <cell r="Q1336">
            <v>40618</v>
          </cell>
          <cell r="R1336">
            <v>2011</v>
          </cell>
          <cell r="T1336" t="str">
            <v>Sold</v>
          </cell>
          <cell r="U1336">
            <v>230250</v>
          </cell>
          <cell r="V1336">
            <v>40525</v>
          </cell>
          <cell r="W1336">
            <v>1</v>
          </cell>
          <cell r="X1336">
            <v>2011</v>
          </cell>
          <cell r="Y1336">
            <v>0</v>
          </cell>
          <cell r="Z1336">
            <v>40612</v>
          </cell>
          <cell r="AA1336">
            <v>40619</v>
          </cell>
          <cell r="AB1336" t="str">
            <v>TRIVOLI, RAYMOND P</v>
          </cell>
        </row>
        <row r="1337">
          <cell r="A1337">
            <v>86992</v>
          </cell>
          <cell r="B1337" t="str">
            <v>BEL CR 28A &amp; B</v>
          </cell>
          <cell r="C1337" t="str">
            <v>Roadway Minor Rehab</v>
          </cell>
          <cell r="H1337">
            <v>40121</v>
          </cell>
          <cell r="I1337">
            <v>40121</v>
          </cell>
          <cell r="J1337">
            <v>40225</v>
          </cell>
          <cell r="K1337">
            <v>40225</v>
          </cell>
          <cell r="L1337">
            <v>40256</v>
          </cell>
          <cell r="M1337">
            <v>40256</v>
          </cell>
          <cell r="N1337">
            <v>40303</v>
          </cell>
          <cell r="O1337">
            <v>40303</v>
          </cell>
          <cell r="P1337">
            <v>40308</v>
          </cell>
          <cell r="Q1337">
            <v>40308</v>
          </cell>
          <cell r="R1337">
            <v>2010</v>
          </cell>
          <cell r="T1337" t="str">
            <v>Sold</v>
          </cell>
          <cell r="U1337">
            <v>511596.5</v>
          </cell>
          <cell r="AB1337" t="str">
            <v>KANE, ROXANNE R</v>
          </cell>
        </row>
        <row r="1338">
          <cell r="A1338">
            <v>86994</v>
          </cell>
          <cell r="B1338" t="str">
            <v>COL SR 154 14.040</v>
          </cell>
          <cell r="C1338" t="str">
            <v>Bridge Preservation</v>
          </cell>
          <cell r="F1338">
            <v>41247</v>
          </cell>
          <cell r="G1338">
            <v>41247</v>
          </cell>
          <cell r="H1338">
            <v>41554</v>
          </cell>
          <cell r="I1338">
            <v>41554</v>
          </cell>
          <cell r="J1338">
            <v>41584</v>
          </cell>
          <cell r="K1338">
            <v>41584</v>
          </cell>
          <cell r="L1338">
            <v>41586</v>
          </cell>
          <cell r="M1338">
            <v>41586</v>
          </cell>
          <cell r="N1338">
            <v>41676</v>
          </cell>
          <cell r="O1338">
            <v>41676</v>
          </cell>
          <cell r="P1338">
            <v>41684</v>
          </cell>
          <cell r="Q1338">
            <v>41684</v>
          </cell>
          <cell r="R1338">
            <v>2014</v>
          </cell>
          <cell r="T1338" t="str">
            <v>Sold</v>
          </cell>
          <cell r="U1338">
            <v>1265400.1000000001</v>
          </cell>
          <cell r="V1338">
            <v>41589</v>
          </cell>
          <cell r="W1338">
            <v>1</v>
          </cell>
          <cell r="X1338">
            <v>2014</v>
          </cell>
          <cell r="Y1338">
            <v>0</v>
          </cell>
          <cell r="Z1338">
            <v>41676</v>
          </cell>
          <cell r="AA1338">
            <v>41687</v>
          </cell>
          <cell r="AB1338" t="str">
            <v>STILLION, TIMOTHY E</v>
          </cell>
        </row>
        <row r="1339">
          <cell r="A1339">
            <v>87025</v>
          </cell>
          <cell r="B1339" t="str">
            <v>JEF SR 7 22.970</v>
          </cell>
          <cell r="C1339" t="str">
            <v>Roadway Minor Rehab</v>
          </cell>
          <cell r="D1339">
            <v>40275</v>
          </cell>
          <cell r="E1339">
            <v>40275</v>
          </cell>
          <cell r="H1339">
            <v>40424</v>
          </cell>
          <cell r="I1339">
            <v>40424</v>
          </cell>
          <cell r="J1339">
            <v>40431</v>
          </cell>
          <cell r="K1339">
            <v>40431</v>
          </cell>
          <cell r="L1339">
            <v>40435</v>
          </cell>
          <cell r="M1339">
            <v>40435</v>
          </cell>
          <cell r="N1339">
            <v>40556</v>
          </cell>
          <cell r="O1339">
            <v>40556</v>
          </cell>
          <cell r="P1339">
            <v>40563</v>
          </cell>
          <cell r="Q1339">
            <v>40563</v>
          </cell>
          <cell r="R1339">
            <v>2011</v>
          </cell>
          <cell r="T1339" t="str">
            <v>Sold</v>
          </cell>
          <cell r="U1339">
            <v>3148696.62</v>
          </cell>
          <cell r="V1339">
            <v>40441</v>
          </cell>
          <cell r="W1339">
            <v>1</v>
          </cell>
          <cell r="X1339">
            <v>2011</v>
          </cell>
          <cell r="Y1339">
            <v>0</v>
          </cell>
          <cell r="Z1339">
            <v>40528</v>
          </cell>
          <cell r="AA1339">
            <v>40534</v>
          </cell>
          <cell r="AB1339" t="str">
            <v>STILLION, TIMOTHY E</v>
          </cell>
          <cell r="AC1339">
            <v>40254</v>
          </cell>
          <cell r="AD1339">
            <v>40254</v>
          </cell>
        </row>
        <row r="1340">
          <cell r="A1340">
            <v>87042</v>
          </cell>
          <cell r="B1340" t="str">
            <v>COL US 30 24.76</v>
          </cell>
          <cell r="C1340" t="str">
            <v>Roadway Minor Rehab</v>
          </cell>
          <cell r="D1340">
            <v>41318</v>
          </cell>
          <cell r="E1340">
            <v>41318</v>
          </cell>
          <cell r="H1340">
            <v>41443</v>
          </cell>
          <cell r="I1340">
            <v>41443</v>
          </cell>
          <cell r="J1340">
            <v>41465</v>
          </cell>
          <cell r="K1340">
            <v>41465</v>
          </cell>
          <cell r="L1340">
            <v>41465</v>
          </cell>
          <cell r="M1340">
            <v>41465</v>
          </cell>
          <cell r="N1340">
            <v>41557</v>
          </cell>
          <cell r="O1340">
            <v>41557</v>
          </cell>
          <cell r="P1340">
            <v>41564</v>
          </cell>
          <cell r="Q1340">
            <v>41564</v>
          </cell>
          <cell r="R1340">
            <v>2014</v>
          </cell>
          <cell r="T1340" t="str">
            <v>Sold</v>
          </cell>
          <cell r="U1340">
            <v>2804841.82</v>
          </cell>
          <cell r="V1340">
            <v>41470</v>
          </cell>
          <cell r="W1340">
            <v>1</v>
          </cell>
          <cell r="X1340">
            <v>2014</v>
          </cell>
          <cell r="Y1340">
            <v>0</v>
          </cell>
          <cell r="Z1340">
            <v>41557</v>
          </cell>
          <cell r="AA1340">
            <v>41568</v>
          </cell>
          <cell r="AB1340" t="str">
            <v>BERANEK, JASON P</v>
          </cell>
          <cell r="AC1340">
            <v>41309</v>
          </cell>
          <cell r="AD1340">
            <v>41309</v>
          </cell>
        </row>
        <row r="1341">
          <cell r="A1341">
            <v>87058</v>
          </cell>
          <cell r="B1341" t="str">
            <v>TUS US 250 21.320</v>
          </cell>
          <cell r="C1341" t="str">
            <v>Roadway Minor Rehab</v>
          </cell>
          <cell r="H1341">
            <v>42297</v>
          </cell>
          <cell r="I1341">
            <v>42297</v>
          </cell>
          <cell r="J1341">
            <v>42331</v>
          </cell>
          <cell r="K1341">
            <v>42331</v>
          </cell>
          <cell r="L1341">
            <v>42332</v>
          </cell>
          <cell r="M1341">
            <v>42332</v>
          </cell>
          <cell r="N1341">
            <v>42430</v>
          </cell>
          <cell r="O1341">
            <v>42430</v>
          </cell>
          <cell r="P1341">
            <v>42437</v>
          </cell>
          <cell r="Q1341">
            <v>42437</v>
          </cell>
          <cell r="R1341">
            <v>2016</v>
          </cell>
          <cell r="T1341" t="str">
            <v>Sold</v>
          </cell>
          <cell r="U1341">
            <v>250268.85</v>
          </cell>
          <cell r="V1341">
            <v>42345</v>
          </cell>
          <cell r="W1341">
            <v>1</v>
          </cell>
          <cell r="X1341">
            <v>2016</v>
          </cell>
          <cell r="Y1341">
            <v>0</v>
          </cell>
          <cell r="Z1341">
            <v>42432</v>
          </cell>
          <cell r="AA1341">
            <v>42443</v>
          </cell>
          <cell r="AB1341" t="str">
            <v>BERANEK, JASON P</v>
          </cell>
        </row>
        <row r="1342">
          <cell r="A1342">
            <v>87059</v>
          </cell>
          <cell r="B1342" t="str">
            <v>D11 CS FY2014</v>
          </cell>
          <cell r="C1342" t="str">
            <v>Pavement Maintenance</v>
          </cell>
          <cell r="N1342">
            <v>41456</v>
          </cell>
          <cell r="P1342">
            <v>41456</v>
          </cell>
          <cell r="R1342">
            <v>2014</v>
          </cell>
          <cell r="T1342" t="str">
            <v>Cancelled</v>
          </cell>
          <cell r="U1342">
            <v>945540</v>
          </cell>
          <cell r="AB1342" t="str">
            <v>KUZMICH, ANNA M</v>
          </cell>
        </row>
        <row r="1343">
          <cell r="A1343">
            <v>87076</v>
          </cell>
          <cell r="B1343" t="str">
            <v>BEL SR 7 23.450</v>
          </cell>
          <cell r="C1343" t="str">
            <v>Roadway Minor Rehab</v>
          </cell>
          <cell r="H1343">
            <v>42226</v>
          </cell>
          <cell r="I1343">
            <v>42226</v>
          </cell>
          <cell r="J1343">
            <v>42235</v>
          </cell>
          <cell r="K1343">
            <v>42235</v>
          </cell>
          <cell r="L1343">
            <v>42240</v>
          </cell>
          <cell r="M1343">
            <v>42240</v>
          </cell>
          <cell r="N1343">
            <v>42327</v>
          </cell>
          <cell r="O1343">
            <v>42327</v>
          </cell>
          <cell r="P1343">
            <v>42332</v>
          </cell>
          <cell r="Q1343">
            <v>42332</v>
          </cell>
          <cell r="R1343">
            <v>2016</v>
          </cell>
          <cell r="T1343" t="str">
            <v>Sold</v>
          </cell>
          <cell r="U1343">
            <v>1327587.6000000001</v>
          </cell>
          <cell r="V1343">
            <v>42240</v>
          </cell>
          <cell r="W1343">
            <v>42240</v>
          </cell>
          <cell r="X1343">
            <v>2016</v>
          </cell>
          <cell r="Y1343">
            <v>0</v>
          </cell>
          <cell r="Z1343">
            <v>42327</v>
          </cell>
          <cell r="AA1343">
            <v>42338</v>
          </cell>
          <cell r="AB1343" t="str">
            <v>BERANEK, JASON P</v>
          </cell>
        </row>
        <row r="1344">
          <cell r="A1344">
            <v>87159</v>
          </cell>
          <cell r="B1344" t="str">
            <v>CAR SR 542 11.600</v>
          </cell>
          <cell r="C1344" t="str">
            <v>Geologic Maintenance / Slide Repair</v>
          </cell>
          <cell r="L1344">
            <v>40745</v>
          </cell>
          <cell r="M1344">
            <v>40745</v>
          </cell>
          <cell r="N1344">
            <v>40759</v>
          </cell>
          <cell r="O1344">
            <v>40759</v>
          </cell>
          <cell r="P1344">
            <v>40765</v>
          </cell>
          <cell r="Q1344">
            <v>40765</v>
          </cell>
          <cell r="R1344">
            <v>2012</v>
          </cell>
          <cell r="T1344" t="str">
            <v>Sold</v>
          </cell>
          <cell r="U1344">
            <v>1352722.3</v>
          </cell>
          <cell r="AB1344" t="str">
            <v>BAIR, MICHAEL D</v>
          </cell>
        </row>
        <row r="1345">
          <cell r="A1345">
            <v>87160</v>
          </cell>
          <cell r="B1345" t="str">
            <v>TUS SR 212 10.700</v>
          </cell>
          <cell r="C1345" t="str">
            <v>Geologic Maintenance / Slide Repair</v>
          </cell>
          <cell r="D1345">
            <v>41122</v>
          </cell>
          <cell r="E1345">
            <v>41122</v>
          </cell>
          <cell r="F1345">
            <v>41493</v>
          </cell>
          <cell r="G1345">
            <v>41493</v>
          </cell>
          <cell r="H1345">
            <v>41899</v>
          </cell>
          <cell r="I1345">
            <v>41899</v>
          </cell>
          <cell r="J1345">
            <v>41929</v>
          </cell>
          <cell r="K1345">
            <v>41929</v>
          </cell>
          <cell r="L1345">
            <v>41929</v>
          </cell>
          <cell r="M1345">
            <v>41929</v>
          </cell>
          <cell r="N1345">
            <v>42019</v>
          </cell>
          <cell r="O1345">
            <v>42019</v>
          </cell>
          <cell r="P1345">
            <v>42026</v>
          </cell>
          <cell r="Q1345">
            <v>42026</v>
          </cell>
          <cell r="R1345">
            <v>2015</v>
          </cell>
          <cell r="T1345" t="str">
            <v>Sold</v>
          </cell>
          <cell r="U1345">
            <v>287506.59999999998</v>
          </cell>
          <cell r="V1345">
            <v>41932</v>
          </cell>
          <cell r="W1345">
            <v>1</v>
          </cell>
          <cell r="X1345">
            <v>2015</v>
          </cell>
          <cell r="Y1345">
            <v>0</v>
          </cell>
          <cell r="Z1345">
            <v>42019</v>
          </cell>
          <cell r="AA1345">
            <v>42030</v>
          </cell>
          <cell r="AB1345" t="str">
            <v>BERANEK, JASON P</v>
          </cell>
          <cell r="AC1345">
            <v>41115</v>
          </cell>
          <cell r="AD1345">
            <v>41115</v>
          </cell>
        </row>
        <row r="1346">
          <cell r="A1346">
            <v>87161</v>
          </cell>
          <cell r="B1346" t="str">
            <v>BEL SR 7 9.130</v>
          </cell>
          <cell r="C1346" t="str">
            <v>Geologic Maintenance / Slide Repair</v>
          </cell>
          <cell r="F1346">
            <v>41029</v>
          </cell>
          <cell r="G1346">
            <v>41029</v>
          </cell>
          <cell r="H1346">
            <v>41127</v>
          </cell>
          <cell r="I1346">
            <v>41127</v>
          </cell>
          <cell r="J1346">
            <v>41208</v>
          </cell>
          <cell r="K1346">
            <v>41208</v>
          </cell>
          <cell r="L1346">
            <v>41213</v>
          </cell>
          <cell r="M1346">
            <v>41213</v>
          </cell>
          <cell r="N1346">
            <v>41361</v>
          </cell>
          <cell r="O1346">
            <v>41361</v>
          </cell>
          <cell r="P1346">
            <v>41368</v>
          </cell>
          <cell r="Q1346">
            <v>41368</v>
          </cell>
          <cell r="R1346">
            <v>2013</v>
          </cell>
          <cell r="T1346" t="str">
            <v>Sold</v>
          </cell>
          <cell r="U1346">
            <v>298298</v>
          </cell>
          <cell r="V1346">
            <v>41218</v>
          </cell>
          <cell r="W1346">
            <v>1</v>
          </cell>
          <cell r="X1346">
            <v>2013</v>
          </cell>
          <cell r="Y1346">
            <v>0</v>
          </cell>
          <cell r="Z1346">
            <v>41305</v>
          </cell>
          <cell r="AA1346">
            <v>41316</v>
          </cell>
          <cell r="AB1346" t="str">
            <v>SLANINA, ADRIENNE N</v>
          </cell>
        </row>
        <row r="1347">
          <cell r="A1347">
            <v>87162</v>
          </cell>
          <cell r="B1347" t="str">
            <v>HAS SR 9 17.19</v>
          </cell>
          <cell r="C1347" t="str">
            <v>Geologic Maintenance / Slide Repair</v>
          </cell>
          <cell r="F1347">
            <v>41056</v>
          </cell>
          <cell r="G1347">
            <v>41056</v>
          </cell>
          <cell r="H1347">
            <v>41204</v>
          </cell>
          <cell r="I1347">
            <v>41204</v>
          </cell>
          <cell r="J1347">
            <v>41332</v>
          </cell>
          <cell r="K1347">
            <v>41332</v>
          </cell>
          <cell r="L1347">
            <v>41334</v>
          </cell>
          <cell r="M1347">
            <v>41334</v>
          </cell>
          <cell r="N1347">
            <v>41431</v>
          </cell>
          <cell r="O1347">
            <v>41431</v>
          </cell>
          <cell r="P1347">
            <v>41437</v>
          </cell>
          <cell r="Q1347">
            <v>41437</v>
          </cell>
          <cell r="R1347">
            <v>2013</v>
          </cell>
          <cell r="T1347" t="str">
            <v>Sold</v>
          </cell>
          <cell r="U1347">
            <v>957885.05</v>
          </cell>
          <cell r="V1347">
            <v>41344</v>
          </cell>
          <cell r="W1347">
            <v>1</v>
          </cell>
          <cell r="X1347">
            <v>2013</v>
          </cell>
          <cell r="Y1347">
            <v>0</v>
          </cell>
          <cell r="Z1347">
            <v>41431</v>
          </cell>
          <cell r="AA1347">
            <v>41442</v>
          </cell>
          <cell r="AB1347" t="str">
            <v>BERANEK, JASON P</v>
          </cell>
        </row>
        <row r="1348">
          <cell r="A1348">
            <v>87193</v>
          </cell>
          <cell r="B1348" t="str">
            <v>BEL SR 7 14.080</v>
          </cell>
          <cell r="C1348" t="str">
            <v>Roadway Minor Rehab</v>
          </cell>
          <cell r="D1348">
            <v>42136</v>
          </cell>
          <cell r="E1348">
            <v>42136</v>
          </cell>
          <cell r="H1348">
            <v>42278</v>
          </cell>
          <cell r="I1348">
            <v>42278</v>
          </cell>
          <cell r="J1348">
            <v>42314</v>
          </cell>
          <cell r="K1348">
            <v>42314</v>
          </cell>
          <cell r="L1348">
            <v>42320</v>
          </cell>
          <cell r="M1348">
            <v>42320</v>
          </cell>
          <cell r="N1348">
            <v>42411</v>
          </cell>
          <cell r="O1348">
            <v>42411</v>
          </cell>
          <cell r="P1348">
            <v>42419</v>
          </cell>
          <cell r="Q1348">
            <v>42419</v>
          </cell>
          <cell r="R1348">
            <v>2016</v>
          </cell>
          <cell r="T1348" t="str">
            <v>Sold</v>
          </cell>
          <cell r="U1348">
            <v>2439788.25</v>
          </cell>
          <cell r="V1348">
            <v>42324</v>
          </cell>
          <cell r="W1348">
            <v>1</v>
          </cell>
          <cell r="X1348">
            <v>2016</v>
          </cell>
          <cell r="Y1348">
            <v>0</v>
          </cell>
          <cell r="Z1348">
            <v>42411</v>
          </cell>
          <cell r="AA1348">
            <v>42422</v>
          </cell>
          <cell r="AB1348" t="str">
            <v>SLANINA, ADRIENNE N</v>
          </cell>
          <cell r="AC1348">
            <v>42114</v>
          </cell>
          <cell r="AD1348">
            <v>42114</v>
          </cell>
        </row>
        <row r="1349">
          <cell r="A1349">
            <v>87196</v>
          </cell>
          <cell r="B1349" t="str">
            <v>BEL SR 647 3.000</v>
          </cell>
          <cell r="C1349" t="str">
            <v>Geologic Maintenance / Slide Repair</v>
          </cell>
          <cell r="H1349">
            <v>40337</v>
          </cell>
          <cell r="I1349">
            <v>40337</v>
          </cell>
          <cell r="J1349">
            <v>40473</v>
          </cell>
          <cell r="K1349">
            <v>40473</v>
          </cell>
          <cell r="L1349">
            <v>40476</v>
          </cell>
          <cell r="M1349">
            <v>40476</v>
          </cell>
          <cell r="N1349">
            <v>40570</v>
          </cell>
          <cell r="O1349">
            <v>40570</v>
          </cell>
          <cell r="P1349">
            <v>40577</v>
          </cell>
          <cell r="Q1349">
            <v>40577</v>
          </cell>
          <cell r="R1349">
            <v>2011</v>
          </cell>
          <cell r="T1349" t="str">
            <v>Sold</v>
          </cell>
          <cell r="U1349">
            <v>406801.6</v>
          </cell>
          <cell r="AB1349" t="str">
            <v>STILLION, TIMOTHY E</v>
          </cell>
        </row>
        <row r="1350">
          <cell r="A1350">
            <v>87198</v>
          </cell>
          <cell r="B1350" t="str">
            <v>TUS US 250 17.360</v>
          </cell>
          <cell r="C1350" t="str">
            <v>Roadway Minor Rehab</v>
          </cell>
          <cell r="H1350">
            <v>42905</v>
          </cell>
          <cell r="I1350">
            <v>42905</v>
          </cell>
          <cell r="J1350">
            <v>42956</v>
          </cell>
          <cell r="K1350">
            <v>42956</v>
          </cell>
          <cell r="L1350">
            <v>42957</v>
          </cell>
          <cell r="M1350">
            <v>42957</v>
          </cell>
          <cell r="N1350">
            <v>43055</v>
          </cell>
          <cell r="O1350">
            <v>43055</v>
          </cell>
          <cell r="P1350">
            <v>43061</v>
          </cell>
          <cell r="Q1350">
            <v>43061</v>
          </cell>
          <cell r="R1350">
            <v>2018</v>
          </cell>
          <cell r="T1350" t="str">
            <v>Sold</v>
          </cell>
          <cell r="U1350">
            <v>2553245.5</v>
          </cell>
          <cell r="V1350">
            <v>42968</v>
          </cell>
          <cell r="W1350">
            <v>1</v>
          </cell>
          <cell r="X1350">
            <v>2018</v>
          </cell>
          <cell r="Y1350">
            <v>0</v>
          </cell>
          <cell r="Z1350">
            <v>43055</v>
          </cell>
          <cell r="AA1350">
            <v>43066</v>
          </cell>
          <cell r="AB1350" t="str">
            <v>SLANINA, ADRIENNE N</v>
          </cell>
        </row>
        <row r="1351">
          <cell r="A1351">
            <v>87199</v>
          </cell>
          <cell r="B1351" t="str">
            <v>D11 CS FY2015</v>
          </cell>
          <cell r="C1351" t="str">
            <v>Pavement Maintenance</v>
          </cell>
          <cell r="N1351">
            <v>41821</v>
          </cell>
          <cell r="P1351">
            <v>41821</v>
          </cell>
          <cell r="R1351">
            <v>2015</v>
          </cell>
          <cell r="T1351" t="str">
            <v>Cancelled</v>
          </cell>
          <cell r="U1351">
            <v>992663</v>
          </cell>
          <cell r="AB1351" t="str">
            <v>KUZMICH, ANNA M</v>
          </cell>
        </row>
        <row r="1352">
          <cell r="A1352">
            <v>87224</v>
          </cell>
          <cell r="B1352" t="str">
            <v>D11 CS FY2017</v>
          </cell>
          <cell r="C1352" t="str">
            <v>Pavement Maintenance</v>
          </cell>
          <cell r="N1352">
            <v>42552</v>
          </cell>
          <cell r="P1352">
            <v>42552</v>
          </cell>
          <cell r="R1352">
            <v>2017</v>
          </cell>
          <cell r="T1352" t="str">
            <v>Cancelled</v>
          </cell>
          <cell r="U1352">
            <v>1027500</v>
          </cell>
          <cell r="AB1352" t="str">
            <v>KUZMICH, ANNA M</v>
          </cell>
        </row>
        <row r="1353">
          <cell r="A1353">
            <v>87227</v>
          </cell>
          <cell r="B1353" t="str">
            <v>D11 CS FY2016</v>
          </cell>
          <cell r="C1353" t="str">
            <v>Pavement Maintenance</v>
          </cell>
          <cell r="N1353">
            <v>42186</v>
          </cell>
          <cell r="P1353">
            <v>42186</v>
          </cell>
          <cell r="R1353">
            <v>2016</v>
          </cell>
          <cell r="T1353" t="str">
            <v>Cancelled</v>
          </cell>
          <cell r="U1353">
            <v>1042875</v>
          </cell>
          <cell r="AB1353" t="str">
            <v>KUZMICH, ANNA M</v>
          </cell>
        </row>
        <row r="1354">
          <cell r="A1354">
            <v>87269</v>
          </cell>
          <cell r="B1354" t="str">
            <v>COL SR 267 0.000</v>
          </cell>
          <cell r="C1354" t="str">
            <v>Roadway Minor Rehab</v>
          </cell>
          <cell r="H1354">
            <v>40872</v>
          </cell>
          <cell r="I1354">
            <v>40872</v>
          </cell>
          <cell r="J1354">
            <v>40913</v>
          </cell>
          <cell r="K1354">
            <v>40913</v>
          </cell>
          <cell r="L1354">
            <v>40913</v>
          </cell>
          <cell r="M1354">
            <v>40913</v>
          </cell>
          <cell r="N1354">
            <v>41025</v>
          </cell>
          <cell r="O1354">
            <v>41025</v>
          </cell>
          <cell r="P1354">
            <v>41031</v>
          </cell>
          <cell r="Q1354">
            <v>41031</v>
          </cell>
          <cell r="R1354">
            <v>2012</v>
          </cell>
          <cell r="T1354" t="str">
            <v>Sold</v>
          </cell>
          <cell r="U1354">
            <v>399873.87</v>
          </cell>
          <cell r="V1354">
            <v>40938</v>
          </cell>
          <cell r="W1354">
            <v>1</v>
          </cell>
          <cell r="X1354">
            <v>2012</v>
          </cell>
          <cell r="Y1354">
            <v>0</v>
          </cell>
          <cell r="Z1354">
            <v>41025</v>
          </cell>
          <cell r="AA1354">
            <v>41032</v>
          </cell>
          <cell r="AB1354" t="str">
            <v>WARNER, SCOTT K</v>
          </cell>
        </row>
        <row r="1355">
          <cell r="A1355">
            <v>87275</v>
          </cell>
          <cell r="B1355" t="str">
            <v>TUS SR 259 0.000</v>
          </cell>
          <cell r="C1355" t="str">
            <v>Roadway Minor Rehab</v>
          </cell>
          <cell r="H1355">
            <v>41284</v>
          </cell>
          <cell r="I1355">
            <v>41284</v>
          </cell>
          <cell r="J1355">
            <v>41284</v>
          </cell>
          <cell r="K1355">
            <v>41284</v>
          </cell>
          <cell r="L1355">
            <v>41285</v>
          </cell>
          <cell r="M1355">
            <v>41285</v>
          </cell>
          <cell r="N1355">
            <v>41375</v>
          </cell>
          <cell r="O1355">
            <v>41375</v>
          </cell>
          <cell r="P1355">
            <v>41382</v>
          </cell>
          <cell r="Q1355">
            <v>41382</v>
          </cell>
          <cell r="R1355">
            <v>2013</v>
          </cell>
          <cell r="T1355" t="str">
            <v>Sold</v>
          </cell>
          <cell r="U1355">
            <v>1235771.6499999999</v>
          </cell>
          <cell r="V1355">
            <v>41288</v>
          </cell>
          <cell r="W1355">
            <v>1</v>
          </cell>
          <cell r="X1355">
            <v>2013</v>
          </cell>
          <cell r="Y1355">
            <v>0</v>
          </cell>
          <cell r="Z1355">
            <v>41375</v>
          </cell>
          <cell r="AA1355">
            <v>41386</v>
          </cell>
          <cell r="AB1355" t="str">
            <v>SLANINA, ADRIENNE N</v>
          </cell>
        </row>
        <row r="1356">
          <cell r="A1356">
            <v>87276</v>
          </cell>
          <cell r="B1356" t="str">
            <v>COL SR 518 6.720</v>
          </cell>
          <cell r="C1356" t="str">
            <v>Roadway Minor Rehab</v>
          </cell>
          <cell r="H1356">
            <v>41319</v>
          </cell>
          <cell r="I1356">
            <v>41319</v>
          </cell>
          <cell r="J1356">
            <v>41325</v>
          </cell>
          <cell r="K1356">
            <v>41325</v>
          </cell>
          <cell r="L1356">
            <v>41325</v>
          </cell>
          <cell r="M1356">
            <v>41325</v>
          </cell>
          <cell r="N1356">
            <v>41452</v>
          </cell>
          <cell r="O1356">
            <v>41452</v>
          </cell>
          <cell r="P1356">
            <v>41458</v>
          </cell>
          <cell r="Q1356">
            <v>41458</v>
          </cell>
          <cell r="R1356">
            <v>2014</v>
          </cell>
          <cell r="S1356">
            <v>2013</v>
          </cell>
          <cell r="T1356" t="str">
            <v>Sold</v>
          </cell>
          <cell r="U1356">
            <v>3436162.71</v>
          </cell>
          <cell r="V1356">
            <v>41365</v>
          </cell>
          <cell r="W1356">
            <v>1</v>
          </cell>
          <cell r="X1356">
            <v>2014</v>
          </cell>
          <cell r="Y1356">
            <v>2013</v>
          </cell>
          <cell r="Z1356">
            <v>41452</v>
          </cell>
          <cell r="AA1356">
            <v>41463</v>
          </cell>
          <cell r="AB1356" t="str">
            <v>SLANINA, ADRIENNE N</v>
          </cell>
        </row>
        <row r="1357">
          <cell r="A1357">
            <v>87277</v>
          </cell>
          <cell r="B1357" t="str">
            <v>HOL SR 515 0.000</v>
          </cell>
          <cell r="C1357" t="str">
            <v>Roadway Minor Rehab</v>
          </cell>
          <cell r="H1357">
            <v>41526</v>
          </cell>
          <cell r="I1357">
            <v>41526</v>
          </cell>
          <cell r="J1357">
            <v>41584</v>
          </cell>
          <cell r="K1357">
            <v>41584</v>
          </cell>
          <cell r="L1357">
            <v>41584</v>
          </cell>
          <cell r="M1357">
            <v>41584</v>
          </cell>
          <cell r="N1357">
            <v>41676</v>
          </cell>
          <cell r="O1357">
            <v>41676</v>
          </cell>
          <cell r="P1357">
            <v>41684</v>
          </cell>
          <cell r="Q1357">
            <v>41684</v>
          </cell>
          <cell r="R1357">
            <v>2014</v>
          </cell>
          <cell r="T1357" t="str">
            <v>Sold</v>
          </cell>
          <cell r="U1357">
            <v>989837.49</v>
          </cell>
          <cell r="V1357">
            <v>41589</v>
          </cell>
          <cell r="W1357">
            <v>1</v>
          </cell>
          <cell r="X1357">
            <v>2014</v>
          </cell>
          <cell r="Y1357">
            <v>0</v>
          </cell>
          <cell r="Z1357">
            <v>41676</v>
          </cell>
          <cell r="AA1357">
            <v>41687</v>
          </cell>
          <cell r="AB1357" t="str">
            <v>SLANINA, ADRIENNE N</v>
          </cell>
        </row>
        <row r="1358">
          <cell r="A1358">
            <v>87278</v>
          </cell>
          <cell r="B1358" t="str">
            <v>BEL SR 147 20.270</v>
          </cell>
          <cell r="C1358" t="str">
            <v>Roadway Minor Rehab</v>
          </cell>
          <cell r="H1358">
            <v>41646</v>
          </cell>
          <cell r="I1358">
            <v>41646</v>
          </cell>
          <cell r="J1358">
            <v>41676</v>
          </cell>
          <cell r="K1358">
            <v>41676</v>
          </cell>
          <cell r="L1358">
            <v>41676</v>
          </cell>
          <cell r="M1358">
            <v>41676</v>
          </cell>
          <cell r="N1358">
            <v>41942</v>
          </cell>
          <cell r="O1358">
            <v>41942</v>
          </cell>
          <cell r="P1358">
            <v>41949</v>
          </cell>
          <cell r="Q1358">
            <v>41949</v>
          </cell>
          <cell r="R1358">
            <v>2015</v>
          </cell>
          <cell r="S1358">
            <v>2014</v>
          </cell>
          <cell r="T1358" t="str">
            <v>Sold</v>
          </cell>
          <cell r="U1358">
            <v>2893310.5</v>
          </cell>
          <cell r="V1358">
            <v>41855</v>
          </cell>
          <cell r="W1358">
            <v>1</v>
          </cell>
          <cell r="X1358">
            <v>2015</v>
          </cell>
          <cell r="Y1358">
            <v>2014</v>
          </cell>
          <cell r="Z1358">
            <v>41942</v>
          </cell>
          <cell r="AA1358">
            <v>41953</v>
          </cell>
          <cell r="AB1358" t="str">
            <v>SLANINA, ADRIENNE N</v>
          </cell>
        </row>
        <row r="1359">
          <cell r="A1359">
            <v>87296</v>
          </cell>
          <cell r="B1359" t="str">
            <v>BEL SR 7 0.000</v>
          </cell>
          <cell r="C1359" t="str">
            <v>Roadway Minor Rehab</v>
          </cell>
          <cell r="H1359">
            <v>42040</v>
          </cell>
          <cell r="I1359">
            <v>42040</v>
          </cell>
          <cell r="J1359">
            <v>42054</v>
          </cell>
          <cell r="K1359">
            <v>42054</v>
          </cell>
          <cell r="L1359">
            <v>42073</v>
          </cell>
          <cell r="M1359">
            <v>42073</v>
          </cell>
          <cell r="N1359">
            <v>42173</v>
          </cell>
          <cell r="O1359">
            <v>42173</v>
          </cell>
          <cell r="P1359">
            <v>42180</v>
          </cell>
          <cell r="Q1359">
            <v>42180</v>
          </cell>
          <cell r="R1359">
            <v>2015</v>
          </cell>
          <cell r="S1359">
            <v>2015</v>
          </cell>
          <cell r="T1359" t="str">
            <v>Sold</v>
          </cell>
          <cell r="U1359">
            <v>1969634.65</v>
          </cell>
          <cell r="V1359">
            <v>42086</v>
          </cell>
          <cell r="W1359">
            <v>42073</v>
          </cell>
          <cell r="X1359">
            <v>2016</v>
          </cell>
          <cell r="Y1359">
            <v>2015</v>
          </cell>
          <cell r="Z1359">
            <v>42173</v>
          </cell>
          <cell r="AA1359">
            <v>42184</v>
          </cell>
          <cell r="AB1359" t="str">
            <v>BERANEK, JASON P</v>
          </cell>
        </row>
        <row r="1360">
          <cell r="A1360">
            <v>87299</v>
          </cell>
          <cell r="B1360" t="str">
            <v>CAR SR 164 17.900</v>
          </cell>
          <cell r="C1360" t="str">
            <v>Roadway Minor Rehab</v>
          </cell>
          <cell r="H1360">
            <v>41715</v>
          </cell>
          <cell r="I1360">
            <v>41715</v>
          </cell>
          <cell r="J1360">
            <v>41845</v>
          </cell>
          <cell r="K1360">
            <v>41845</v>
          </cell>
          <cell r="L1360">
            <v>41852</v>
          </cell>
          <cell r="M1360">
            <v>41852</v>
          </cell>
          <cell r="N1360">
            <v>41942</v>
          </cell>
          <cell r="O1360">
            <v>41942</v>
          </cell>
          <cell r="P1360">
            <v>41949</v>
          </cell>
          <cell r="Q1360">
            <v>41949</v>
          </cell>
          <cell r="R1360">
            <v>2015</v>
          </cell>
          <cell r="T1360" t="str">
            <v>Sold</v>
          </cell>
          <cell r="U1360">
            <v>2748924.45</v>
          </cell>
          <cell r="V1360">
            <v>41855</v>
          </cell>
          <cell r="W1360">
            <v>1</v>
          </cell>
          <cell r="X1360">
            <v>2015</v>
          </cell>
          <cell r="Y1360">
            <v>0</v>
          </cell>
          <cell r="Z1360">
            <v>41942</v>
          </cell>
          <cell r="AA1360">
            <v>41953</v>
          </cell>
          <cell r="AB1360" t="str">
            <v>SLANINA, ADRIENNE N</v>
          </cell>
        </row>
        <row r="1361">
          <cell r="A1361">
            <v>87302</v>
          </cell>
          <cell r="B1361" t="str">
            <v>CAR SR 39 10.230</v>
          </cell>
          <cell r="C1361" t="str">
            <v>Roadway Minor Rehab</v>
          </cell>
          <cell r="H1361">
            <v>41505</v>
          </cell>
          <cell r="I1361">
            <v>41505</v>
          </cell>
          <cell r="J1361">
            <v>41570</v>
          </cell>
          <cell r="K1361">
            <v>41570</v>
          </cell>
          <cell r="L1361">
            <v>41570</v>
          </cell>
          <cell r="M1361">
            <v>41570</v>
          </cell>
          <cell r="N1361">
            <v>41662</v>
          </cell>
          <cell r="O1361">
            <v>41662</v>
          </cell>
          <cell r="P1361">
            <v>41670</v>
          </cell>
          <cell r="Q1361">
            <v>41670</v>
          </cell>
          <cell r="R1361">
            <v>2014</v>
          </cell>
          <cell r="T1361" t="str">
            <v>Sold</v>
          </cell>
          <cell r="U1361">
            <v>872001.8</v>
          </cell>
          <cell r="V1361">
            <v>41575</v>
          </cell>
          <cell r="W1361">
            <v>1</v>
          </cell>
          <cell r="X1361">
            <v>2014</v>
          </cell>
          <cell r="Y1361">
            <v>0</v>
          </cell>
          <cell r="Z1361">
            <v>41662</v>
          </cell>
          <cell r="AA1361">
            <v>41673</v>
          </cell>
          <cell r="AB1361" t="str">
            <v>SLANINA, ADRIENNE N</v>
          </cell>
        </row>
        <row r="1362">
          <cell r="A1362">
            <v>87305</v>
          </cell>
          <cell r="B1362" t="str">
            <v>HOL SR 39 24.240</v>
          </cell>
          <cell r="C1362" t="str">
            <v>Roadway Minor Rehab</v>
          </cell>
          <cell r="H1362">
            <v>41291</v>
          </cell>
          <cell r="I1362">
            <v>41291</v>
          </cell>
          <cell r="J1362">
            <v>41311</v>
          </cell>
          <cell r="K1362">
            <v>41311</v>
          </cell>
          <cell r="L1362">
            <v>41311</v>
          </cell>
          <cell r="M1362">
            <v>41311</v>
          </cell>
          <cell r="N1362">
            <v>41403</v>
          </cell>
          <cell r="O1362">
            <v>41403</v>
          </cell>
          <cell r="P1362">
            <v>41410</v>
          </cell>
          <cell r="Q1362">
            <v>41410</v>
          </cell>
          <cell r="R1362">
            <v>2013</v>
          </cell>
          <cell r="S1362">
            <v>2013</v>
          </cell>
          <cell r="T1362" t="str">
            <v>Sold</v>
          </cell>
          <cell r="U1362">
            <v>4043318.2</v>
          </cell>
          <cell r="V1362">
            <v>41365</v>
          </cell>
          <cell r="W1362">
            <v>1</v>
          </cell>
          <cell r="X1362">
            <v>2014</v>
          </cell>
          <cell r="Y1362">
            <v>2013</v>
          </cell>
          <cell r="Z1362">
            <v>41452</v>
          </cell>
          <cell r="AA1362">
            <v>41463</v>
          </cell>
          <cell r="AB1362" t="str">
            <v>BERANEK, JASON P</v>
          </cell>
        </row>
        <row r="1363">
          <cell r="A1363">
            <v>87306</v>
          </cell>
          <cell r="B1363" t="str">
            <v>HAS SR 151 4.580</v>
          </cell>
          <cell r="C1363" t="str">
            <v>Roadway Minor Rehab</v>
          </cell>
          <cell r="H1363">
            <v>41645</v>
          </cell>
          <cell r="I1363">
            <v>41645</v>
          </cell>
          <cell r="J1363">
            <v>41703</v>
          </cell>
          <cell r="K1363">
            <v>41703</v>
          </cell>
          <cell r="L1363">
            <v>41703</v>
          </cell>
          <cell r="M1363">
            <v>41703</v>
          </cell>
          <cell r="N1363">
            <v>41816</v>
          </cell>
          <cell r="O1363">
            <v>41816</v>
          </cell>
          <cell r="P1363">
            <v>41823</v>
          </cell>
          <cell r="Q1363">
            <v>41823</v>
          </cell>
          <cell r="R1363">
            <v>2015</v>
          </cell>
          <cell r="S1363">
            <v>2014</v>
          </cell>
          <cell r="T1363" t="str">
            <v>Sold</v>
          </cell>
          <cell r="U1363">
            <v>1632913.45</v>
          </cell>
          <cell r="V1363">
            <v>41729</v>
          </cell>
          <cell r="W1363">
            <v>1</v>
          </cell>
          <cell r="X1363">
            <v>2015</v>
          </cell>
          <cell r="Y1363">
            <v>2014</v>
          </cell>
          <cell r="Z1363">
            <v>41816</v>
          </cell>
          <cell r="AA1363">
            <v>41827</v>
          </cell>
          <cell r="AB1363" t="str">
            <v>SLANINA, ADRIENNE N</v>
          </cell>
        </row>
        <row r="1364">
          <cell r="A1364">
            <v>87307</v>
          </cell>
          <cell r="B1364" t="str">
            <v>JEF SR 213 9.700</v>
          </cell>
          <cell r="C1364" t="str">
            <v>Roadway Minor Rehab</v>
          </cell>
          <cell r="H1364">
            <v>41886</v>
          </cell>
          <cell r="I1364">
            <v>41886</v>
          </cell>
          <cell r="J1364">
            <v>41892</v>
          </cell>
          <cell r="K1364">
            <v>41892</v>
          </cell>
          <cell r="L1364">
            <v>41892</v>
          </cell>
          <cell r="M1364">
            <v>41892</v>
          </cell>
          <cell r="N1364">
            <v>42019</v>
          </cell>
          <cell r="O1364">
            <v>42019</v>
          </cell>
          <cell r="P1364">
            <v>42026</v>
          </cell>
          <cell r="Q1364">
            <v>42026</v>
          </cell>
          <cell r="R1364">
            <v>2015</v>
          </cell>
          <cell r="T1364" t="str">
            <v>Sold</v>
          </cell>
          <cell r="U1364">
            <v>1205846.25</v>
          </cell>
          <cell r="V1364">
            <v>41932</v>
          </cell>
          <cell r="W1364">
            <v>1</v>
          </cell>
          <cell r="X1364">
            <v>2015</v>
          </cell>
          <cell r="Y1364">
            <v>0</v>
          </cell>
          <cell r="Z1364">
            <v>42019</v>
          </cell>
          <cell r="AA1364">
            <v>42030</v>
          </cell>
          <cell r="AB1364" t="str">
            <v>SLANINA, ADRIENNE N</v>
          </cell>
        </row>
        <row r="1365">
          <cell r="A1365">
            <v>87309</v>
          </cell>
          <cell r="B1365" t="str">
            <v>TUS SR 416 0.000</v>
          </cell>
          <cell r="C1365" t="str">
            <v>Roadway Minor Rehab</v>
          </cell>
          <cell r="H1365">
            <v>41908</v>
          </cell>
          <cell r="I1365">
            <v>41908</v>
          </cell>
          <cell r="J1365">
            <v>41961</v>
          </cell>
          <cell r="K1365">
            <v>41961</v>
          </cell>
          <cell r="L1365">
            <v>41962</v>
          </cell>
          <cell r="M1365">
            <v>41962</v>
          </cell>
          <cell r="N1365">
            <v>42061</v>
          </cell>
          <cell r="O1365">
            <v>42061</v>
          </cell>
          <cell r="P1365">
            <v>42068</v>
          </cell>
          <cell r="Q1365">
            <v>42068</v>
          </cell>
          <cell r="R1365">
            <v>2015</v>
          </cell>
          <cell r="T1365" t="str">
            <v>Sold</v>
          </cell>
          <cell r="U1365">
            <v>966521.88</v>
          </cell>
          <cell r="V1365">
            <v>41974</v>
          </cell>
          <cell r="W1365">
            <v>1</v>
          </cell>
          <cell r="X1365">
            <v>2015</v>
          </cell>
          <cell r="Y1365">
            <v>0</v>
          </cell>
          <cell r="Z1365">
            <v>42061</v>
          </cell>
          <cell r="AA1365">
            <v>42072</v>
          </cell>
          <cell r="AB1365" t="str">
            <v>BERANEK, JASON P</v>
          </cell>
        </row>
        <row r="1366">
          <cell r="A1366">
            <v>87314</v>
          </cell>
          <cell r="B1366" t="str">
            <v>COL SR 45 0.220</v>
          </cell>
          <cell r="C1366" t="str">
            <v>Roadway Minor Rehab</v>
          </cell>
          <cell r="H1366">
            <v>42026</v>
          </cell>
          <cell r="I1366">
            <v>42026</v>
          </cell>
          <cell r="J1366">
            <v>42038</v>
          </cell>
          <cell r="K1366">
            <v>42038</v>
          </cell>
          <cell r="L1366">
            <v>42040</v>
          </cell>
          <cell r="M1366">
            <v>42040</v>
          </cell>
          <cell r="N1366">
            <v>42173</v>
          </cell>
          <cell r="O1366">
            <v>42173</v>
          </cell>
          <cell r="P1366">
            <v>42180</v>
          </cell>
          <cell r="Q1366">
            <v>42180</v>
          </cell>
          <cell r="R1366">
            <v>2015</v>
          </cell>
          <cell r="S1366">
            <v>2015</v>
          </cell>
          <cell r="T1366" t="str">
            <v>Sold</v>
          </cell>
          <cell r="U1366">
            <v>2158545.4</v>
          </cell>
          <cell r="V1366">
            <v>42086</v>
          </cell>
          <cell r="W1366">
            <v>42040</v>
          </cell>
          <cell r="X1366">
            <v>2016</v>
          </cell>
          <cell r="Y1366">
            <v>2015</v>
          </cell>
          <cell r="Z1366">
            <v>42173</v>
          </cell>
          <cell r="AA1366">
            <v>42184</v>
          </cell>
          <cell r="AB1366" t="str">
            <v>BERANEK, JASON P</v>
          </cell>
        </row>
        <row r="1367">
          <cell r="A1367">
            <v>87320</v>
          </cell>
          <cell r="B1367" t="str">
            <v>TUS SR 212 1.07</v>
          </cell>
          <cell r="C1367" t="str">
            <v>Roadway Minor Rehab</v>
          </cell>
          <cell r="H1367">
            <v>42741</v>
          </cell>
          <cell r="I1367">
            <v>42741</v>
          </cell>
          <cell r="L1367">
            <v>42781</v>
          </cell>
          <cell r="M1367">
            <v>42781</v>
          </cell>
          <cell r="N1367">
            <v>42894</v>
          </cell>
          <cell r="O1367">
            <v>42894</v>
          </cell>
          <cell r="P1367">
            <v>42901</v>
          </cell>
          <cell r="Q1367">
            <v>42901</v>
          </cell>
          <cell r="R1367">
            <v>2017</v>
          </cell>
          <cell r="S1367">
            <v>2017</v>
          </cell>
          <cell r="T1367" t="str">
            <v>Sold</v>
          </cell>
          <cell r="U1367">
            <v>2505901.2799999998</v>
          </cell>
          <cell r="V1367">
            <v>42807</v>
          </cell>
          <cell r="W1367">
            <v>1</v>
          </cell>
          <cell r="X1367">
            <v>2018</v>
          </cell>
          <cell r="Y1367">
            <v>2017</v>
          </cell>
          <cell r="Z1367">
            <v>42894</v>
          </cell>
          <cell r="AA1367">
            <v>42905</v>
          </cell>
          <cell r="AB1367" t="str">
            <v>SLANINA, ADRIENNE N</v>
          </cell>
        </row>
        <row r="1368">
          <cell r="A1368">
            <v>87335</v>
          </cell>
          <cell r="B1368" t="str">
            <v>TUS CR 37 CUOH</v>
          </cell>
          <cell r="C1368" t="str">
            <v>Railroad Crossing Protection</v>
          </cell>
          <cell r="T1368" t="str">
            <v>Candidate</v>
          </cell>
          <cell r="AB1368" t="str">
            <v>FORTE, MICHAEL D</v>
          </cell>
        </row>
        <row r="1369">
          <cell r="A1369">
            <v>87338</v>
          </cell>
          <cell r="B1369" t="str">
            <v>HAS US 22 15.250</v>
          </cell>
          <cell r="C1369" t="str">
            <v>Roadway Minor Rehab</v>
          </cell>
          <cell r="H1369">
            <v>42033</v>
          </cell>
          <cell r="I1369">
            <v>42033</v>
          </cell>
          <cell r="J1369">
            <v>42060</v>
          </cell>
          <cell r="K1369">
            <v>42060</v>
          </cell>
          <cell r="L1369">
            <v>42061</v>
          </cell>
          <cell r="M1369">
            <v>42061</v>
          </cell>
          <cell r="N1369">
            <v>42257</v>
          </cell>
          <cell r="O1369">
            <v>42257</v>
          </cell>
          <cell r="P1369">
            <v>42264</v>
          </cell>
          <cell r="Q1369">
            <v>42264</v>
          </cell>
          <cell r="R1369">
            <v>2016</v>
          </cell>
          <cell r="S1369">
            <v>2015</v>
          </cell>
          <cell r="T1369" t="str">
            <v>Sold</v>
          </cell>
          <cell r="U1369">
            <v>2324859.5499999998</v>
          </cell>
          <cell r="V1369">
            <v>42170</v>
          </cell>
          <cell r="W1369">
            <v>42061</v>
          </cell>
          <cell r="X1369">
            <v>2016</v>
          </cell>
          <cell r="Y1369">
            <v>2015</v>
          </cell>
          <cell r="Z1369">
            <v>42257</v>
          </cell>
          <cell r="AA1369">
            <v>42268</v>
          </cell>
          <cell r="AB1369" t="str">
            <v>BERANEK, JASON P</v>
          </cell>
        </row>
        <row r="1370">
          <cell r="A1370">
            <v>87339</v>
          </cell>
          <cell r="B1370" t="str">
            <v>BEL SR 7 6.020</v>
          </cell>
          <cell r="C1370" t="str">
            <v>Roadway Minor Rehab</v>
          </cell>
          <cell r="N1370">
            <v>44562</v>
          </cell>
          <cell r="P1370">
            <v>44562</v>
          </cell>
          <cell r="R1370">
            <v>2022</v>
          </cell>
          <cell r="T1370" t="str">
            <v>Cancelled</v>
          </cell>
          <cell r="U1370">
            <v>3365861</v>
          </cell>
          <cell r="AB1370" t="str">
            <v>HERMAN, PAUL A</v>
          </cell>
        </row>
        <row r="1371">
          <cell r="A1371">
            <v>87341</v>
          </cell>
          <cell r="B1371" t="str">
            <v>BEL IR 70 5.040</v>
          </cell>
          <cell r="C1371" t="str">
            <v>Roadway Minor Rehab</v>
          </cell>
          <cell r="H1371">
            <v>44117</v>
          </cell>
          <cell r="I1371">
            <v>44117</v>
          </cell>
          <cell r="J1371">
            <v>44130</v>
          </cell>
          <cell r="K1371">
            <v>44130</v>
          </cell>
          <cell r="L1371">
            <v>44137</v>
          </cell>
          <cell r="M1371">
            <v>44137</v>
          </cell>
          <cell r="N1371">
            <v>44224</v>
          </cell>
          <cell r="O1371">
            <v>44224</v>
          </cell>
          <cell r="P1371">
            <v>44231</v>
          </cell>
          <cell r="Q1371">
            <v>44231</v>
          </cell>
          <cell r="R1371">
            <v>2021</v>
          </cell>
          <cell r="T1371" t="str">
            <v>Sold</v>
          </cell>
          <cell r="U1371">
            <v>2884408</v>
          </cell>
          <cell r="V1371">
            <v>44137</v>
          </cell>
          <cell r="W1371">
            <v>1</v>
          </cell>
          <cell r="X1371">
            <v>2021</v>
          </cell>
          <cell r="Y1371">
            <v>0</v>
          </cell>
          <cell r="Z1371">
            <v>44224</v>
          </cell>
          <cell r="AA1371">
            <v>44235</v>
          </cell>
          <cell r="AB1371" t="str">
            <v>HERMAN, PAUL A</v>
          </cell>
        </row>
        <row r="1372">
          <cell r="A1372">
            <v>87350</v>
          </cell>
          <cell r="B1372" t="str">
            <v>JEF US 22 10.130</v>
          </cell>
          <cell r="C1372" t="str">
            <v>Roadway Minor Rehab</v>
          </cell>
          <cell r="H1372">
            <v>44041</v>
          </cell>
          <cell r="I1372">
            <v>44041</v>
          </cell>
          <cell r="L1372">
            <v>44053</v>
          </cell>
          <cell r="M1372">
            <v>44053</v>
          </cell>
          <cell r="N1372">
            <v>44140</v>
          </cell>
          <cell r="O1372">
            <v>44140</v>
          </cell>
          <cell r="P1372">
            <v>44148</v>
          </cell>
          <cell r="Q1372">
            <v>44148</v>
          </cell>
          <cell r="R1372">
            <v>2021</v>
          </cell>
          <cell r="T1372" t="str">
            <v>Sold</v>
          </cell>
          <cell r="U1372">
            <v>2982229.98</v>
          </cell>
          <cell r="V1372">
            <v>44053</v>
          </cell>
          <cell r="W1372">
            <v>1</v>
          </cell>
          <cell r="X1372">
            <v>2021</v>
          </cell>
          <cell r="Y1372">
            <v>0</v>
          </cell>
          <cell r="Z1372">
            <v>44140</v>
          </cell>
          <cell r="AA1372">
            <v>44151</v>
          </cell>
          <cell r="AB1372" t="str">
            <v>HOFFMAN, DAVID A</v>
          </cell>
        </row>
        <row r="1373">
          <cell r="A1373">
            <v>87351</v>
          </cell>
          <cell r="B1373" t="str">
            <v>D11 FY 2021 PSPM</v>
          </cell>
          <cell r="C1373" t="str">
            <v>Roadway Minor Rehab</v>
          </cell>
          <cell r="N1373">
            <v>44197</v>
          </cell>
          <cell r="P1373">
            <v>44197</v>
          </cell>
          <cell r="R1373">
            <v>2021</v>
          </cell>
          <cell r="T1373" t="str">
            <v>Cancelled</v>
          </cell>
          <cell r="U1373">
            <v>1204342</v>
          </cell>
          <cell r="AB1373" t="str">
            <v>HERMAN, PAUL A</v>
          </cell>
        </row>
        <row r="1374">
          <cell r="A1374">
            <v>87352</v>
          </cell>
          <cell r="B1374" t="str">
            <v>BEL IR 70 12.610</v>
          </cell>
          <cell r="C1374" t="str">
            <v>Roadway Minor Rehab</v>
          </cell>
          <cell r="H1374">
            <v>42969</v>
          </cell>
          <cell r="I1374">
            <v>42969</v>
          </cell>
          <cell r="J1374">
            <v>43020</v>
          </cell>
          <cell r="K1374">
            <v>43020</v>
          </cell>
          <cell r="L1374">
            <v>43033</v>
          </cell>
          <cell r="M1374">
            <v>43033</v>
          </cell>
          <cell r="N1374">
            <v>43132</v>
          </cell>
          <cell r="O1374">
            <v>43132</v>
          </cell>
          <cell r="P1374">
            <v>43139</v>
          </cell>
          <cell r="Q1374">
            <v>43139</v>
          </cell>
          <cell r="R1374">
            <v>2018</v>
          </cell>
          <cell r="T1374" t="str">
            <v>Sold</v>
          </cell>
          <cell r="U1374">
            <v>884160.2</v>
          </cell>
          <cell r="V1374">
            <v>43045</v>
          </cell>
          <cell r="W1374">
            <v>1</v>
          </cell>
          <cell r="X1374">
            <v>2018</v>
          </cell>
          <cell r="Y1374">
            <v>0</v>
          </cell>
          <cell r="Z1374">
            <v>43132</v>
          </cell>
          <cell r="AA1374">
            <v>43143</v>
          </cell>
          <cell r="AB1374" t="str">
            <v>SLANINA, ADRIENNE N</v>
          </cell>
        </row>
        <row r="1375">
          <cell r="A1375">
            <v>87354</v>
          </cell>
          <cell r="B1375" t="str">
            <v>HOL SR 241 9.300 Amish funds</v>
          </cell>
          <cell r="C1375" t="str">
            <v>Pavement Maintenance</v>
          </cell>
          <cell r="T1375" t="str">
            <v>Candidate</v>
          </cell>
          <cell r="AB1375" t="str">
            <v>KANE, ROXANNE R</v>
          </cell>
        </row>
        <row r="1376">
          <cell r="A1376">
            <v>87376</v>
          </cell>
          <cell r="B1376" t="str">
            <v>JEF SR 43 1.090</v>
          </cell>
          <cell r="C1376" t="str">
            <v>Traffic Control (Safety)</v>
          </cell>
          <cell r="H1376">
            <v>40253</v>
          </cell>
          <cell r="I1376">
            <v>40253</v>
          </cell>
          <cell r="J1376">
            <v>40269</v>
          </cell>
          <cell r="K1376">
            <v>40269</v>
          </cell>
          <cell r="L1376">
            <v>40273</v>
          </cell>
          <cell r="M1376">
            <v>40273</v>
          </cell>
          <cell r="N1376">
            <v>40317</v>
          </cell>
          <cell r="O1376">
            <v>40317</v>
          </cell>
          <cell r="P1376">
            <v>40323</v>
          </cell>
          <cell r="Q1376">
            <v>40323</v>
          </cell>
          <cell r="R1376">
            <v>2010</v>
          </cell>
          <cell r="T1376" t="str">
            <v>Sold</v>
          </cell>
          <cell r="U1376">
            <v>504159</v>
          </cell>
          <cell r="AB1376" t="str">
            <v>KANE, ROXANNE R</v>
          </cell>
        </row>
        <row r="1377">
          <cell r="A1377">
            <v>87380</v>
          </cell>
          <cell r="B1377" t="str">
            <v>JEF John Scott Highway/Mall Driv</v>
          </cell>
          <cell r="C1377" t="str">
            <v>Traffic Control (Safety)</v>
          </cell>
          <cell r="D1377">
            <v>40940</v>
          </cell>
          <cell r="E1377">
            <v>40940</v>
          </cell>
          <cell r="F1377">
            <v>41163</v>
          </cell>
          <cell r="G1377">
            <v>41163</v>
          </cell>
          <cell r="H1377">
            <v>41241</v>
          </cell>
          <cell r="I1377">
            <v>41241</v>
          </cell>
          <cell r="L1377">
            <v>41359</v>
          </cell>
          <cell r="M1377">
            <v>41359</v>
          </cell>
          <cell r="N1377">
            <v>41416</v>
          </cell>
          <cell r="O1377">
            <v>41416</v>
          </cell>
          <cell r="P1377">
            <v>41422</v>
          </cell>
          <cell r="Q1377">
            <v>41422</v>
          </cell>
          <cell r="R1377">
            <v>2013</v>
          </cell>
          <cell r="T1377" t="str">
            <v>Sold</v>
          </cell>
          <cell r="U1377">
            <v>1674930.06</v>
          </cell>
          <cell r="V1377">
            <v>41374</v>
          </cell>
          <cell r="W1377">
            <v>1</v>
          </cell>
          <cell r="X1377">
            <v>2013</v>
          </cell>
          <cell r="Y1377">
            <v>0</v>
          </cell>
          <cell r="Z1377">
            <v>41423</v>
          </cell>
          <cell r="AA1377">
            <v>41437</v>
          </cell>
          <cell r="AB1377" t="str">
            <v>GURNEY, GREGORY A</v>
          </cell>
          <cell r="AC1377">
            <v>40914</v>
          </cell>
          <cell r="AD1377">
            <v>40914</v>
          </cell>
        </row>
        <row r="1378">
          <cell r="A1378">
            <v>87539</v>
          </cell>
          <cell r="B1378" t="str">
            <v>ODNR-HAS-State Forest</v>
          </cell>
          <cell r="C1378" t="str">
            <v>Roadway Minor Rehab</v>
          </cell>
          <cell r="H1378">
            <v>40669</v>
          </cell>
          <cell r="I1378">
            <v>40669</v>
          </cell>
          <cell r="J1378">
            <v>40771</v>
          </cell>
          <cell r="K1378">
            <v>40771</v>
          </cell>
          <cell r="L1378">
            <v>40771</v>
          </cell>
          <cell r="M1378">
            <v>40771</v>
          </cell>
          <cell r="N1378">
            <v>40878</v>
          </cell>
          <cell r="O1378">
            <v>40878</v>
          </cell>
          <cell r="P1378">
            <v>40885</v>
          </cell>
          <cell r="Q1378">
            <v>40885</v>
          </cell>
          <cell r="R1378">
            <v>2012</v>
          </cell>
          <cell r="T1378" t="str">
            <v>Sold</v>
          </cell>
          <cell r="U1378">
            <v>438213.35</v>
          </cell>
          <cell r="V1378">
            <v>40788</v>
          </cell>
          <cell r="W1378">
            <v>1</v>
          </cell>
          <cell r="X1378">
            <v>2012</v>
          </cell>
          <cell r="Y1378">
            <v>0</v>
          </cell>
          <cell r="Z1378">
            <v>40878</v>
          </cell>
          <cell r="AA1378">
            <v>40885</v>
          </cell>
          <cell r="AB1378" t="str">
            <v>CRONEBACH, MICHAEL D</v>
          </cell>
        </row>
        <row r="1379">
          <cell r="A1379">
            <v>87622</v>
          </cell>
          <cell r="B1379" t="str">
            <v>JEF SVRTA Service Options Plng</v>
          </cell>
          <cell r="C1379" t="str">
            <v>Transit</v>
          </cell>
          <cell r="T1379" t="str">
            <v>Candidate</v>
          </cell>
          <cell r="AB1379" t="str">
            <v>MOORE, DAVID</v>
          </cell>
        </row>
        <row r="1380">
          <cell r="A1380">
            <v>87672</v>
          </cell>
          <cell r="B1380" t="str">
            <v>D11 GES 7 FY11-FY12</v>
          </cell>
          <cell r="C1380" t="str">
            <v>General Engineering</v>
          </cell>
          <cell r="T1380" t="str">
            <v>Candidate</v>
          </cell>
          <cell r="AB1380" t="str">
            <v>STILLION, TIMOTHY E</v>
          </cell>
        </row>
        <row r="1381">
          <cell r="A1381">
            <v>87773</v>
          </cell>
          <cell r="B1381" t="str">
            <v>TUS Newcomerstown Outpost Sewer</v>
          </cell>
          <cell r="C1381" t="str">
            <v>Building / Facility Improvement</v>
          </cell>
          <cell r="H1381">
            <v>40316</v>
          </cell>
          <cell r="I1381">
            <v>40316</v>
          </cell>
          <cell r="J1381">
            <v>40400</v>
          </cell>
          <cell r="K1381">
            <v>40400</v>
          </cell>
          <cell r="T1381" t="str">
            <v>Candidate</v>
          </cell>
          <cell r="U1381">
            <v>53066.5</v>
          </cell>
          <cell r="AB1381" t="str">
            <v>CRAWFORD, ROY G</v>
          </cell>
        </row>
        <row r="1382">
          <cell r="A1382">
            <v>87790</v>
          </cell>
          <cell r="B1382" t="str">
            <v>SVRTA operating assistance</v>
          </cell>
          <cell r="C1382" t="str">
            <v>Transit</v>
          </cell>
          <cell r="L1382">
            <v>40237</v>
          </cell>
          <cell r="P1382">
            <v>40268</v>
          </cell>
          <cell r="R1382">
            <v>2010</v>
          </cell>
          <cell r="T1382" t="str">
            <v>Cancelled</v>
          </cell>
          <cell r="AB1382" t="str">
            <v>HOSTIN, JUANA M</v>
          </cell>
        </row>
        <row r="1383">
          <cell r="A1383">
            <v>87818</v>
          </cell>
          <cell r="B1383" t="str">
            <v>JEF SR 213 0.040</v>
          </cell>
          <cell r="C1383" t="str">
            <v>Roadway Minor Rehab</v>
          </cell>
          <cell r="H1383">
            <v>40646</v>
          </cell>
          <cell r="I1383">
            <v>40646</v>
          </cell>
          <cell r="J1383">
            <v>40820</v>
          </cell>
          <cell r="K1383">
            <v>40820</v>
          </cell>
          <cell r="L1383">
            <v>40820</v>
          </cell>
          <cell r="M1383">
            <v>40820</v>
          </cell>
          <cell r="N1383">
            <v>40920</v>
          </cell>
          <cell r="O1383">
            <v>40920</v>
          </cell>
          <cell r="P1383">
            <v>40927</v>
          </cell>
          <cell r="Q1383">
            <v>40927</v>
          </cell>
          <cell r="R1383">
            <v>2012</v>
          </cell>
          <cell r="T1383" t="str">
            <v>Sold</v>
          </cell>
          <cell r="U1383">
            <v>2112881.96</v>
          </cell>
          <cell r="V1383">
            <v>40833</v>
          </cell>
          <cell r="W1383">
            <v>1</v>
          </cell>
          <cell r="X1383">
            <v>2012</v>
          </cell>
          <cell r="Y1383">
            <v>0</v>
          </cell>
          <cell r="Z1383">
            <v>40920</v>
          </cell>
          <cell r="AA1383">
            <v>40927</v>
          </cell>
          <cell r="AB1383" t="str">
            <v>BERANEK, JASON P</v>
          </cell>
        </row>
        <row r="1384">
          <cell r="A1384">
            <v>87819</v>
          </cell>
          <cell r="B1384" t="str">
            <v>TUS SR 39 15.450</v>
          </cell>
          <cell r="C1384" t="str">
            <v>Roadway Minor Rehab</v>
          </cell>
          <cell r="H1384">
            <v>41163</v>
          </cell>
          <cell r="I1384">
            <v>41163</v>
          </cell>
          <cell r="J1384">
            <v>41215</v>
          </cell>
          <cell r="K1384">
            <v>41215</v>
          </cell>
          <cell r="L1384">
            <v>41215</v>
          </cell>
          <cell r="M1384">
            <v>41215</v>
          </cell>
          <cell r="N1384">
            <v>41319</v>
          </cell>
          <cell r="O1384">
            <v>41319</v>
          </cell>
          <cell r="P1384">
            <v>41326</v>
          </cell>
          <cell r="Q1384">
            <v>41326</v>
          </cell>
          <cell r="R1384">
            <v>2013</v>
          </cell>
          <cell r="T1384" t="str">
            <v>Sold</v>
          </cell>
          <cell r="U1384">
            <v>723558.2</v>
          </cell>
          <cell r="V1384">
            <v>41232</v>
          </cell>
          <cell r="W1384">
            <v>1</v>
          </cell>
          <cell r="X1384">
            <v>2013</v>
          </cell>
          <cell r="Y1384">
            <v>0</v>
          </cell>
          <cell r="Z1384">
            <v>41319</v>
          </cell>
          <cell r="AA1384">
            <v>41330</v>
          </cell>
          <cell r="AB1384" t="str">
            <v>BERANEK, JASON P</v>
          </cell>
        </row>
        <row r="1385">
          <cell r="A1385">
            <v>87820</v>
          </cell>
          <cell r="B1385" t="str">
            <v>BEL SR 647 1.620</v>
          </cell>
          <cell r="C1385" t="str">
            <v>Roadway Minor Rehab</v>
          </cell>
          <cell r="H1385">
            <v>41080</v>
          </cell>
          <cell r="I1385">
            <v>41080</v>
          </cell>
          <cell r="J1385">
            <v>41159</v>
          </cell>
          <cell r="K1385">
            <v>41159</v>
          </cell>
          <cell r="L1385">
            <v>41159</v>
          </cell>
          <cell r="M1385">
            <v>41159</v>
          </cell>
          <cell r="N1385">
            <v>41256</v>
          </cell>
          <cell r="O1385">
            <v>41256</v>
          </cell>
          <cell r="P1385">
            <v>41263</v>
          </cell>
          <cell r="Q1385">
            <v>41263</v>
          </cell>
          <cell r="R1385">
            <v>2013</v>
          </cell>
          <cell r="T1385" t="str">
            <v>Sold</v>
          </cell>
          <cell r="U1385">
            <v>1150170.21</v>
          </cell>
          <cell r="V1385">
            <v>41169</v>
          </cell>
          <cell r="W1385">
            <v>1</v>
          </cell>
          <cell r="X1385">
            <v>2013</v>
          </cell>
          <cell r="Y1385">
            <v>0</v>
          </cell>
          <cell r="Z1385">
            <v>41256</v>
          </cell>
          <cell r="AA1385">
            <v>41267</v>
          </cell>
          <cell r="AB1385" t="str">
            <v>WARNER, SCOTT K</v>
          </cell>
        </row>
        <row r="1386">
          <cell r="A1386">
            <v>87821</v>
          </cell>
          <cell r="B1386" t="str">
            <v>JEF SR 150 4.050</v>
          </cell>
          <cell r="C1386" t="str">
            <v>Roadway Minor Rehab</v>
          </cell>
          <cell r="H1386">
            <v>41116</v>
          </cell>
          <cell r="I1386">
            <v>41116</v>
          </cell>
          <cell r="J1386">
            <v>41128</v>
          </cell>
          <cell r="K1386">
            <v>41128</v>
          </cell>
          <cell r="L1386">
            <v>41129</v>
          </cell>
          <cell r="M1386">
            <v>41129</v>
          </cell>
          <cell r="N1386">
            <v>41256</v>
          </cell>
          <cell r="O1386">
            <v>41256</v>
          </cell>
          <cell r="P1386">
            <v>41263</v>
          </cell>
          <cell r="Q1386">
            <v>41263</v>
          </cell>
          <cell r="R1386">
            <v>2013</v>
          </cell>
          <cell r="T1386" t="str">
            <v>Sold</v>
          </cell>
          <cell r="U1386">
            <v>2055598.1</v>
          </cell>
          <cell r="V1386">
            <v>41134</v>
          </cell>
          <cell r="W1386">
            <v>1</v>
          </cell>
          <cell r="X1386">
            <v>2013</v>
          </cell>
          <cell r="Y1386">
            <v>0</v>
          </cell>
          <cell r="Z1386">
            <v>41221</v>
          </cell>
          <cell r="AA1386">
            <v>41232</v>
          </cell>
          <cell r="AB1386" t="str">
            <v>SLANINA, ADRIENNE N</v>
          </cell>
        </row>
        <row r="1387">
          <cell r="A1387">
            <v>87822</v>
          </cell>
          <cell r="B1387" t="str">
            <v>BEL US 40 27.540</v>
          </cell>
          <cell r="C1387" t="str">
            <v>Roadway Minor Rehab</v>
          </cell>
          <cell r="H1387">
            <v>41080</v>
          </cell>
          <cell r="I1387">
            <v>41080</v>
          </cell>
          <cell r="J1387">
            <v>41192</v>
          </cell>
          <cell r="K1387">
            <v>41192</v>
          </cell>
          <cell r="L1387">
            <v>41193</v>
          </cell>
          <cell r="M1387">
            <v>41193</v>
          </cell>
          <cell r="N1387">
            <v>41284</v>
          </cell>
          <cell r="O1387">
            <v>41284</v>
          </cell>
          <cell r="P1387">
            <v>41291</v>
          </cell>
          <cell r="Q1387">
            <v>41291</v>
          </cell>
          <cell r="R1387">
            <v>2013</v>
          </cell>
          <cell r="T1387" t="str">
            <v>Sold</v>
          </cell>
          <cell r="U1387">
            <v>2415480.2400000002</v>
          </cell>
          <cell r="V1387">
            <v>41197</v>
          </cell>
          <cell r="W1387">
            <v>1</v>
          </cell>
          <cell r="X1387">
            <v>2013</v>
          </cell>
          <cell r="Y1387">
            <v>0</v>
          </cell>
          <cell r="Z1387">
            <v>41284</v>
          </cell>
          <cell r="AA1387">
            <v>41295</v>
          </cell>
          <cell r="AB1387" t="str">
            <v>WARNER, SCOTT K</v>
          </cell>
        </row>
        <row r="1388">
          <cell r="A1388">
            <v>87834</v>
          </cell>
          <cell r="B1388" t="str">
            <v>HOL VAR GR Phase 6</v>
          </cell>
          <cell r="C1388" t="str">
            <v>Roadside / Median Improvement (Safety)</v>
          </cell>
          <cell r="H1388">
            <v>40274</v>
          </cell>
          <cell r="I1388">
            <v>40274</v>
          </cell>
          <cell r="J1388">
            <v>40401</v>
          </cell>
          <cell r="K1388">
            <v>40401</v>
          </cell>
          <cell r="L1388">
            <v>40442</v>
          </cell>
          <cell r="M1388">
            <v>40442</v>
          </cell>
          <cell r="N1388">
            <v>40574</v>
          </cell>
          <cell r="O1388">
            <v>40574</v>
          </cell>
          <cell r="P1388">
            <v>40581</v>
          </cell>
          <cell r="Q1388">
            <v>40581</v>
          </cell>
          <cell r="R1388">
            <v>2011</v>
          </cell>
          <cell r="T1388" t="str">
            <v>Sold</v>
          </cell>
          <cell r="U1388">
            <v>288245</v>
          </cell>
          <cell r="V1388">
            <v>40577</v>
          </cell>
          <cell r="W1388">
            <v>1</v>
          </cell>
          <cell r="X1388">
            <v>2011</v>
          </cell>
          <cell r="Y1388">
            <v>0</v>
          </cell>
          <cell r="Z1388">
            <v>40619</v>
          </cell>
          <cell r="AA1388">
            <v>40633</v>
          </cell>
          <cell r="AB1388" t="str">
            <v>KANE, ROXANNE R</v>
          </cell>
        </row>
        <row r="1389">
          <cell r="A1389">
            <v>87837</v>
          </cell>
          <cell r="B1389" t="str">
            <v>HOL CR VAR PM</v>
          </cell>
          <cell r="C1389" t="str">
            <v>Traffic Control (Safety)</v>
          </cell>
          <cell r="H1389">
            <v>40295</v>
          </cell>
          <cell r="I1389">
            <v>40295</v>
          </cell>
          <cell r="J1389">
            <v>40596</v>
          </cell>
          <cell r="K1389">
            <v>40596</v>
          </cell>
          <cell r="L1389">
            <v>40611</v>
          </cell>
          <cell r="M1389">
            <v>40611</v>
          </cell>
          <cell r="N1389">
            <v>40686</v>
          </cell>
          <cell r="O1389">
            <v>40686</v>
          </cell>
          <cell r="P1389">
            <v>40689</v>
          </cell>
          <cell r="Q1389">
            <v>40689</v>
          </cell>
          <cell r="R1389">
            <v>2011</v>
          </cell>
          <cell r="T1389" t="str">
            <v>Sold</v>
          </cell>
          <cell r="U1389">
            <v>123367.48</v>
          </cell>
          <cell r="V1389">
            <v>40651</v>
          </cell>
          <cell r="W1389">
            <v>1</v>
          </cell>
          <cell r="X1389">
            <v>2011</v>
          </cell>
          <cell r="Y1389">
            <v>0</v>
          </cell>
          <cell r="Z1389">
            <v>40693</v>
          </cell>
          <cell r="AA1389">
            <v>40700</v>
          </cell>
          <cell r="AB1389" t="str">
            <v>GURNEY, GREGORY A</v>
          </cell>
        </row>
        <row r="1390">
          <cell r="A1390">
            <v>87863</v>
          </cell>
          <cell r="B1390" t="str">
            <v>BEL Shadyside - salt storage</v>
          </cell>
          <cell r="C1390" t="str">
            <v>New Building/ Facility</v>
          </cell>
          <cell r="J1390">
            <v>40248</v>
          </cell>
          <cell r="K1390">
            <v>40248</v>
          </cell>
          <cell r="L1390">
            <v>40248</v>
          </cell>
          <cell r="M1390">
            <v>40248</v>
          </cell>
          <cell r="N1390">
            <v>40305</v>
          </cell>
          <cell r="O1390">
            <v>40305</v>
          </cell>
          <cell r="P1390">
            <v>40317</v>
          </cell>
          <cell r="Q1390">
            <v>40317</v>
          </cell>
          <cell r="R1390">
            <v>2010</v>
          </cell>
          <cell r="T1390" t="str">
            <v>Sold</v>
          </cell>
          <cell r="U1390">
            <v>135630</v>
          </cell>
          <cell r="AB1390" t="str">
            <v>CRAWFORD, ROY G</v>
          </cell>
        </row>
        <row r="1391">
          <cell r="A1391">
            <v>87864</v>
          </cell>
          <cell r="B1391" t="str">
            <v>JEF Dillonvale - salt storage</v>
          </cell>
          <cell r="C1391" t="str">
            <v>New Building/ Facility</v>
          </cell>
          <cell r="J1391">
            <v>40248</v>
          </cell>
          <cell r="K1391">
            <v>40248</v>
          </cell>
          <cell r="L1391">
            <v>40248</v>
          </cell>
          <cell r="M1391">
            <v>40248</v>
          </cell>
          <cell r="N1391">
            <v>40319</v>
          </cell>
          <cell r="O1391">
            <v>40319</v>
          </cell>
          <cell r="P1391">
            <v>40325</v>
          </cell>
          <cell r="Q1391">
            <v>40325</v>
          </cell>
          <cell r="R1391">
            <v>2010</v>
          </cell>
          <cell r="T1391" t="str">
            <v>Sold</v>
          </cell>
          <cell r="U1391">
            <v>195900</v>
          </cell>
          <cell r="AB1391" t="str">
            <v>CRAWFORD, ROY G</v>
          </cell>
        </row>
        <row r="1392">
          <cell r="A1392">
            <v>87867</v>
          </cell>
          <cell r="B1392" t="str">
            <v>BEL IR 470 0.490</v>
          </cell>
          <cell r="C1392" t="str">
            <v>Guardrail / Roadside Maintenance</v>
          </cell>
          <cell r="H1392">
            <v>40562</v>
          </cell>
          <cell r="I1392">
            <v>40562</v>
          </cell>
          <cell r="J1392">
            <v>40578</v>
          </cell>
          <cell r="L1392">
            <v>40581</v>
          </cell>
          <cell r="M1392">
            <v>40581</v>
          </cell>
          <cell r="N1392">
            <v>40668</v>
          </cell>
          <cell r="P1392">
            <v>40675</v>
          </cell>
          <cell r="R1392">
            <v>2011</v>
          </cell>
          <cell r="T1392" t="str">
            <v>Cancelled</v>
          </cell>
          <cell r="U1392">
            <v>651298</v>
          </cell>
          <cell r="AB1392" t="str">
            <v>CRONEBACH, MICHAEL D</v>
          </cell>
        </row>
        <row r="1393">
          <cell r="A1393">
            <v>87879</v>
          </cell>
          <cell r="B1393" t="str">
            <v>JEF SR 7 1.660</v>
          </cell>
          <cell r="C1393" t="str">
            <v>Bridge Preservation</v>
          </cell>
          <cell r="H1393">
            <v>40233</v>
          </cell>
          <cell r="I1393">
            <v>40233</v>
          </cell>
          <cell r="J1393">
            <v>40253</v>
          </cell>
          <cell r="K1393">
            <v>40253</v>
          </cell>
          <cell r="L1393">
            <v>40253</v>
          </cell>
          <cell r="M1393">
            <v>40253</v>
          </cell>
          <cell r="N1393">
            <v>40332</v>
          </cell>
          <cell r="O1393">
            <v>40332</v>
          </cell>
          <cell r="P1393">
            <v>40339</v>
          </cell>
          <cell r="Q1393">
            <v>40339</v>
          </cell>
          <cell r="R1393">
            <v>2010</v>
          </cell>
          <cell r="T1393" t="str">
            <v>Sold</v>
          </cell>
          <cell r="U1393">
            <v>731111.28</v>
          </cell>
          <cell r="AB1393" t="str">
            <v>TRIVOLI, RAYMOND P</v>
          </cell>
        </row>
        <row r="1394">
          <cell r="A1394">
            <v>87886</v>
          </cell>
          <cell r="B1394" t="str">
            <v>BEL IR 70 0.050</v>
          </cell>
          <cell r="C1394" t="str">
            <v>Bridge Preservation</v>
          </cell>
          <cell r="F1394">
            <v>41211</v>
          </cell>
          <cell r="G1394">
            <v>41211</v>
          </cell>
          <cell r="H1394">
            <v>41269</v>
          </cell>
          <cell r="I1394">
            <v>41269</v>
          </cell>
          <cell r="J1394">
            <v>41340</v>
          </cell>
          <cell r="K1394">
            <v>41340</v>
          </cell>
          <cell r="L1394">
            <v>41341</v>
          </cell>
          <cell r="M1394">
            <v>41341</v>
          </cell>
          <cell r="N1394">
            <v>41543</v>
          </cell>
          <cell r="O1394">
            <v>41543</v>
          </cell>
          <cell r="P1394">
            <v>41550</v>
          </cell>
          <cell r="Q1394">
            <v>41550</v>
          </cell>
          <cell r="R1394">
            <v>2014</v>
          </cell>
          <cell r="S1394">
            <v>2013</v>
          </cell>
          <cell r="T1394" t="str">
            <v>Sold</v>
          </cell>
          <cell r="U1394">
            <v>2908636.3</v>
          </cell>
          <cell r="V1394">
            <v>41505</v>
          </cell>
          <cell r="W1394">
            <v>1</v>
          </cell>
          <cell r="X1394">
            <v>2014</v>
          </cell>
          <cell r="Y1394">
            <v>2013</v>
          </cell>
          <cell r="Z1394">
            <v>41599</v>
          </cell>
          <cell r="AA1394">
            <v>41610</v>
          </cell>
          <cell r="AB1394" t="str">
            <v>STILLION, TIMOTHY E</v>
          </cell>
        </row>
        <row r="1395">
          <cell r="A1395">
            <v>87890</v>
          </cell>
          <cell r="B1395" t="str">
            <v>TUS IR 77 25.950</v>
          </cell>
          <cell r="C1395" t="str">
            <v>Bridge Preservation</v>
          </cell>
          <cell r="F1395">
            <v>41346</v>
          </cell>
          <cell r="G1395">
            <v>41346</v>
          </cell>
          <cell r="H1395">
            <v>41523</v>
          </cell>
          <cell r="I1395">
            <v>41523</v>
          </cell>
          <cell r="J1395">
            <v>41577</v>
          </cell>
          <cell r="K1395">
            <v>41577</v>
          </cell>
          <cell r="L1395">
            <v>41691</v>
          </cell>
          <cell r="M1395">
            <v>41691</v>
          </cell>
          <cell r="N1395">
            <v>41781</v>
          </cell>
          <cell r="O1395">
            <v>41781</v>
          </cell>
          <cell r="P1395">
            <v>41788</v>
          </cell>
          <cell r="Q1395">
            <v>41788</v>
          </cell>
          <cell r="R1395">
            <v>2014</v>
          </cell>
          <cell r="T1395" t="str">
            <v>Sold</v>
          </cell>
          <cell r="U1395">
            <v>3763884.84</v>
          </cell>
          <cell r="V1395">
            <v>41694</v>
          </cell>
          <cell r="W1395">
            <v>1</v>
          </cell>
          <cell r="X1395">
            <v>2014</v>
          </cell>
          <cell r="Y1395">
            <v>0</v>
          </cell>
          <cell r="Z1395">
            <v>41781</v>
          </cell>
          <cell r="AA1395">
            <v>41792</v>
          </cell>
          <cell r="AB1395" t="str">
            <v>STILLION, TIMOTHY E</v>
          </cell>
        </row>
        <row r="1396">
          <cell r="A1396">
            <v>87934</v>
          </cell>
          <cell r="B1396" t="str">
            <v>CAR PO Brine Maker</v>
          </cell>
          <cell r="C1396" t="str">
            <v>Building / Facility Improvement</v>
          </cell>
          <cell r="T1396" t="str">
            <v>Candidate</v>
          </cell>
          <cell r="AB1396" t="str">
            <v>CRAWFORD, ROY G</v>
          </cell>
        </row>
        <row r="1397">
          <cell r="A1397">
            <v>87954</v>
          </cell>
          <cell r="B1397" t="str">
            <v>COL SR 11 11.170</v>
          </cell>
          <cell r="C1397" t="str">
            <v>Roadway Minor Rehab</v>
          </cell>
          <cell r="L1397">
            <v>40239</v>
          </cell>
          <cell r="M1397">
            <v>40239</v>
          </cell>
          <cell r="N1397">
            <v>40325</v>
          </cell>
          <cell r="O1397">
            <v>40325</v>
          </cell>
          <cell r="P1397">
            <v>40332</v>
          </cell>
          <cell r="Q1397">
            <v>40332</v>
          </cell>
          <cell r="R1397">
            <v>2010</v>
          </cell>
          <cell r="T1397" t="str">
            <v>Sold</v>
          </cell>
          <cell r="U1397">
            <v>1792583.19</v>
          </cell>
          <cell r="AB1397" t="str">
            <v>STILLION, TIMOTHY E</v>
          </cell>
        </row>
        <row r="1398">
          <cell r="A1398">
            <v>87969</v>
          </cell>
          <cell r="B1398" t="str">
            <v>TUS US 36 16.73</v>
          </cell>
          <cell r="C1398" t="str">
            <v>Lighting (Safety)</v>
          </cell>
          <cell r="J1398">
            <v>40361</v>
          </cell>
          <cell r="L1398">
            <v>40371</v>
          </cell>
          <cell r="N1398">
            <v>40452</v>
          </cell>
          <cell r="P1398">
            <v>40452</v>
          </cell>
          <cell r="R1398">
            <v>2011</v>
          </cell>
          <cell r="T1398" t="str">
            <v>Cancelled</v>
          </cell>
          <cell r="U1398">
            <v>334500</v>
          </cell>
          <cell r="AB1398" t="str">
            <v>WILSON, RODNEY M</v>
          </cell>
        </row>
        <row r="1399">
          <cell r="A1399">
            <v>87989</v>
          </cell>
          <cell r="B1399" t="str">
            <v>D11 EL Rumble Striping</v>
          </cell>
          <cell r="C1399" t="str">
            <v>Pavement Treatments (Safety)</v>
          </cell>
          <cell r="H1399">
            <v>40239</v>
          </cell>
          <cell r="I1399">
            <v>40239</v>
          </cell>
          <cell r="J1399">
            <v>40242</v>
          </cell>
          <cell r="K1399">
            <v>40242</v>
          </cell>
          <cell r="L1399">
            <v>40242</v>
          </cell>
          <cell r="M1399">
            <v>40242</v>
          </cell>
          <cell r="N1399">
            <v>40325</v>
          </cell>
          <cell r="O1399">
            <v>40325</v>
          </cell>
          <cell r="P1399">
            <v>40332</v>
          </cell>
          <cell r="Q1399">
            <v>40332</v>
          </cell>
          <cell r="R1399">
            <v>2010</v>
          </cell>
          <cell r="T1399" t="str">
            <v>Sold</v>
          </cell>
          <cell r="U1399">
            <v>302980</v>
          </cell>
          <cell r="AB1399" t="str">
            <v>TRIVOLI, RAYMOND P</v>
          </cell>
        </row>
        <row r="1400">
          <cell r="A1400">
            <v>88007</v>
          </cell>
          <cell r="B1400" t="str">
            <v>D11 Signal Relamping</v>
          </cell>
          <cell r="C1400" t="str">
            <v>Traffic Control Maintenance</v>
          </cell>
          <cell r="H1400">
            <v>40238</v>
          </cell>
          <cell r="I1400">
            <v>40238</v>
          </cell>
          <cell r="J1400">
            <v>40239</v>
          </cell>
          <cell r="K1400">
            <v>40239</v>
          </cell>
          <cell r="L1400">
            <v>40239</v>
          </cell>
          <cell r="M1400">
            <v>40239</v>
          </cell>
          <cell r="N1400">
            <v>40318</v>
          </cell>
          <cell r="O1400">
            <v>40318</v>
          </cell>
          <cell r="P1400">
            <v>40325</v>
          </cell>
          <cell r="Q1400">
            <v>40325</v>
          </cell>
          <cell r="R1400">
            <v>2010</v>
          </cell>
          <cell r="T1400" t="str">
            <v>Sold</v>
          </cell>
          <cell r="U1400">
            <v>867375</v>
          </cell>
          <cell r="AB1400" t="str">
            <v>WILSON, RODNEY M</v>
          </cell>
        </row>
        <row r="1401">
          <cell r="A1401">
            <v>88042</v>
          </cell>
          <cell r="B1401" t="str">
            <v>BEL 70 19.92</v>
          </cell>
          <cell r="C1401" t="str">
            <v>Traffic Control (Safety)</v>
          </cell>
          <cell r="D1401">
            <v>40756</v>
          </cell>
          <cell r="E1401">
            <v>40756</v>
          </cell>
          <cell r="F1401">
            <v>40823</v>
          </cell>
          <cell r="G1401">
            <v>40823</v>
          </cell>
          <cell r="H1401">
            <v>40868</v>
          </cell>
          <cell r="I1401">
            <v>40868</v>
          </cell>
          <cell r="J1401">
            <v>40940</v>
          </cell>
          <cell r="K1401">
            <v>40940</v>
          </cell>
          <cell r="L1401">
            <v>40956</v>
          </cell>
          <cell r="M1401">
            <v>40956</v>
          </cell>
          <cell r="N1401">
            <v>41053</v>
          </cell>
          <cell r="O1401">
            <v>41053</v>
          </cell>
          <cell r="P1401">
            <v>41061</v>
          </cell>
          <cell r="Q1401">
            <v>41061</v>
          </cell>
          <cell r="R1401">
            <v>2012</v>
          </cell>
          <cell r="T1401" t="str">
            <v>Sold</v>
          </cell>
          <cell r="U1401">
            <v>880515.63</v>
          </cell>
          <cell r="V1401">
            <v>40966</v>
          </cell>
          <cell r="W1401">
            <v>1</v>
          </cell>
          <cell r="X1401">
            <v>2012</v>
          </cell>
          <cell r="Y1401">
            <v>0</v>
          </cell>
          <cell r="Z1401">
            <v>41053</v>
          </cell>
          <cell r="AA1401">
            <v>41060</v>
          </cell>
          <cell r="AB1401" t="str">
            <v>STILLION, TIMOTHY E</v>
          </cell>
          <cell r="AC1401">
            <v>40742</v>
          </cell>
          <cell r="AD1401">
            <v>40742</v>
          </cell>
        </row>
        <row r="1402">
          <cell r="A1402">
            <v>88043</v>
          </cell>
          <cell r="B1402" t="str">
            <v>BEL SR 7 (20.84)(21.85)</v>
          </cell>
          <cell r="C1402" t="str">
            <v>Traffic Control (Safety)</v>
          </cell>
          <cell r="D1402">
            <v>41626</v>
          </cell>
          <cell r="E1402">
            <v>41626</v>
          </cell>
          <cell r="F1402">
            <v>41759</v>
          </cell>
          <cell r="G1402">
            <v>41759</v>
          </cell>
          <cell r="H1402">
            <v>41992</v>
          </cell>
          <cell r="I1402">
            <v>41992</v>
          </cell>
          <cell r="J1402">
            <v>42024</v>
          </cell>
          <cell r="K1402">
            <v>42024</v>
          </cell>
          <cell r="L1402">
            <v>42027</v>
          </cell>
          <cell r="M1402">
            <v>42027</v>
          </cell>
          <cell r="N1402">
            <v>42117</v>
          </cell>
          <cell r="O1402">
            <v>42117</v>
          </cell>
          <cell r="P1402">
            <v>42124</v>
          </cell>
          <cell r="Q1402">
            <v>42124</v>
          </cell>
          <cell r="R1402">
            <v>2015</v>
          </cell>
          <cell r="T1402" t="str">
            <v>Sold</v>
          </cell>
          <cell r="U1402">
            <v>1360000</v>
          </cell>
          <cell r="V1402">
            <v>42030</v>
          </cell>
          <cell r="W1402">
            <v>1</v>
          </cell>
          <cell r="X1402">
            <v>2015</v>
          </cell>
          <cell r="Y1402">
            <v>0</v>
          </cell>
          <cell r="Z1402">
            <v>42117</v>
          </cell>
          <cell r="AA1402">
            <v>42128</v>
          </cell>
          <cell r="AB1402" t="str">
            <v>SLANINA, ADRIENNE N</v>
          </cell>
          <cell r="AC1402">
            <v>41582</v>
          </cell>
          <cell r="AD1402">
            <v>41582</v>
          </cell>
        </row>
        <row r="1403">
          <cell r="A1403">
            <v>88075</v>
          </cell>
          <cell r="B1403" t="str">
            <v>CAR Fuel and LTN</v>
          </cell>
          <cell r="C1403" t="str">
            <v>Transit</v>
          </cell>
          <cell r="T1403" t="str">
            <v>Cancelled</v>
          </cell>
          <cell r="AB1403" t="str">
            <v>HARRIS, BRETT E</v>
          </cell>
        </row>
        <row r="1404">
          <cell r="A1404">
            <v>88077</v>
          </cell>
          <cell r="B1404" t="str">
            <v>CAR MMV and Cap Maintenance</v>
          </cell>
          <cell r="C1404" t="str">
            <v>Transit</v>
          </cell>
          <cell r="T1404" t="str">
            <v>Candidate</v>
          </cell>
          <cell r="AB1404" t="str">
            <v>HARRIS, BRETT E</v>
          </cell>
        </row>
        <row r="1405">
          <cell r="A1405">
            <v>88080</v>
          </cell>
          <cell r="B1405" t="str">
            <v>COL Cap Maint, Equip, Operating</v>
          </cell>
          <cell r="C1405" t="str">
            <v>Transit</v>
          </cell>
          <cell r="T1405" t="str">
            <v>Cancelled</v>
          </cell>
          <cell r="AB1405" t="str">
            <v>HARRIS, BRETT E</v>
          </cell>
        </row>
        <row r="1406">
          <cell r="A1406">
            <v>88081</v>
          </cell>
          <cell r="B1406" t="str">
            <v>COL LTN, Cap Maint, Equipment</v>
          </cell>
          <cell r="C1406" t="str">
            <v>Transit</v>
          </cell>
          <cell r="T1406" t="str">
            <v>Candidate</v>
          </cell>
          <cell r="AB1406" t="str">
            <v>HARRIS, BRETT E</v>
          </cell>
        </row>
        <row r="1407">
          <cell r="A1407">
            <v>88105</v>
          </cell>
          <cell r="B1407" t="str">
            <v>HAS Fuel, MMV, Cap Maint, Rehab</v>
          </cell>
          <cell r="C1407" t="str">
            <v>Transit</v>
          </cell>
          <cell r="T1407" t="str">
            <v>Cancelled</v>
          </cell>
          <cell r="AB1407" t="str">
            <v>HARRIS, BRETT E</v>
          </cell>
        </row>
        <row r="1408">
          <cell r="A1408">
            <v>88106</v>
          </cell>
          <cell r="B1408" t="str">
            <v>HAS LTV and Capitalized Maint</v>
          </cell>
          <cell r="C1408" t="str">
            <v>Transit</v>
          </cell>
          <cell r="T1408" t="str">
            <v>Candidate</v>
          </cell>
          <cell r="AB1408" t="str">
            <v>HARRIS, BRETT E</v>
          </cell>
        </row>
        <row r="1409">
          <cell r="A1409">
            <v>88179</v>
          </cell>
          <cell r="B1409" t="str">
            <v>TUS-CR VAR PM</v>
          </cell>
          <cell r="C1409" t="str">
            <v>Traffic Control (Safety)</v>
          </cell>
          <cell r="F1409">
            <v>40546</v>
          </cell>
          <cell r="G1409">
            <v>40546</v>
          </cell>
          <cell r="H1409">
            <v>40546</v>
          </cell>
          <cell r="I1409">
            <v>40546</v>
          </cell>
          <cell r="J1409">
            <v>40623</v>
          </cell>
          <cell r="K1409">
            <v>40623</v>
          </cell>
          <cell r="L1409">
            <v>40625</v>
          </cell>
          <cell r="M1409">
            <v>40625</v>
          </cell>
          <cell r="N1409">
            <v>40703</v>
          </cell>
          <cell r="O1409">
            <v>40703</v>
          </cell>
          <cell r="P1409">
            <v>40725</v>
          </cell>
          <cell r="Q1409">
            <v>40725</v>
          </cell>
          <cell r="R1409">
            <v>2012</v>
          </cell>
          <cell r="T1409" t="str">
            <v>Sold</v>
          </cell>
          <cell r="U1409">
            <v>130195.5</v>
          </cell>
          <cell r="V1409">
            <v>40660</v>
          </cell>
          <cell r="W1409">
            <v>1</v>
          </cell>
          <cell r="X1409">
            <v>2012</v>
          </cell>
          <cell r="Y1409">
            <v>0</v>
          </cell>
          <cell r="Z1409">
            <v>40716</v>
          </cell>
          <cell r="AA1409">
            <v>40730</v>
          </cell>
          <cell r="AB1409" t="str">
            <v>KANE, ROXANNE R</v>
          </cell>
        </row>
        <row r="1410">
          <cell r="A1410">
            <v>88180</v>
          </cell>
          <cell r="B1410" t="str">
            <v>TUS-VAR GR Ph 2</v>
          </cell>
          <cell r="C1410" t="str">
            <v>Roadside / Median Improvement (Safety)</v>
          </cell>
          <cell r="F1410">
            <v>40546</v>
          </cell>
          <cell r="G1410">
            <v>40546</v>
          </cell>
          <cell r="H1410">
            <v>40546</v>
          </cell>
          <cell r="I1410">
            <v>40546</v>
          </cell>
          <cell r="J1410">
            <v>40623</v>
          </cell>
          <cell r="K1410">
            <v>40623</v>
          </cell>
          <cell r="L1410">
            <v>40625</v>
          </cell>
          <cell r="M1410">
            <v>40625</v>
          </cell>
          <cell r="N1410">
            <v>40703</v>
          </cell>
          <cell r="O1410">
            <v>40703</v>
          </cell>
          <cell r="P1410">
            <v>40725</v>
          </cell>
          <cell r="Q1410">
            <v>40725</v>
          </cell>
          <cell r="R1410">
            <v>2012</v>
          </cell>
          <cell r="T1410" t="str">
            <v>Sold</v>
          </cell>
          <cell r="U1410">
            <v>324241.78000000003</v>
          </cell>
          <cell r="V1410">
            <v>40660</v>
          </cell>
          <cell r="W1410">
            <v>1</v>
          </cell>
          <cell r="X1410">
            <v>2012</v>
          </cell>
          <cell r="Y1410">
            <v>0</v>
          </cell>
          <cell r="Z1410">
            <v>40716</v>
          </cell>
          <cell r="AA1410">
            <v>40730</v>
          </cell>
          <cell r="AB1410" t="str">
            <v>GURNEY, GREGORY A</v>
          </cell>
        </row>
        <row r="1411">
          <cell r="A1411">
            <v>88182</v>
          </cell>
          <cell r="B1411" t="str">
            <v>CAR MINERVA OHIC</v>
          </cell>
          <cell r="C1411" t="str">
            <v>Railroad Crossing Reconstruction</v>
          </cell>
          <cell r="T1411" t="str">
            <v>Candidate</v>
          </cell>
          <cell r="U1411">
            <v>10000</v>
          </cell>
          <cell r="AB1411" t="str">
            <v>FORTE, MICHAEL D</v>
          </cell>
        </row>
        <row r="1412">
          <cell r="A1412">
            <v>88200</v>
          </cell>
          <cell r="B1412" t="str">
            <v>JEF BHJ FY 11 Freight Study</v>
          </cell>
          <cell r="C1412" t="str">
            <v>Statewide / Regional Planning</v>
          </cell>
          <cell r="T1412" t="str">
            <v>Candidate</v>
          </cell>
          <cell r="AB1412" t="str">
            <v>MOORE, DAVID</v>
          </cell>
        </row>
        <row r="1413">
          <cell r="A1413">
            <v>88233</v>
          </cell>
          <cell r="B1413" t="str">
            <v>JEF SR 524 1.63</v>
          </cell>
          <cell r="C1413" t="str">
            <v>Geologic Maintenance / Slide Repair</v>
          </cell>
          <cell r="D1413">
            <v>41605</v>
          </cell>
          <cell r="E1413">
            <v>41605</v>
          </cell>
          <cell r="F1413">
            <v>41722</v>
          </cell>
          <cell r="G1413">
            <v>41722</v>
          </cell>
          <cell r="H1413">
            <v>41911</v>
          </cell>
          <cell r="I1413">
            <v>41911</v>
          </cell>
          <cell r="J1413">
            <v>41981</v>
          </cell>
          <cell r="K1413">
            <v>41981</v>
          </cell>
          <cell r="L1413">
            <v>41983</v>
          </cell>
          <cell r="M1413">
            <v>41983</v>
          </cell>
          <cell r="N1413">
            <v>42083</v>
          </cell>
          <cell r="O1413">
            <v>42083</v>
          </cell>
          <cell r="P1413">
            <v>42090</v>
          </cell>
          <cell r="Q1413">
            <v>42090</v>
          </cell>
          <cell r="R1413">
            <v>2015</v>
          </cell>
          <cell r="T1413" t="str">
            <v>Sold</v>
          </cell>
          <cell r="U1413">
            <v>1122399</v>
          </cell>
          <cell r="V1413">
            <v>41995</v>
          </cell>
          <cell r="W1413">
            <v>1</v>
          </cell>
          <cell r="X1413">
            <v>2015</v>
          </cell>
          <cell r="Y1413">
            <v>0</v>
          </cell>
          <cell r="Z1413">
            <v>42082</v>
          </cell>
          <cell r="AA1413">
            <v>42093</v>
          </cell>
          <cell r="AB1413" t="str">
            <v>BERANEK, JASON P</v>
          </cell>
          <cell r="AC1413">
            <v>41598</v>
          </cell>
          <cell r="AD1413">
            <v>41598</v>
          </cell>
        </row>
        <row r="1414">
          <cell r="A1414">
            <v>88240</v>
          </cell>
          <cell r="B1414" t="str">
            <v>TUS TR 350 OHCR</v>
          </cell>
          <cell r="C1414" t="str">
            <v>Railroad Crossing Protection</v>
          </cell>
          <cell r="T1414" t="str">
            <v>Candidate</v>
          </cell>
          <cell r="AB1414" t="str">
            <v>FORTE, MICHAEL D</v>
          </cell>
        </row>
        <row r="1415">
          <cell r="A1415">
            <v>88319</v>
          </cell>
          <cell r="B1415" t="str">
            <v>SVRTA Wintersville Service 3 Yr.</v>
          </cell>
          <cell r="C1415" t="str">
            <v>Flex Fund Transfers</v>
          </cell>
          <cell r="T1415" t="str">
            <v>Candidate</v>
          </cell>
          <cell r="AB1415" t="str">
            <v>HOSTIN, JUANA M</v>
          </cell>
        </row>
        <row r="1416">
          <cell r="A1416">
            <v>88322</v>
          </cell>
          <cell r="B1416" t="str">
            <v>SVRTA Wintersville Service FY11</v>
          </cell>
          <cell r="C1416" t="str">
            <v>Flex Fund Transfers</v>
          </cell>
          <cell r="T1416" t="str">
            <v>Cancelled</v>
          </cell>
          <cell r="AB1416" t="str">
            <v>HOSTIN, JUANA M</v>
          </cell>
        </row>
        <row r="1417">
          <cell r="A1417">
            <v>88323</v>
          </cell>
          <cell r="B1417" t="str">
            <v>SVRTA Wintersville Service FY12</v>
          </cell>
          <cell r="C1417" t="str">
            <v>Flex Fund Transfers</v>
          </cell>
          <cell r="T1417" t="str">
            <v>Cancelled</v>
          </cell>
          <cell r="AB1417" t="str">
            <v>HOSTIN, JUANA M</v>
          </cell>
        </row>
        <row r="1418">
          <cell r="A1418">
            <v>88326</v>
          </cell>
          <cell r="B1418" t="str">
            <v>BEL Mall/Banfield Signal</v>
          </cell>
          <cell r="C1418" t="str">
            <v>Traffic Control (Safety)</v>
          </cell>
          <cell r="F1418">
            <v>41247</v>
          </cell>
          <cell r="G1418">
            <v>41247</v>
          </cell>
          <cell r="H1418">
            <v>41320</v>
          </cell>
          <cell r="I1418">
            <v>41320</v>
          </cell>
          <cell r="L1418">
            <v>41375</v>
          </cell>
          <cell r="M1418">
            <v>41375</v>
          </cell>
          <cell r="N1418">
            <v>41437</v>
          </cell>
          <cell r="O1418">
            <v>41437</v>
          </cell>
          <cell r="P1418">
            <v>41444</v>
          </cell>
          <cell r="Q1418">
            <v>41444</v>
          </cell>
          <cell r="R1418">
            <v>2013</v>
          </cell>
          <cell r="T1418" t="str">
            <v>Sold</v>
          </cell>
          <cell r="U1418">
            <v>120153.34</v>
          </cell>
          <cell r="V1418">
            <v>41379</v>
          </cell>
          <cell r="W1418">
            <v>1</v>
          </cell>
          <cell r="X1418">
            <v>2013</v>
          </cell>
          <cell r="Y1418">
            <v>0</v>
          </cell>
          <cell r="Z1418">
            <v>41421</v>
          </cell>
          <cell r="AA1418">
            <v>41428</v>
          </cell>
          <cell r="AB1418" t="str">
            <v>GURNEY, GREGORY A</v>
          </cell>
        </row>
        <row r="1419">
          <cell r="A1419">
            <v>88446</v>
          </cell>
          <cell r="B1419" t="str">
            <v>HOL PO Used Oil Tank</v>
          </cell>
          <cell r="C1419" t="str">
            <v>Other Building / Facility Work</v>
          </cell>
          <cell r="T1419" t="str">
            <v>Candidate</v>
          </cell>
          <cell r="AB1419" t="str">
            <v>CRAWFORD, ROY G</v>
          </cell>
        </row>
        <row r="1420">
          <cell r="A1420">
            <v>88456</v>
          </cell>
          <cell r="B1420" t="str">
            <v>Safe Routes to School 2009</v>
          </cell>
          <cell r="C1420" t="str">
            <v>Safety Related Studies</v>
          </cell>
          <cell r="T1420" t="str">
            <v>Candidate</v>
          </cell>
          <cell r="AB1420" t="str">
            <v>VARCOLLA, CHRISTOPHER</v>
          </cell>
        </row>
        <row r="1421">
          <cell r="A1421">
            <v>88457</v>
          </cell>
          <cell r="B1421" t="str">
            <v>Holmes County SRTS 2009 Non-Inf</v>
          </cell>
          <cell r="C1421" t="str">
            <v>Safety Related Studies</v>
          </cell>
          <cell r="T1421" t="str">
            <v>Candidate</v>
          </cell>
          <cell r="AB1421" t="str">
            <v>VARCOLLA, CHRISTOPHER</v>
          </cell>
        </row>
        <row r="1422">
          <cell r="A1422">
            <v>88459</v>
          </cell>
          <cell r="B1422" t="str">
            <v>COL West Street Sidewalks</v>
          </cell>
          <cell r="C1422" t="str">
            <v>Pedestrian Facilities</v>
          </cell>
          <cell r="F1422">
            <v>41870</v>
          </cell>
          <cell r="G1422">
            <v>41870</v>
          </cell>
          <cell r="J1422">
            <v>42072</v>
          </cell>
          <cell r="K1422">
            <v>42072</v>
          </cell>
          <cell r="L1422">
            <v>42074</v>
          </cell>
          <cell r="M1422">
            <v>42074</v>
          </cell>
          <cell r="N1422">
            <v>42132</v>
          </cell>
          <cell r="O1422">
            <v>42132</v>
          </cell>
          <cell r="P1422">
            <v>42163</v>
          </cell>
          <cell r="Q1422">
            <v>42163</v>
          </cell>
          <cell r="R1422">
            <v>2015</v>
          </cell>
          <cell r="T1422" t="str">
            <v>Sold</v>
          </cell>
          <cell r="U1422">
            <v>206758.55</v>
          </cell>
          <cell r="V1422">
            <v>42074</v>
          </cell>
          <cell r="W1422">
            <v>1</v>
          </cell>
          <cell r="X1422">
            <v>2015</v>
          </cell>
          <cell r="Y1422">
            <v>0</v>
          </cell>
          <cell r="Z1422">
            <v>42130</v>
          </cell>
          <cell r="AA1422">
            <v>42158</v>
          </cell>
          <cell r="AB1422" t="str">
            <v>GURNEY, GREGORY A</v>
          </cell>
        </row>
        <row r="1423">
          <cell r="A1423">
            <v>88473</v>
          </cell>
          <cell r="B1423" t="str">
            <v>D11 CH FY2012</v>
          </cell>
          <cell r="C1423" t="str">
            <v>Pavement Maintenance</v>
          </cell>
          <cell r="H1423">
            <v>40785</v>
          </cell>
          <cell r="I1423">
            <v>40785</v>
          </cell>
          <cell r="J1423">
            <v>40823</v>
          </cell>
          <cell r="K1423">
            <v>40823</v>
          </cell>
          <cell r="L1423">
            <v>40823</v>
          </cell>
          <cell r="M1423">
            <v>40823</v>
          </cell>
          <cell r="N1423">
            <v>40920</v>
          </cell>
          <cell r="O1423">
            <v>40920</v>
          </cell>
          <cell r="P1423">
            <v>40927</v>
          </cell>
          <cell r="Q1423">
            <v>40927</v>
          </cell>
          <cell r="R1423">
            <v>2012</v>
          </cell>
          <cell r="T1423" t="str">
            <v>Sold</v>
          </cell>
          <cell r="U1423">
            <v>217974.6</v>
          </cell>
          <cell r="V1423">
            <v>40833</v>
          </cell>
          <cell r="W1423">
            <v>1</v>
          </cell>
          <cell r="X1423">
            <v>2012</v>
          </cell>
          <cell r="Y1423">
            <v>0</v>
          </cell>
          <cell r="Z1423">
            <v>40920</v>
          </cell>
          <cell r="AA1423">
            <v>40927</v>
          </cell>
          <cell r="AB1423" t="str">
            <v>TRIVOLI, RAYMOND P</v>
          </cell>
        </row>
        <row r="1424">
          <cell r="A1424">
            <v>88474</v>
          </cell>
          <cell r="B1424" t="str">
            <v>D11 GR FY2012</v>
          </cell>
          <cell r="C1424" t="str">
            <v>Guardrail / Roadside Maintenance</v>
          </cell>
          <cell r="H1424">
            <v>40928</v>
          </cell>
          <cell r="I1424">
            <v>40928</v>
          </cell>
          <cell r="J1424">
            <v>40948</v>
          </cell>
          <cell r="K1424">
            <v>40948</v>
          </cell>
          <cell r="L1424">
            <v>40973</v>
          </cell>
          <cell r="M1424">
            <v>40973</v>
          </cell>
          <cell r="N1424">
            <v>41067</v>
          </cell>
          <cell r="O1424">
            <v>41067</v>
          </cell>
          <cell r="P1424">
            <v>41072</v>
          </cell>
          <cell r="Q1424">
            <v>41072</v>
          </cell>
          <cell r="R1424">
            <v>2012</v>
          </cell>
          <cell r="T1424" t="str">
            <v>Sold</v>
          </cell>
          <cell r="U1424">
            <v>744481.65</v>
          </cell>
          <cell r="V1424">
            <v>40980</v>
          </cell>
          <cell r="W1424">
            <v>1</v>
          </cell>
          <cell r="X1424">
            <v>2012</v>
          </cell>
          <cell r="Y1424">
            <v>0</v>
          </cell>
          <cell r="Z1424">
            <v>41067</v>
          </cell>
          <cell r="AA1424">
            <v>41074</v>
          </cell>
          <cell r="AB1424" t="str">
            <v>WARNER, SCOTT K</v>
          </cell>
        </row>
        <row r="1425">
          <cell r="A1425">
            <v>88576</v>
          </cell>
          <cell r="B1425" t="str">
            <v>COL Water Well</v>
          </cell>
          <cell r="C1425" t="str">
            <v>Building / Facility Improvement</v>
          </cell>
          <cell r="T1425" t="str">
            <v>Candidate</v>
          </cell>
          <cell r="AB1425" t="str">
            <v>CRAWFORD, ROY G</v>
          </cell>
        </row>
        <row r="1426">
          <cell r="A1426">
            <v>88617</v>
          </cell>
          <cell r="B1426" t="str">
            <v>TUS PO Oil Interceptor</v>
          </cell>
          <cell r="C1426" t="str">
            <v>Building / Facility Improvement</v>
          </cell>
          <cell r="T1426" t="str">
            <v>Cancelled</v>
          </cell>
          <cell r="AB1426" t="str">
            <v>CRAWFORD, ROY G</v>
          </cell>
        </row>
        <row r="1427">
          <cell r="A1427">
            <v>88641</v>
          </cell>
          <cell r="B1427" t="str">
            <v>D11-LG-FY2012</v>
          </cell>
          <cell r="C1427" t="str">
            <v>Traffic Control Maintenance</v>
          </cell>
          <cell r="H1427">
            <v>40602</v>
          </cell>
          <cell r="I1427">
            <v>40602</v>
          </cell>
          <cell r="J1427">
            <v>40613</v>
          </cell>
          <cell r="K1427">
            <v>40613</v>
          </cell>
          <cell r="L1427">
            <v>40623</v>
          </cell>
          <cell r="M1427">
            <v>40623</v>
          </cell>
          <cell r="N1427">
            <v>40710</v>
          </cell>
          <cell r="O1427">
            <v>40710</v>
          </cell>
          <cell r="P1427">
            <v>40718</v>
          </cell>
          <cell r="Q1427">
            <v>40718</v>
          </cell>
          <cell r="R1427">
            <v>2011</v>
          </cell>
          <cell r="T1427" t="str">
            <v>Sold</v>
          </cell>
          <cell r="U1427">
            <v>328625</v>
          </cell>
          <cell r="V1427">
            <v>40623</v>
          </cell>
          <cell r="W1427">
            <v>1</v>
          </cell>
          <cell r="X1427">
            <v>2012</v>
          </cell>
          <cell r="Y1427">
            <v>0</v>
          </cell>
          <cell r="Z1427">
            <v>40710</v>
          </cell>
          <cell r="AA1427">
            <v>40717</v>
          </cell>
          <cell r="AB1427" t="str">
            <v>WARNER, SCOTT K</v>
          </cell>
        </row>
        <row r="1428">
          <cell r="A1428">
            <v>88642</v>
          </cell>
          <cell r="B1428" t="str">
            <v>D11-PM-FY2012(A)</v>
          </cell>
          <cell r="C1428" t="str">
            <v>Traffic Control (Safety)</v>
          </cell>
          <cell r="D1428">
            <v>40639</v>
          </cell>
          <cell r="E1428">
            <v>40639</v>
          </cell>
          <cell r="H1428">
            <v>40708</v>
          </cell>
          <cell r="I1428">
            <v>40708</v>
          </cell>
          <cell r="J1428">
            <v>40722</v>
          </cell>
          <cell r="K1428">
            <v>40722</v>
          </cell>
          <cell r="L1428">
            <v>40722</v>
          </cell>
          <cell r="M1428">
            <v>40722</v>
          </cell>
          <cell r="N1428">
            <v>40822</v>
          </cell>
          <cell r="O1428">
            <v>40822</v>
          </cell>
          <cell r="P1428">
            <v>40833</v>
          </cell>
          <cell r="Q1428">
            <v>40833</v>
          </cell>
          <cell r="R1428">
            <v>2012</v>
          </cell>
          <cell r="T1428" t="str">
            <v>Sold</v>
          </cell>
          <cell r="U1428">
            <v>255019</v>
          </cell>
          <cell r="V1428">
            <v>40735</v>
          </cell>
          <cell r="W1428">
            <v>1</v>
          </cell>
          <cell r="X1428">
            <v>2012</v>
          </cell>
          <cell r="Y1428">
            <v>0</v>
          </cell>
          <cell r="Z1428">
            <v>40822</v>
          </cell>
          <cell r="AA1428">
            <v>40829</v>
          </cell>
          <cell r="AB1428" t="str">
            <v>TRIVOLI, RAYMOND P</v>
          </cell>
        </row>
        <row r="1429">
          <cell r="A1429">
            <v>88643</v>
          </cell>
          <cell r="B1429" t="str">
            <v>D11-PM-FY2012(B)</v>
          </cell>
          <cell r="C1429" t="str">
            <v>Traffic Control (Safety)</v>
          </cell>
          <cell r="D1429">
            <v>40640</v>
          </cell>
          <cell r="E1429">
            <v>40640</v>
          </cell>
          <cell r="H1429">
            <v>40738</v>
          </cell>
          <cell r="I1429">
            <v>40738</v>
          </cell>
          <cell r="J1429">
            <v>40760</v>
          </cell>
          <cell r="K1429">
            <v>40760</v>
          </cell>
          <cell r="L1429">
            <v>40760</v>
          </cell>
          <cell r="M1429">
            <v>40760</v>
          </cell>
          <cell r="N1429">
            <v>40878</v>
          </cell>
          <cell r="O1429">
            <v>40878</v>
          </cell>
          <cell r="P1429">
            <v>40886</v>
          </cell>
          <cell r="Q1429">
            <v>40886</v>
          </cell>
          <cell r="R1429">
            <v>2012</v>
          </cell>
          <cell r="T1429" t="str">
            <v>Sold</v>
          </cell>
          <cell r="U1429">
            <v>1615000</v>
          </cell>
          <cell r="V1429">
            <v>40788</v>
          </cell>
          <cell r="W1429">
            <v>1</v>
          </cell>
          <cell r="X1429">
            <v>2012</v>
          </cell>
          <cell r="Y1429">
            <v>0</v>
          </cell>
          <cell r="Z1429">
            <v>40878</v>
          </cell>
          <cell r="AA1429">
            <v>40885</v>
          </cell>
          <cell r="AB1429" t="str">
            <v>TRIVOLI, RAYMOND P</v>
          </cell>
        </row>
        <row r="1430">
          <cell r="A1430">
            <v>88644</v>
          </cell>
          <cell r="B1430" t="str">
            <v>D11-RPM-FY2012</v>
          </cell>
          <cell r="C1430" t="str">
            <v>Traffic Control Maintenance</v>
          </cell>
          <cell r="H1430">
            <v>40786</v>
          </cell>
          <cell r="I1430">
            <v>40786</v>
          </cell>
          <cell r="J1430">
            <v>40822</v>
          </cell>
          <cell r="K1430">
            <v>40822</v>
          </cell>
          <cell r="L1430">
            <v>40823</v>
          </cell>
          <cell r="M1430">
            <v>40823</v>
          </cell>
          <cell r="N1430">
            <v>40934</v>
          </cell>
          <cell r="O1430">
            <v>40934</v>
          </cell>
          <cell r="P1430">
            <v>40941</v>
          </cell>
          <cell r="Q1430">
            <v>40941</v>
          </cell>
          <cell r="R1430">
            <v>2012</v>
          </cell>
          <cell r="T1430" t="str">
            <v>Sold</v>
          </cell>
          <cell r="U1430">
            <v>197726.48</v>
          </cell>
          <cell r="V1430">
            <v>40847</v>
          </cell>
          <cell r="W1430">
            <v>1</v>
          </cell>
          <cell r="X1430">
            <v>2012</v>
          </cell>
          <cell r="Y1430">
            <v>0</v>
          </cell>
          <cell r="Z1430">
            <v>40934</v>
          </cell>
          <cell r="AA1430">
            <v>40941</v>
          </cell>
          <cell r="AB1430" t="str">
            <v>WARNER, SCOTT K</v>
          </cell>
        </row>
        <row r="1431">
          <cell r="A1431">
            <v>88742</v>
          </cell>
          <cell r="B1431" t="str">
            <v>JEF CR 7 0.950</v>
          </cell>
          <cell r="C1431" t="str">
            <v>Roadway Minor Rehab</v>
          </cell>
          <cell r="N1431">
            <v>43952</v>
          </cell>
          <cell r="P1431">
            <v>43983</v>
          </cell>
          <cell r="R1431">
            <v>2020</v>
          </cell>
          <cell r="T1431" t="str">
            <v>Cancelled</v>
          </cell>
          <cell r="U1431">
            <v>1548436</v>
          </cell>
          <cell r="AB1431" t="str">
            <v>GURNEY, GREGORY A</v>
          </cell>
        </row>
        <row r="1432">
          <cell r="A1432">
            <v>88744</v>
          </cell>
          <cell r="B1432" t="str">
            <v>D11 FY 2015 PSPM</v>
          </cell>
          <cell r="C1432" t="str">
            <v>Roadway Minor Rehab</v>
          </cell>
          <cell r="N1432">
            <v>42005</v>
          </cell>
          <cell r="P1432">
            <v>42005</v>
          </cell>
          <cell r="R1432">
            <v>2015</v>
          </cell>
          <cell r="T1432" t="str">
            <v>Cancelled</v>
          </cell>
          <cell r="U1432">
            <v>3234000</v>
          </cell>
          <cell r="AB1432" t="str">
            <v>WARNER, SCOTT K</v>
          </cell>
        </row>
        <row r="1433">
          <cell r="A1433">
            <v>88749</v>
          </cell>
          <cell r="B1433" t="str">
            <v>D11 FY 2016 PSPM</v>
          </cell>
          <cell r="C1433" t="str">
            <v>Roadway Minor Rehab</v>
          </cell>
          <cell r="N1433">
            <v>42370</v>
          </cell>
          <cell r="P1433">
            <v>42370</v>
          </cell>
          <cell r="R1433">
            <v>2016</v>
          </cell>
          <cell r="T1433" t="str">
            <v>Cancelled</v>
          </cell>
          <cell r="U1433">
            <v>3438400</v>
          </cell>
          <cell r="AB1433" t="str">
            <v>WARNER, SCOTT K</v>
          </cell>
        </row>
        <row r="1434">
          <cell r="A1434">
            <v>88817</v>
          </cell>
          <cell r="B1434" t="str">
            <v>VAR-D11-Environmental Services</v>
          </cell>
          <cell r="C1434" t="str">
            <v>Environmental Services</v>
          </cell>
          <cell r="T1434" t="str">
            <v>Candidate</v>
          </cell>
          <cell r="AB1434" t="str">
            <v>STRATTON, THOMAS E</v>
          </cell>
        </row>
        <row r="1435">
          <cell r="A1435">
            <v>88868</v>
          </cell>
          <cell r="B1435" t="str">
            <v>CAR SR 9 15.820</v>
          </cell>
          <cell r="C1435" t="str">
            <v>Roadway Minor Rehab</v>
          </cell>
          <cell r="H1435">
            <v>40368</v>
          </cell>
          <cell r="I1435">
            <v>40368</v>
          </cell>
          <cell r="J1435">
            <v>40373</v>
          </cell>
          <cell r="K1435">
            <v>40373</v>
          </cell>
          <cell r="L1435">
            <v>40373</v>
          </cell>
          <cell r="M1435">
            <v>40373</v>
          </cell>
          <cell r="N1435">
            <v>40402</v>
          </cell>
          <cell r="O1435">
            <v>40402</v>
          </cell>
          <cell r="P1435">
            <v>40403</v>
          </cell>
          <cell r="Q1435">
            <v>40403</v>
          </cell>
          <cell r="R1435">
            <v>2011</v>
          </cell>
          <cell r="T1435" t="str">
            <v>Sold</v>
          </cell>
          <cell r="U1435">
            <v>1471968.74</v>
          </cell>
          <cell r="AB1435" t="str">
            <v>WARNER, SCOTT K</v>
          </cell>
        </row>
        <row r="1436">
          <cell r="A1436">
            <v>88871</v>
          </cell>
          <cell r="B1436" t="str">
            <v>D11 FY 2015 GS chip</v>
          </cell>
          <cell r="C1436" t="str">
            <v>Roadway Minor Rehab</v>
          </cell>
          <cell r="N1436">
            <v>42005</v>
          </cell>
          <cell r="P1436">
            <v>42005</v>
          </cell>
          <cell r="R1436">
            <v>2015</v>
          </cell>
          <cell r="T1436" t="str">
            <v>Cancelled</v>
          </cell>
          <cell r="U1436">
            <v>500000</v>
          </cell>
          <cell r="AB1436" t="str">
            <v>WARNER, SCOTT K</v>
          </cell>
        </row>
        <row r="1437">
          <cell r="A1437">
            <v>88872</v>
          </cell>
          <cell r="B1437" t="str">
            <v>D11 FY 2015 gen Pr. maint.</v>
          </cell>
          <cell r="C1437" t="str">
            <v>Roadway Minor Rehab</v>
          </cell>
          <cell r="N1437">
            <v>42005</v>
          </cell>
          <cell r="P1437">
            <v>42005</v>
          </cell>
          <cell r="R1437">
            <v>2015</v>
          </cell>
          <cell r="T1437" t="str">
            <v>Cancelled</v>
          </cell>
          <cell r="U1437">
            <v>2425500</v>
          </cell>
          <cell r="AB1437" t="str">
            <v>WARNER, SCOTT K</v>
          </cell>
        </row>
        <row r="1438">
          <cell r="A1438">
            <v>88897</v>
          </cell>
          <cell r="B1438" t="str">
            <v>BEL IR 70 13.360</v>
          </cell>
          <cell r="C1438" t="str">
            <v>Bridge Preservation</v>
          </cell>
          <cell r="D1438">
            <v>41124</v>
          </cell>
          <cell r="E1438">
            <v>41124</v>
          </cell>
          <cell r="F1438">
            <v>41206</v>
          </cell>
          <cell r="G1438">
            <v>41206</v>
          </cell>
          <cell r="H1438">
            <v>41254</v>
          </cell>
          <cell r="I1438">
            <v>41254</v>
          </cell>
          <cell r="J1438">
            <v>41333</v>
          </cell>
          <cell r="K1438">
            <v>41333</v>
          </cell>
          <cell r="L1438">
            <v>41334</v>
          </cell>
          <cell r="M1438">
            <v>41334</v>
          </cell>
          <cell r="N1438">
            <v>41431</v>
          </cell>
          <cell r="O1438">
            <v>41431</v>
          </cell>
          <cell r="P1438">
            <v>41437</v>
          </cell>
          <cell r="Q1438">
            <v>41437</v>
          </cell>
          <cell r="R1438">
            <v>2013</v>
          </cell>
          <cell r="T1438" t="str">
            <v>Sold</v>
          </cell>
          <cell r="U1438">
            <v>1221418.83</v>
          </cell>
          <cell r="V1438">
            <v>41344</v>
          </cell>
          <cell r="W1438">
            <v>1</v>
          </cell>
          <cell r="X1438">
            <v>2013</v>
          </cell>
          <cell r="Y1438">
            <v>0</v>
          </cell>
          <cell r="Z1438">
            <v>41431</v>
          </cell>
          <cell r="AA1438">
            <v>41442</v>
          </cell>
          <cell r="AB1438" t="str">
            <v>STILLION, TIMOTHY E</v>
          </cell>
          <cell r="AC1438">
            <v>41096</v>
          </cell>
          <cell r="AD1438">
            <v>41096</v>
          </cell>
        </row>
        <row r="1439">
          <cell r="A1439">
            <v>88900</v>
          </cell>
          <cell r="B1439" t="str">
            <v>BEL IR 70 26.630</v>
          </cell>
          <cell r="C1439" t="str">
            <v>Bridge Preservation</v>
          </cell>
          <cell r="N1439">
            <v>42005</v>
          </cell>
          <cell r="P1439">
            <v>42013</v>
          </cell>
          <cell r="R1439">
            <v>2015</v>
          </cell>
          <cell r="T1439" t="str">
            <v>Cancelled</v>
          </cell>
          <cell r="U1439">
            <v>2208690</v>
          </cell>
          <cell r="AB1439" t="str">
            <v>KHALIFA, WASEEM U</v>
          </cell>
        </row>
        <row r="1440">
          <cell r="A1440">
            <v>88904</v>
          </cell>
          <cell r="B1440" t="str">
            <v>HAS US 22 21.260</v>
          </cell>
          <cell r="C1440" t="str">
            <v>Bridge Preservation</v>
          </cell>
          <cell r="D1440">
            <v>41417</v>
          </cell>
          <cell r="E1440">
            <v>41417</v>
          </cell>
          <cell r="F1440">
            <v>41550</v>
          </cell>
          <cell r="G1440">
            <v>41550</v>
          </cell>
          <cell r="H1440">
            <v>41591</v>
          </cell>
          <cell r="I1440">
            <v>41591</v>
          </cell>
          <cell r="J1440">
            <v>41613</v>
          </cell>
          <cell r="K1440">
            <v>41613</v>
          </cell>
          <cell r="L1440">
            <v>41613</v>
          </cell>
          <cell r="M1440">
            <v>41613</v>
          </cell>
          <cell r="N1440">
            <v>41711</v>
          </cell>
          <cell r="O1440">
            <v>41711</v>
          </cell>
          <cell r="P1440">
            <v>41718</v>
          </cell>
          <cell r="Q1440">
            <v>41718</v>
          </cell>
          <cell r="R1440">
            <v>2014</v>
          </cell>
          <cell r="T1440" t="str">
            <v>Sold</v>
          </cell>
          <cell r="U1440">
            <v>995542.01</v>
          </cell>
          <cell r="V1440">
            <v>41624</v>
          </cell>
          <cell r="W1440">
            <v>1</v>
          </cell>
          <cell r="X1440">
            <v>2014</v>
          </cell>
          <cell r="Y1440">
            <v>0</v>
          </cell>
          <cell r="Z1440">
            <v>41711</v>
          </cell>
          <cell r="AA1440">
            <v>41722</v>
          </cell>
          <cell r="AB1440" t="str">
            <v>TRIVOLI, RAYMOND P</v>
          </cell>
          <cell r="AC1440">
            <v>41382</v>
          </cell>
          <cell r="AD1440">
            <v>41382</v>
          </cell>
        </row>
        <row r="1441">
          <cell r="A1441">
            <v>88906</v>
          </cell>
          <cell r="B1441" t="str">
            <v>COL SR 164 23.79</v>
          </cell>
          <cell r="C1441" t="str">
            <v>Bridge Preservation</v>
          </cell>
          <cell r="D1441">
            <v>41512</v>
          </cell>
          <cell r="E1441">
            <v>41512</v>
          </cell>
          <cell r="H1441">
            <v>41599</v>
          </cell>
          <cell r="I1441">
            <v>41599</v>
          </cell>
          <cell r="J1441">
            <v>41684</v>
          </cell>
          <cell r="K1441">
            <v>41684</v>
          </cell>
          <cell r="L1441">
            <v>41684</v>
          </cell>
          <cell r="M1441">
            <v>41684</v>
          </cell>
          <cell r="N1441">
            <v>41781</v>
          </cell>
          <cell r="O1441">
            <v>41781</v>
          </cell>
          <cell r="P1441">
            <v>41788</v>
          </cell>
          <cell r="Q1441">
            <v>41788</v>
          </cell>
          <cell r="R1441">
            <v>2014</v>
          </cell>
          <cell r="T1441" t="str">
            <v>Sold</v>
          </cell>
          <cell r="U1441">
            <v>422332</v>
          </cell>
          <cell r="V1441">
            <v>41694</v>
          </cell>
          <cell r="W1441">
            <v>1</v>
          </cell>
          <cell r="X1441">
            <v>2014</v>
          </cell>
          <cell r="Y1441">
            <v>0</v>
          </cell>
          <cell r="Z1441">
            <v>41781</v>
          </cell>
          <cell r="AA1441">
            <v>41792</v>
          </cell>
          <cell r="AB1441" t="str">
            <v>TRIVOLI, RAYMOND P</v>
          </cell>
          <cell r="AC1441">
            <v>41474</v>
          </cell>
          <cell r="AD1441">
            <v>41474</v>
          </cell>
        </row>
        <row r="1442">
          <cell r="A1442">
            <v>88913</v>
          </cell>
          <cell r="B1442" t="str">
            <v>BEL IR 70 18.430</v>
          </cell>
          <cell r="C1442" t="str">
            <v>Bridge Preservation</v>
          </cell>
          <cell r="D1442">
            <v>42114</v>
          </cell>
          <cell r="E1442">
            <v>42114</v>
          </cell>
          <cell r="F1442">
            <v>42360</v>
          </cell>
          <cell r="G1442">
            <v>42360</v>
          </cell>
          <cell r="H1442">
            <v>42459</v>
          </cell>
          <cell r="I1442">
            <v>42459</v>
          </cell>
          <cell r="J1442">
            <v>42590</v>
          </cell>
          <cell r="K1442">
            <v>42590</v>
          </cell>
          <cell r="L1442">
            <v>42590</v>
          </cell>
          <cell r="M1442">
            <v>42590</v>
          </cell>
          <cell r="N1442">
            <v>42691</v>
          </cell>
          <cell r="O1442">
            <v>42691</v>
          </cell>
          <cell r="P1442">
            <v>42697</v>
          </cell>
          <cell r="Q1442">
            <v>42697</v>
          </cell>
          <cell r="R1442">
            <v>2017</v>
          </cell>
          <cell r="T1442" t="str">
            <v>Sold</v>
          </cell>
          <cell r="U1442">
            <v>1559089.94</v>
          </cell>
          <cell r="V1442">
            <v>42604</v>
          </cell>
          <cell r="W1442">
            <v>1</v>
          </cell>
          <cell r="X1442">
            <v>2017</v>
          </cell>
          <cell r="Y1442">
            <v>0</v>
          </cell>
          <cell r="Z1442">
            <v>42691</v>
          </cell>
          <cell r="AA1442">
            <v>42702</v>
          </cell>
          <cell r="AB1442" t="str">
            <v>STILLION, TIMOTHY E</v>
          </cell>
          <cell r="AC1442">
            <v>42087</v>
          </cell>
          <cell r="AD1442">
            <v>42087</v>
          </cell>
        </row>
        <row r="1443">
          <cell r="A1443">
            <v>88915</v>
          </cell>
          <cell r="B1443" t="str">
            <v>CAR SR 524 0.000</v>
          </cell>
          <cell r="C1443" t="str">
            <v>Roadway Minor Rehab</v>
          </cell>
          <cell r="H1443">
            <v>40368</v>
          </cell>
          <cell r="I1443">
            <v>40368</v>
          </cell>
          <cell r="J1443">
            <v>40373</v>
          </cell>
          <cell r="K1443">
            <v>40373</v>
          </cell>
          <cell r="L1443">
            <v>40373</v>
          </cell>
          <cell r="M1443">
            <v>40373</v>
          </cell>
          <cell r="N1443">
            <v>40394</v>
          </cell>
          <cell r="O1443">
            <v>40394</v>
          </cell>
          <cell r="P1443">
            <v>40395</v>
          </cell>
          <cell r="Q1443">
            <v>40395</v>
          </cell>
          <cell r="R1443">
            <v>2011</v>
          </cell>
          <cell r="T1443" t="str">
            <v>Sold</v>
          </cell>
          <cell r="U1443">
            <v>1401297.2</v>
          </cell>
          <cell r="AB1443" t="str">
            <v>WARNER, SCOTT K</v>
          </cell>
        </row>
        <row r="1444">
          <cell r="A1444">
            <v>88917</v>
          </cell>
          <cell r="B1444" t="str">
            <v>COL SR 164 14.140</v>
          </cell>
          <cell r="C1444" t="str">
            <v>Bridge Preservation</v>
          </cell>
          <cell r="D1444">
            <v>41760</v>
          </cell>
          <cell r="E1444">
            <v>41760</v>
          </cell>
          <cell r="F1444">
            <v>42317</v>
          </cell>
          <cell r="G1444">
            <v>42317</v>
          </cell>
          <cell r="H1444">
            <v>42408</v>
          </cell>
          <cell r="I1444">
            <v>42408</v>
          </cell>
          <cell r="J1444">
            <v>42444</v>
          </cell>
          <cell r="K1444">
            <v>42444</v>
          </cell>
          <cell r="L1444">
            <v>42444</v>
          </cell>
          <cell r="M1444">
            <v>42444</v>
          </cell>
          <cell r="N1444">
            <v>42537</v>
          </cell>
          <cell r="O1444">
            <v>42537</v>
          </cell>
          <cell r="P1444">
            <v>42544</v>
          </cell>
          <cell r="Q1444">
            <v>42544</v>
          </cell>
          <cell r="R1444">
            <v>2016</v>
          </cell>
          <cell r="T1444" t="str">
            <v>Sold</v>
          </cell>
          <cell r="U1444">
            <v>409705.55</v>
          </cell>
          <cell r="V1444">
            <v>42450</v>
          </cell>
          <cell r="W1444">
            <v>1</v>
          </cell>
          <cell r="X1444">
            <v>2017</v>
          </cell>
          <cell r="Y1444">
            <v>0</v>
          </cell>
          <cell r="Z1444">
            <v>42537</v>
          </cell>
          <cell r="AA1444">
            <v>42548</v>
          </cell>
          <cell r="AB1444" t="str">
            <v>SLANINA, ADRIENNE N</v>
          </cell>
          <cell r="AC1444">
            <v>41730</v>
          </cell>
          <cell r="AD1444">
            <v>41730</v>
          </cell>
        </row>
        <row r="1445">
          <cell r="A1445">
            <v>88918</v>
          </cell>
          <cell r="B1445" t="str">
            <v>COL SR 164 15.54</v>
          </cell>
          <cell r="C1445" t="str">
            <v>Bridge Preservation</v>
          </cell>
          <cell r="D1445">
            <v>41806</v>
          </cell>
          <cell r="E1445">
            <v>41806</v>
          </cell>
          <cell r="F1445">
            <v>42479</v>
          </cell>
          <cell r="G1445">
            <v>42479</v>
          </cell>
          <cell r="H1445">
            <v>42626</v>
          </cell>
          <cell r="I1445">
            <v>42626</v>
          </cell>
          <cell r="J1445">
            <v>42726</v>
          </cell>
          <cell r="K1445">
            <v>42726</v>
          </cell>
          <cell r="L1445">
            <v>42761</v>
          </cell>
          <cell r="M1445">
            <v>42761</v>
          </cell>
          <cell r="N1445">
            <v>42852</v>
          </cell>
          <cell r="O1445">
            <v>42852</v>
          </cell>
          <cell r="P1445">
            <v>42859</v>
          </cell>
          <cell r="Q1445">
            <v>42859</v>
          </cell>
          <cell r="R1445">
            <v>2017</v>
          </cell>
          <cell r="T1445" t="str">
            <v>Sold</v>
          </cell>
          <cell r="U1445">
            <v>303454.88</v>
          </cell>
          <cell r="V1445">
            <v>42765</v>
          </cell>
          <cell r="W1445">
            <v>1</v>
          </cell>
          <cell r="X1445">
            <v>2017</v>
          </cell>
          <cell r="Y1445">
            <v>0</v>
          </cell>
          <cell r="Z1445">
            <v>42852</v>
          </cell>
          <cell r="AA1445">
            <v>42863</v>
          </cell>
          <cell r="AB1445" t="str">
            <v>SLANINA, ADRIENNE N</v>
          </cell>
          <cell r="AC1445">
            <v>41801</v>
          </cell>
          <cell r="AD1445">
            <v>41801</v>
          </cell>
        </row>
        <row r="1446">
          <cell r="A1446">
            <v>88919</v>
          </cell>
          <cell r="B1446" t="str">
            <v>CAR SR 542 10.51</v>
          </cell>
          <cell r="C1446" t="str">
            <v>Bridge Preservation</v>
          </cell>
          <cell r="D1446">
            <v>41558</v>
          </cell>
          <cell r="E1446">
            <v>41558</v>
          </cell>
          <cell r="F1446">
            <v>42072</v>
          </cell>
          <cell r="G1446">
            <v>42072</v>
          </cell>
          <cell r="H1446">
            <v>42303</v>
          </cell>
          <cell r="I1446">
            <v>42303</v>
          </cell>
          <cell r="L1446">
            <v>42426</v>
          </cell>
          <cell r="M1446">
            <v>42426</v>
          </cell>
          <cell r="N1446">
            <v>42593</v>
          </cell>
          <cell r="O1446">
            <v>42593</v>
          </cell>
          <cell r="P1446">
            <v>42600</v>
          </cell>
          <cell r="Q1446">
            <v>42600</v>
          </cell>
          <cell r="R1446">
            <v>2017</v>
          </cell>
          <cell r="S1446">
            <v>2016</v>
          </cell>
          <cell r="T1446" t="str">
            <v>Sold</v>
          </cell>
          <cell r="U1446">
            <v>250263.16</v>
          </cell>
          <cell r="V1446">
            <v>42506</v>
          </cell>
          <cell r="W1446">
            <v>1</v>
          </cell>
          <cell r="X1446">
            <v>2017</v>
          </cell>
          <cell r="Y1446">
            <v>2016</v>
          </cell>
          <cell r="Z1446">
            <v>42593</v>
          </cell>
          <cell r="AA1446">
            <v>42604</v>
          </cell>
          <cell r="AB1446" t="str">
            <v>BERANEK, JASON P</v>
          </cell>
          <cell r="AC1446">
            <v>41527</v>
          </cell>
          <cell r="AD1446">
            <v>41527</v>
          </cell>
        </row>
        <row r="1447">
          <cell r="A1447">
            <v>88920</v>
          </cell>
          <cell r="B1447" t="str">
            <v>JEF SR 213 4.670</v>
          </cell>
          <cell r="C1447" t="str">
            <v>Bridge Preservation</v>
          </cell>
          <cell r="D1447">
            <v>41831</v>
          </cell>
          <cell r="E1447">
            <v>41831</v>
          </cell>
          <cell r="F1447">
            <v>42019</v>
          </cell>
          <cell r="G1447">
            <v>42019</v>
          </cell>
          <cell r="H1447">
            <v>42100</v>
          </cell>
          <cell r="I1447">
            <v>42100</v>
          </cell>
          <cell r="J1447">
            <v>42310</v>
          </cell>
          <cell r="K1447">
            <v>42310</v>
          </cell>
          <cell r="L1447">
            <v>42318</v>
          </cell>
          <cell r="M1447">
            <v>42318</v>
          </cell>
          <cell r="N1447">
            <v>42411</v>
          </cell>
          <cell r="O1447">
            <v>42411</v>
          </cell>
          <cell r="P1447">
            <v>42419</v>
          </cell>
          <cell r="Q1447">
            <v>42419</v>
          </cell>
          <cell r="R1447">
            <v>2016</v>
          </cell>
          <cell r="T1447" t="str">
            <v>Sold</v>
          </cell>
          <cell r="U1447">
            <v>3994196.65</v>
          </cell>
          <cell r="V1447">
            <v>42324</v>
          </cell>
          <cell r="W1447">
            <v>1</v>
          </cell>
          <cell r="X1447">
            <v>2016</v>
          </cell>
          <cell r="Y1447">
            <v>0</v>
          </cell>
          <cell r="Z1447">
            <v>42411</v>
          </cell>
          <cell r="AA1447">
            <v>42422</v>
          </cell>
          <cell r="AB1447" t="str">
            <v>STILLION, TIMOTHY E</v>
          </cell>
          <cell r="AC1447">
            <v>41802</v>
          </cell>
          <cell r="AD1447">
            <v>41802</v>
          </cell>
        </row>
        <row r="1448">
          <cell r="A1448">
            <v>88922</v>
          </cell>
          <cell r="B1448" t="str">
            <v>BEL SR 148 10.700</v>
          </cell>
          <cell r="C1448" t="str">
            <v>Bridge Preservation</v>
          </cell>
          <cell r="D1448">
            <v>41976</v>
          </cell>
          <cell r="E1448">
            <v>41976</v>
          </cell>
          <cell r="F1448">
            <v>42163</v>
          </cell>
          <cell r="G1448">
            <v>42163</v>
          </cell>
          <cell r="H1448">
            <v>42341</v>
          </cell>
          <cell r="I1448">
            <v>42341</v>
          </cell>
          <cell r="J1448">
            <v>42388</v>
          </cell>
          <cell r="K1448">
            <v>42388</v>
          </cell>
          <cell r="L1448">
            <v>42388</v>
          </cell>
          <cell r="M1448">
            <v>42388</v>
          </cell>
          <cell r="N1448">
            <v>42481</v>
          </cell>
          <cell r="O1448">
            <v>42481</v>
          </cell>
          <cell r="P1448">
            <v>42488</v>
          </cell>
          <cell r="Q1448">
            <v>42488</v>
          </cell>
          <cell r="R1448">
            <v>2016</v>
          </cell>
          <cell r="T1448" t="str">
            <v>Sold</v>
          </cell>
          <cell r="U1448">
            <v>897022</v>
          </cell>
          <cell r="V1448">
            <v>42394</v>
          </cell>
          <cell r="W1448">
            <v>1</v>
          </cell>
          <cell r="X1448">
            <v>2016</v>
          </cell>
          <cell r="Y1448">
            <v>0</v>
          </cell>
          <cell r="Z1448">
            <v>42481</v>
          </cell>
          <cell r="AA1448">
            <v>42492</v>
          </cell>
          <cell r="AB1448" t="str">
            <v>TRIVOLI, RAYMOND P</v>
          </cell>
          <cell r="AC1448">
            <v>41915</v>
          </cell>
          <cell r="AD1448">
            <v>41915</v>
          </cell>
        </row>
        <row r="1449">
          <cell r="A1449">
            <v>88923</v>
          </cell>
          <cell r="B1449" t="str">
            <v>HAS US 22 17.240</v>
          </cell>
          <cell r="C1449" t="str">
            <v>Miscellaneous</v>
          </cell>
          <cell r="D1449">
            <v>41361</v>
          </cell>
          <cell r="E1449">
            <v>41361</v>
          </cell>
          <cell r="F1449">
            <v>41605</v>
          </cell>
          <cell r="G1449">
            <v>41605</v>
          </cell>
          <cell r="H1449">
            <v>41733</v>
          </cell>
          <cell r="I1449">
            <v>41733</v>
          </cell>
          <cell r="J1449">
            <v>42067</v>
          </cell>
          <cell r="K1449">
            <v>42067</v>
          </cell>
          <cell r="L1449">
            <v>42073</v>
          </cell>
          <cell r="M1449">
            <v>42073</v>
          </cell>
          <cell r="N1449">
            <v>42257</v>
          </cell>
          <cell r="O1449">
            <v>42257</v>
          </cell>
          <cell r="P1449">
            <v>42264</v>
          </cell>
          <cell r="Q1449">
            <v>42264</v>
          </cell>
          <cell r="R1449">
            <v>2016</v>
          </cell>
          <cell r="S1449">
            <v>2015</v>
          </cell>
          <cell r="T1449" t="str">
            <v>Sold</v>
          </cell>
          <cell r="U1449">
            <v>1542532.8</v>
          </cell>
          <cell r="V1449">
            <v>42170</v>
          </cell>
          <cell r="W1449">
            <v>42073</v>
          </cell>
          <cell r="X1449">
            <v>2016</v>
          </cell>
          <cell r="Y1449">
            <v>2015</v>
          </cell>
          <cell r="Z1449">
            <v>42257</v>
          </cell>
          <cell r="AA1449">
            <v>42268</v>
          </cell>
          <cell r="AB1449" t="str">
            <v>STILLION, TIMOTHY E</v>
          </cell>
          <cell r="AC1449">
            <v>41348</v>
          </cell>
          <cell r="AD1449">
            <v>41348</v>
          </cell>
        </row>
        <row r="1450">
          <cell r="A1450">
            <v>88927</v>
          </cell>
          <cell r="B1450" t="str">
            <v>TUS SR 800 3.820</v>
          </cell>
          <cell r="C1450" t="str">
            <v>Bridge Preservation</v>
          </cell>
          <cell r="F1450">
            <v>44323</v>
          </cell>
          <cell r="G1450">
            <v>44323</v>
          </cell>
          <cell r="H1450">
            <v>44795</v>
          </cell>
          <cell r="I1450">
            <v>44795</v>
          </cell>
          <cell r="J1450">
            <v>44851</v>
          </cell>
          <cell r="K1450">
            <v>44851</v>
          </cell>
          <cell r="L1450">
            <v>44858</v>
          </cell>
          <cell r="M1450">
            <v>44858</v>
          </cell>
          <cell r="N1450">
            <v>44952</v>
          </cell>
          <cell r="O1450">
            <v>44952</v>
          </cell>
          <cell r="P1450">
            <v>44959</v>
          </cell>
          <cell r="Q1450">
            <v>44959</v>
          </cell>
          <cell r="R1450">
            <v>2023</v>
          </cell>
          <cell r="T1450" t="str">
            <v>Sold</v>
          </cell>
          <cell r="U1450">
            <v>545549</v>
          </cell>
          <cell r="V1450">
            <v>44858</v>
          </cell>
          <cell r="W1450">
            <v>1</v>
          </cell>
          <cell r="X1450">
            <v>2023</v>
          </cell>
          <cell r="Y1450">
            <v>0</v>
          </cell>
          <cell r="Z1450">
            <v>44952</v>
          </cell>
          <cell r="AA1450">
            <v>44963</v>
          </cell>
          <cell r="AB1450" t="str">
            <v>HOFFMAN, DAVID A</v>
          </cell>
        </row>
        <row r="1451">
          <cell r="A1451">
            <v>88942</v>
          </cell>
          <cell r="B1451" t="str">
            <v>BEL SR 9 10.480</v>
          </cell>
          <cell r="C1451" t="str">
            <v>Bridge Preservation</v>
          </cell>
          <cell r="F1451">
            <v>41694</v>
          </cell>
          <cell r="G1451">
            <v>41694</v>
          </cell>
          <cell r="H1451">
            <v>41834</v>
          </cell>
          <cell r="I1451">
            <v>41834</v>
          </cell>
          <cell r="J1451">
            <v>42061</v>
          </cell>
          <cell r="K1451">
            <v>42061</v>
          </cell>
          <cell r="L1451">
            <v>42067</v>
          </cell>
          <cell r="M1451">
            <v>42067</v>
          </cell>
          <cell r="N1451">
            <v>42159</v>
          </cell>
          <cell r="O1451">
            <v>42159</v>
          </cell>
          <cell r="P1451">
            <v>42164</v>
          </cell>
          <cell r="Q1451">
            <v>42164</v>
          </cell>
          <cell r="R1451">
            <v>2015</v>
          </cell>
          <cell r="S1451">
            <v>2015</v>
          </cell>
          <cell r="T1451" t="str">
            <v>Sold</v>
          </cell>
          <cell r="U1451">
            <v>1187387.1399999999</v>
          </cell>
          <cell r="AB1451" t="str">
            <v>STILLION, TIMOTHY E</v>
          </cell>
        </row>
        <row r="1452">
          <cell r="A1452">
            <v>88944</v>
          </cell>
          <cell r="B1452" t="str">
            <v>JEF SR 150 10.95</v>
          </cell>
          <cell r="C1452" t="str">
            <v>Bridge Preservation</v>
          </cell>
          <cell r="D1452">
            <v>41696</v>
          </cell>
          <cell r="E1452">
            <v>41696</v>
          </cell>
          <cell r="F1452">
            <v>41933</v>
          </cell>
          <cell r="G1452">
            <v>41933</v>
          </cell>
          <cell r="H1452">
            <v>42010</v>
          </cell>
          <cell r="I1452">
            <v>42010</v>
          </cell>
          <cell r="J1452">
            <v>42040</v>
          </cell>
          <cell r="K1452">
            <v>42040</v>
          </cell>
          <cell r="L1452">
            <v>42040</v>
          </cell>
          <cell r="M1452">
            <v>42040</v>
          </cell>
          <cell r="N1452">
            <v>42131</v>
          </cell>
          <cell r="O1452">
            <v>42131</v>
          </cell>
          <cell r="P1452">
            <v>42138</v>
          </cell>
          <cell r="Q1452">
            <v>42138</v>
          </cell>
          <cell r="R1452">
            <v>2015</v>
          </cell>
          <cell r="T1452" t="str">
            <v>Sold</v>
          </cell>
          <cell r="U1452">
            <v>2158064.2999999998</v>
          </cell>
          <cell r="V1452">
            <v>42044</v>
          </cell>
          <cell r="W1452">
            <v>1</v>
          </cell>
          <cell r="X1452">
            <v>2015</v>
          </cell>
          <cell r="Y1452">
            <v>0</v>
          </cell>
          <cell r="Z1452">
            <v>42131</v>
          </cell>
          <cell r="AA1452">
            <v>42142</v>
          </cell>
          <cell r="AB1452" t="str">
            <v>TRIVOLI, RAYMOND P</v>
          </cell>
          <cell r="AC1452">
            <v>41667</v>
          </cell>
          <cell r="AD1452">
            <v>41667</v>
          </cell>
        </row>
        <row r="1453">
          <cell r="A1453">
            <v>88945</v>
          </cell>
          <cell r="B1453" t="str">
            <v>TUS US 250 12.30 F</v>
          </cell>
          <cell r="C1453" t="str">
            <v>Bridge Preservation</v>
          </cell>
          <cell r="D1453">
            <v>41795</v>
          </cell>
          <cell r="E1453">
            <v>41795</v>
          </cell>
          <cell r="F1453">
            <v>41953</v>
          </cell>
          <cell r="G1453">
            <v>41953</v>
          </cell>
          <cell r="H1453">
            <v>42002</v>
          </cell>
          <cell r="I1453">
            <v>42002</v>
          </cell>
          <cell r="J1453">
            <v>42194</v>
          </cell>
          <cell r="K1453">
            <v>42194</v>
          </cell>
          <cell r="L1453">
            <v>42026</v>
          </cell>
          <cell r="M1453">
            <v>42026</v>
          </cell>
          <cell r="N1453">
            <v>42285</v>
          </cell>
          <cell r="O1453">
            <v>42285</v>
          </cell>
          <cell r="P1453">
            <v>42292</v>
          </cell>
          <cell r="Q1453">
            <v>42292</v>
          </cell>
          <cell r="R1453">
            <v>2016</v>
          </cell>
          <cell r="T1453" t="str">
            <v>Sold</v>
          </cell>
          <cell r="U1453">
            <v>830265.2</v>
          </cell>
          <cell r="V1453">
            <v>42030</v>
          </cell>
          <cell r="W1453">
            <v>1</v>
          </cell>
          <cell r="X1453">
            <v>2015</v>
          </cell>
          <cell r="Y1453">
            <v>0</v>
          </cell>
          <cell r="Z1453">
            <v>42117</v>
          </cell>
          <cell r="AA1453">
            <v>42128</v>
          </cell>
          <cell r="AB1453" t="str">
            <v>TRIVOLI, RAYMOND P</v>
          </cell>
          <cell r="AC1453">
            <v>41718</v>
          </cell>
          <cell r="AD1453">
            <v>41718</v>
          </cell>
        </row>
        <row r="1454">
          <cell r="A1454">
            <v>88945</v>
          </cell>
          <cell r="B1454" t="str">
            <v>TUS US 250 12.30 F</v>
          </cell>
          <cell r="C1454" t="str">
            <v>Bridge Preservation</v>
          </cell>
          <cell r="D1454">
            <v>41795</v>
          </cell>
          <cell r="E1454">
            <v>41795</v>
          </cell>
          <cell r="F1454">
            <v>41953</v>
          </cell>
          <cell r="G1454">
            <v>41953</v>
          </cell>
          <cell r="H1454">
            <v>42002</v>
          </cell>
          <cell r="I1454">
            <v>42002</v>
          </cell>
          <cell r="J1454">
            <v>42194</v>
          </cell>
          <cell r="K1454">
            <v>42194</v>
          </cell>
          <cell r="L1454">
            <v>42026</v>
          </cell>
          <cell r="M1454">
            <v>42026</v>
          </cell>
          <cell r="N1454">
            <v>42285</v>
          </cell>
          <cell r="O1454">
            <v>42285</v>
          </cell>
          <cell r="P1454">
            <v>42292</v>
          </cell>
          <cell r="Q1454">
            <v>42292</v>
          </cell>
          <cell r="R1454">
            <v>2016</v>
          </cell>
          <cell r="T1454" t="str">
            <v>Sold</v>
          </cell>
          <cell r="U1454">
            <v>830265.2</v>
          </cell>
          <cell r="V1454">
            <v>42198</v>
          </cell>
          <cell r="W1454">
            <v>42026</v>
          </cell>
          <cell r="X1454">
            <v>2016</v>
          </cell>
          <cell r="Y1454">
            <v>0</v>
          </cell>
          <cell r="Z1454">
            <v>42285</v>
          </cell>
          <cell r="AA1454">
            <v>42296</v>
          </cell>
          <cell r="AB1454" t="str">
            <v>TRIVOLI, RAYMOND P</v>
          </cell>
          <cell r="AC1454">
            <v>41718</v>
          </cell>
          <cell r="AD1454">
            <v>41718</v>
          </cell>
        </row>
        <row r="1455">
          <cell r="A1455">
            <v>88963</v>
          </cell>
          <cell r="B1455" t="str">
            <v>JEF Metro Park - 2011</v>
          </cell>
          <cell r="C1455" t="str">
            <v>Parks</v>
          </cell>
          <cell r="T1455" t="str">
            <v>Candidate</v>
          </cell>
          <cell r="AB1455" t="str">
            <v>KUZMICH, ANNA M</v>
          </cell>
        </row>
        <row r="1456">
          <cell r="A1456">
            <v>88987</v>
          </cell>
          <cell r="B1456" t="str">
            <v>COL Apples Corners Tap In</v>
          </cell>
          <cell r="C1456" t="str">
            <v>Building / Facility Improvement</v>
          </cell>
          <cell r="T1456" t="str">
            <v>Candidate</v>
          </cell>
          <cell r="AB1456" t="str">
            <v>CRAWFORD, ROY G</v>
          </cell>
        </row>
        <row r="1457">
          <cell r="A1457">
            <v>89023</v>
          </cell>
          <cell r="B1457" t="str">
            <v>TUS 1ST&amp;4TH RJC</v>
          </cell>
          <cell r="C1457" t="str">
            <v>Railroad Crossing Protection</v>
          </cell>
          <cell r="T1457" t="str">
            <v>Candidate</v>
          </cell>
          <cell r="AB1457" t="str">
            <v>FORTE, MICHAEL D</v>
          </cell>
        </row>
        <row r="1458">
          <cell r="A1458">
            <v>89088</v>
          </cell>
          <cell r="B1458" t="str">
            <v>JEF PO Calcium Chloride Tank</v>
          </cell>
          <cell r="C1458" t="str">
            <v>Building / Facility Improvement</v>
          </cell>
          <cell r="T1458" t="str">
            <v>Candidate</v>
          </cell>
          <cell r="AB1458" t="str">
            <v>CRAWFORD, ROY G</v>
          </cell>
        </row>
        <row r="1459">
          <cell r="A1459">
            <v>89105</v>
          </cell>
          <cell r="B1459" t="str">
            <v>CAR- Metro Park - 2012</v>
          </cell>
          <cell r="C1459" t="str">
            <v>Parks</v>
          </cell>
          <cell r="T1459" t="str">
            <v>Candidate</v>
          </cell>
          <cell r="AB1459" t="str">
            <v>KUZMICH, ANNA M</v>
          </cell>
        </row>
        <row r="1460">
          <cell r="A1460">
            <v>89110</v>
          </cell>
          <cell r="B1460" t="str">
            <v>TUS Water Line Extension</v>
          </cell>
          <cell r="C1460" t="str">
            <v>Other Studies/ Tasks</v>
          </cell>
          <cell r="T1460" t="str">
            <v>Candidate</v>
          </cell>
          <cell r="AB1460" t="str">
            <v>CRAWFORD, ROY G</v>
          </cell>
        </row>
        <row r="1461">
          <cell r="A1461">
            <v>89112</v>
          </cell>
          <cell r="B1461" t="str">
            <v>HOL SR 39 24.250 Amish funds</v>
          </cell>
          <cell r="C1461" t="str">
            <v>Pavement Maintenance</v>
          </cell>
          <cell r="T1461" t="str">
            <v>Candidate</v>
          </cell>
          <cell r="AB1461" t="str">
            <v>KANE, ROXANNE R</v>
          </cell>
        </row>
        <row r="1462">
          <cell r="A1462">
            <v>89149</v>
          </cell>
          <cell r="B1462" t="str">
            <v>BACK CHANNEL BRIDGE-INSP 2010-11</v>
          </cell>
          <cell r="C1462" t="str">
            <v>Asset Inventory / Inspection</v>
          </cell>
          <cell r="T1462" t="str">
            <v>Candidate</v>
          </cell>
          <cell r="AB1462" t="str">
            <v>KHALIFA, WASEEM U</v>
          </cell>
        </row>
        <row r="1463">
          <cell r="A1463">
            <v>89165</v>
          </cell>
          <cell r="B1463" t="str">
            <v>JEF Land Purchase</v>
          </cell>
          <cell r="C1463" t="str">
            <v>New Building/ Facility</v>
          </cell>
          <cell r="T1463" t="str">
            <v>Cancelled</v>
          </cell>
          <cell r="AB1463" t="str">
            <v>CRAWFORD, ROY G</v>
          </cell>
        </row>
        <row r="1464">
          <cell r="A1464">
            <v>89236</v>
          </cell>
          <cell r="B1464" t="str">
            <v>BEL EORTA 2012 Operating</v>
          </cell>
          <cell r="C1464" t="str">
            <v>Transit</v>
          </cell>
          <cell r="T1464" t="str">
            <v>Candidate</v>
          </cell>
          <cell r="AB1464" t="str">
            <v>HOSTIN, JUANA M</v>
          </cell>
        </row>
        <row r="1465">
          <cell r="A1465">
            <v>89314</v>
          </cell>
          <cell r="B1465" t="str">
            <v>BEL-CR 29/Commons Mall Crossing</v>
          </cell>
          <cell r="C1465" t="str">
            <v>New Roadway</v>
          </cell>
          <cell r="D1465">
            <v>41922</v>
          </cell>
          <cell r="E1465">
            <v>41922</v>
          </cell>
          <cell r="F1465">
            <v>42300</v>
          </cell>
          <cell r="G1465">
            <v>42300</v>
          </cell>
          <cell r="H1465">
            <v>42402</v>
          </cell>
          <cell r="I1465">
            <v>42402</v>
          </cell>
          <cell r="J1465">
            <v>42580</v>
          </cell>
          <cell r="K1465">
            <v>42580</v>
          </cell>
          <cell r="L1465">
            <v>42580</v>
          </cell>
          <cell r="M1465">
            <v>42580</v>
          </cell>
          <cell r="N1465">
            <v>42705</v>
          </cell>
          <cell r="O1465">
            <v>42705</v>
          </cell>
          <cell r="P1465">
            <v>42712</v>
          </cell>
          <cell r="Q1465">
            <v>42712</v>
          </cell>
          <cell r="R1465">
            <v>2017</v>
          </cell>
          <cell r="T1465" t="str">
            <v>Sold</v>
          </cell>
          <cell r="U1465">
            <v>10328829.66</v>
          </cell>
          <cell r="V1465">
            <v>42583</v>
          </cell>
          <cell r="W1465">
            <v>1</v>
          </cell>
          <cell r="X1465">
            <v>2017</v>
          </cell>
          <cell r="Y1465">
            <v>0</v>
          </cell>
          <cell r="Z1465">
            <v>42705</v>
          </cell>
          <cell r="AA1465">
            <v>42716</v>
          </cell>
          <cell r="AB1465" t="str">
            <v>KANE, ROXANNE R</v>
          </cell>
          <cell r="AC1465">
            <v>41891</v>
          </cell>
          <cell r="AD1465">
            <v>41891</v>
          </cell>
        </row>
        <row r="1466">
          <cell r="A1466">
            <v>89323</v>
          </cell>
          <cell r="B1466" t="str">
            <v>JEF CR 74 1.91</v>
          </cell>
          <cell r="C1466" t="str">
            <v>Bridge Preservation</v>
          </cell>
          <cell r="D1466">
            <v>41527</v>
          </cell>
          <cell r="E1466">
            <v>41527</v>
          </cell>
          <cell r="F1466">
            <v>42146</v>
          </cell>
          <cell r="G1466">
            <v>42146</v>
          </cell>
          <cell r="H1466">
            <v>42691</v>
          </cell>
          <cell r="I1466">
            <v>42691</v>
          </cell>
          <cell r="L1466">
            <v>43312</v>
          </cell>
          <cell r="M1466">
            <v>43312</v>
          </cell>
          <cell r="N1466">
            <v>43356</v>
          </cell>
          <cell r="O1466">
            <v>43356</v>
          </cell>
          <cell r="P1466">
            <v>43357</v>
          </cell>
          <cell r="Q1466">
            <v>43357</v>
          </cell>
          <cell r="R1466">
            <v>2019</v>
          </cell>
          <cell r="T1466" t="str">
            <v>Sold</v>
          </cell>
          <cell r="U1466">
            <v>1964814.11</v>
          </cell>
          <cell r="V1466">
            <v>42818</v>
          </cell>
          <cell r="W1466">
            <v>1</v>
          </cell>
          <cell r="X1466">
            <v>2017</v>
          </cell>
          <cell r="Y1466">
            <v>0</v>
          </cell>
          <cell r="Z1466">
            <v>42870</v>
          </cell>
          <cell r="AA1466">
            <v>42900</v>
          </cell>
          <cell r="AB1466" t="str">
            <v>GURNEY, GREGORY A</v>
          </cell>
          <cell r="AC1466">
            <v>41444</v>
          </cell>
          <cell r="AD1466">
            <v>41444</v>
          </cell>
        </row>
        <row r="1467">
          <cell r="A1467">
            <v>89323</v>
          </cell>
          <cell r="B1467" t="str">
            <v>JEF CR 74 1.91</v>
          </cell>
          <cell r="C1467" t="str">
            <v>Bridge Preservation</v>
          </cell>
          <cell r="D1467">
            <v>41527</v>
          </cell>
          <cell r="E1467">
            <v>41527</v>
          </cell>
          <cell r="F1467">
            <v>42146</v>
          </cell>
          <cell r="G1467">
            <v>42146</v>
          </cell>
          <cell r="H1467">
            <v>42691</v>
          </cell>
          <cell r="I1467">
            <v>42691</v>
          </cell>
          <cell r="L1467">
            <v>43312</v>
          </cell>
          <cell r="M1467">
            <v>43312</v>
          </cell>
          <cell r="N1467">
            <v>43356</v>
          </cell>
          <cell r="O1467">
            <v>43356</v>
          </cell>
          <cell r="P1467">
            <v>43357</v>
          </cell>
          <cell r="Q1467">
            <v>43357</v>
          </cell>
          <cell r="R1467">
            <v>2019</v>
          </cell>
          <cell r="T1467" t="str">
            <v>Sold</v>
          </cell>
          <cell r="U1467">
            <v>1964814.11</v>
          </cell>
          <cell r="V1467">
            <v>43481</v>
          </cell>
          <cell r="W1467">
            <v>1</v>
          </cell>
          <cell r="X1467">
            <v>2019</v>
          </cell>
          <cell r="Y1467">
            <v>0</v>
          </cell>
          <cell r="Z1467">
            <v>43523</v>
          </cell>
          <cell r="AA1467">
            <v>43551</v>
          </cell>
          <cell r="AB1467" t="str">
            <v>GURNEY, GREGORY A</v>
          </cell>
          <cell r="AC1467">
            <v>41444</v>
          </cell>
          <cell r="AD1467">
            <v>41444</v>
          </cell>
        </row>
        <row r="1468">
          <cell r="A1468">
            <v>89324</v>
          </cell>
          <cell r="B1468" t="str">
            <v>HAS Stillwater Corridor Acquisit</v>
          </cell>
          <cell r="C1468" t="str">
            <v>Transit</v>
          </cell>
          <cell r="T1468" t="str">
            <v>Cancelled</v>
          </cell>
          <cell r="AB1468" t="str">
            <v>KANE, ROXANNE R</v>
          </cell>
        </row>
        <row r="1469">
          <cell r="A1469">
            <v>89328</v>
          </cell>
          <cell r="B1469" t="str">
            <v>COL Brookdale Avenue</v>
          </cell>
          <cell r="C1469" t="str">
            <v>Roadway Minor Rehab</v>
          </cell>
          <cell r="H1469">
            <v>40674</v>
          </cell>
          <cell r="I1469">
            <v>40674</v>
          </cell>
          <cell r="J1469">
            <v>40689</v>
          </cell>
          <cell r="K1469">
            <v>40689</v>
          </cell>
          <cell r="L1469">
            <v>40704</v>
          </cell>
          <cell r="M1469">
            <v>40704</v>
          </cell>
          <cell r="N1469">
            <v>40766</v>
          </cell>
          <cell r="O1469">
            <v>40766</v>
          </cell>
          <cell r="P1469">
            <v>40773</v>
          </cell>
          <cell r="Q1469">
            <v>40773</v>
          </cell>
          <cell r="R1469">
            <v>2012</v>
          </cell>
          <cell r="T1469" t="str">
            <v>Sold</v>
          </cell>
          <cell r="U1469">
            <v>255149.86</v>
          </cell>
          <cell r="V1469">
            <v>40921</v>
          </cell>
          <cell r="W1469">
            <v>1</v>
          </cell>
          <cell r="X1469">
            <v>2012</v>
          </cell>
          <cell r="Y1469">
            <v>0</v>
          </cell>
          <cell r="Z1469">
            <v>41011</v>
          </cell>
          <cell r="AA1469">
            <v>41018</v>
          </cell>
          <cell r="AB1469" t="str">
            <v>STILLION, TIMOTHY E</v>
          </cell>
        </row>
        <row r="1470">
          <cell r="A1470">
            <v>89333</v>
          </cell>
          <cell r="B1470" t="str">
            <v>COL St Clair/McKinnon/Maine/Ambr</v>
          </cell>
          <cell r="C1470" t="str">
            <v>Roadway Minor Rehab</v>
          </cell>
          <cell r="F1470">
            <v>40960</v>
          </cell>
          <cell r="G1470">
            <v>40960</v>
          </cell>
          <cell r="J1470">
            <v>40997</v>
          </cell>
          <cell r="K1470">
            <v>40997</v>
          </cell>
          <cell r="L1470">
            <v>41004</v>
          </cell>
          <cell r="M1470">
            <v>41004</v>
          </cell>
          <cell r="N1470">
            <v>41044</v>
          </cell>
          <cell r="O1470">
            <v>41044</v>
          </cell>
          <cell r="P1470">
            <v>41064</v>
          </cell>
          <cell r="Q1470">
            <v>41064</v>
          </cell>
          <cell r="R1470">
            <v>2012</v>
          </cell>
          <cell r="T1470" t="str">
            <v>Sold</v>
          </cell>
          <cell r="U1470">
            <v>1060567.8</v>
          </cell>
          <cell r="V1470">
            <v>41015</v>
          </cell>
          <cell r="W1470">
            <v>1</v>
          </cell>
          <cell r="X1470">
            <v>2012</v>
          </cell>
          <cell r="Y1470">
            <v>0</v>
          </cell>
          <cell r="Z1470">
            <v>41057</v>
          </cell>
          <cell r="AA1470">
            <v>41064</v>
          </cell>
          <cell r="AB1470" t="str">
            <v>GURNEY, GREGORY A</v>
          </cell>
        </row>
        <row r="1471">
          <cell r="A1471">
            <v>89359</v>
          </cell>
          <cell r="B1471" t="str">
            <v>COL Main Street Enhancement</v>
          </cell>
          <cell r="C1471" t="str">
            <v>Landscaping / Aesthetics</v>
          </cell>
          <cell r="F1471">
            <v>40889</v>
          </cell>
          <cell r="G1471">
            <v>40889</v>
          </cell>
          <cell r="J1471">
            <v>40974</v>
          </cell>
          <cell r="K1471">
            <v>40974</v>
          </cell>
          <cell r="L1471">
            <v>40977</v>
          </cell>
          <cell r="M1471">
            <v>40977</v>
          </cell>
          <cell r="N1471">
            <v>41011</v>
          </cell>
          <cell r="O1471">
            <v>41011</v>
          </cell>
          <cell r="P1471">
            <v>41016</v>
          </cell>
          <cell r="Q1471">
            <v>41016</v>
          </cell>
          <cell r="R1471">
            <v>2012</v>
          </cell>
          <cell r="T1471" t="str">
            <v>Sold</v>
          </cell>
          <cell r="U1471">
            <v>1376601.3</v>
          </cell>
          <cell r="V1471">
            <v>40977</v>
          </cell>
          <cell r="W1471">
            <v>1</v>
          </cell>
          <cell r="X1471">
            <v>2013</v>
          </cell>
          <cell r="Y1471">
            <v>0</v>
          </cell>
          <cell r="Z1471">
            <v>41064</v>
          </cell>
          <cell r="AA1471">
            <v>41092</v>
          </cell>
          <cell r="AB1471" t="str">
            <v>GURNEY, GREGORY A</v>
          </cell>
        </row>
        <row r="1472">
          <cell r="A1472">
            <v>89366</v>
          </cell>
          <cell r="B1472" t="str">
            <v>TUS SR 212 6.120</v>
          </cell>
          <cell r="C1472" t="str">
            <v>Pedestrian Facilities</v>
          </cell>
          <cell r="F1472">
            <v>40906</v>
          </cell>
          <cell r="G1472">
            <v>40906</v>
          </cell>
          <cell r="H1472">
            <v>41046</v>
          </cell>
          <cell r="I1472">
            <v>41046</v>
          </cell>
          <cell r="J1472">
            <v>41086</v>
          </cell>
          <cell r="K1472">
            <v>41086</v>
          </cell>
          <cell r="L1472">
            <v>41212</v>
          </cell>
          <cell r="M1472">
            <v>41212</v>
          </cell>
          <cell r="N1472">
            <v>41319</v>
          </cell>
          <cell r="O1472">
            <v>41319</v>
          </cell>
          <cell r="P1472">
            <v>41326</v>
          </cell>
          <cell r="Q1472">
            <v>41326</v>
          </cell>
          <cell r="R1472">
            <v>2013</v>
          </cell>
          <cell r="T1472" t="str">
            <v>Sold</v>
          </cell>
          <cell r="U1472">
            <v>402816.85</v>
          </cell>
          <cell r="V1472">
            <v>41232</v>
          </cell>
          <cell r="W1472">
            <v>1</v>
          </cell>
          <cell r="X1472">
            <v>2013</v>
          </cell>
          <cell r="Y1472">
            <v>0</v>
          </cell>
          <cell r="Z1472">
            <v>41319</v>
          </cell>
          <cell r="AA1472">
            <v>41330</v>
          </cell>
          <cell r="AB1472" t="str">
            <v>GURNEY, GREGORY A</v>
          </cell>
        </row>
        <row r="1473">
          <cell r="A1473">
            <v>89450</v>
          </cell>
          <cell r="B1473" t="str">
            <v>JEF CR 74 1.360</v>
          </cell>
          <cell r="C1473" t="str">
            <v>Bridge Preservation</v>
          </cell>
          <cell r="L1473">
            <v>42534</v>
          </cell>
          <cell r="M1473">
            <v>42534</v>
          </cell>
          <cell r="N1473">
            <v>42572</v>
          </cell>
          <cell r="O1473">
            <v>42572</v>
          </cell>
          <cell r="P1473">
            <v>42580</v>
          </cell>
          <cell r="Q1473">
            <v>42580</v>
          </cell>
          <cell r="R1473">
            <v>2017</v>
          </cell>
          <cell r="T1473" t="str">
            <v>Sold</v>
          </cell>
          <cell r="U1473">
            <v>1546693.5</v>
          </cell>
          <cell r="V1473">
            <v>42648</v>
          </cell>
          <cell r="W1473">
            <v>1</v>
          </cell>
          <cell r="X1473">
            <v>2017</v>
          </cell>
          <cell r="Y1473">
            <v>0</v>
          </cell>
          <cell r="Z1473">
            <v>42690</v>
          </cell>
          <cell r="AA1473">
            <v>42718</v>
          </cell>
          <cell r="AB1473" t="str">
            <v>GURNEY, GREGORY A</v>
          </cell>
        </row>
        <row r="1474">
          <cell r="A1474">
            <v>89467</v>
          </cell>
          <cell r="B1474" t="str">
            <v>TUS Panhandle Passage Trail Ph 1</v>
          </cell>
          <cell r="C1474" t="str">
            <v>Bike Facility</v>
          </cell>
          <cell r="D1474">
            <v>40906</v>
          </cell>
          <cell r="E1474">
            <v>40906</v>
          </cell>
          <cell r="H1474">
            <v>41163</v>
          </cell>
          <cell r="I1474">
            <v>41163</v>
          </cell>
          <cell r="J1474">
            <v>41234</v>
          </cell>
          <cell r="K1474">
            <v>41234</v>
          </cell>
          <cell r="L1474">
            <v>41246</v>
          </cell>
          <cell r="M1474">
            <v>41246</v>
          </cell>
          <cell r="N1474">
            <v>41340</v>
          </cell>
          <cell r="O1474">
            <v>41340</v>
          </cell>
          <cell r="P1474">
            <v>41347</v>
          </cell>
          <cell r="Q1474">
            <v>41347</v>
          </cell>
          <cell r="R1474">
            <v>2013</v>
          </cell>
          <cell r="T1474" t="str">
            <v>Sold</v>
          </cell>
          <cell r="U1474">
            <v>513512.09</v>
          </cell>
          <cell r="V1474">
            <v>41246</v>
          </cell>
          <cell r="W1474">
            <v>1</v>
          </cell>
          <cell r="X1474">
            <v>2013</v>
          </cell>
          <cell r="Y1474">
            <v>0</v>
          </cell>
          <cell r="Z1474">
            <v>41340</v>
          </cell>
          <cell r="AA1474">
            <v>41351</v>
          </cell>
          <cell r="AB1474" t="str">
            <v>GURNEY, GREGORY A</v>
          </cell>
          <cell r="AC1474">
            <v>40876</v>
          </cell>
          <cell r="AD1474">
            <v>40876</v>
          </cell>
        </row>
        <row r="1475">
          <cell r="A1475">
            <v>89468</v>
          </cell>
          <cell r="B1475" t="str">
            <v>COL Bowstring Arch Bridge</v>
          </cell>
          <cell r="C1475" t="str">
            <v>Landscaping / Aesthetics</v>
          </cell>
          <cell r="F1475">
            <v>41831</v>
          </cell>
          <cell r="G1475">
            <v>41831</v>
          </cell>
          <cell r="J1475">
            <v>41932</v>
          </cell>
          <cell r="K1475">
            <v>41932</v>
          </cell>
          <cell r="L1475">
            <v>42013</v>
          </cell>
          <cell r="M1475">
            <v>42013</v>
          </cell>
          <cell r="N1475">
            <v>42536</v>
          </cell>
          <cell r="O1475">
            <v>42536</v>
          </cell>
          <cell r="P1475">
            <v>42543</v>
          </cell>
          <cell r="Q1475">
            <v>42543</v>
          </cell>
          <cell r="R1475">
            <v>2016</v>
          </cell>
          <cell r="T1475" t="str">
            <v>Sold</v>
          </cell>
          <cell r="U1475">
            <v>1177898.1499999999</v>
          </cell>
          <cell r="AB1475" t="str">
            <v>GURNEY, GREGORY A</v>
          </cell>
        </row>
        <row r="1476">
          <cell r="A1476">
            <v>89469</v>
          </cell>
          <cell r="B1476" t="str">
            <v>JEF CR 1 5.680</v>
          </cell>
          <cell r="C1476" t="str">
            <v>Bridge Preservation</v>
          </cell>
          <cell r="D1476">
            <v>41725</v>
          </cell>
          <cell r="E1476">
            <v>41725</v>
          </cell>
          <cell r="H1476">
            <v>42040</v>
          </cell>
          <cell r="I1476">
            <v>42040</v>
          </cell>
          <cell r="L1476">
            <v>42067</v>
          </cell>
          <cell r="M1476">
            <v>42067</v>
          </cell>
          <cell r="N1476">
            <v>42124</v>
          </cell>
          <cell r="O1476">
            <v>42124</v>
          </cell>
          <cell r="P1476">
            <v>42146</v>
          </cell>
          <cell r="Q1476">
            <v>42146</v>
          </cell>
          <cell r="R1476">
            <v>2015</v>
          </cell>
          <cell r="T1476" t="str">
            <v>Sold</v>
          </cell>
          <cell r="U1476">
            <v>718141.45</v>
          </cell>
          <cell r="V1476">
            <v>42067</v>
          </cell>
          <cell r="W1476">
            <v>1</v>
          </cell>
          <cell r="X1476">
            <v>2015</v>
          </cell>
          <cell r="Y1476">
            <v>0</v>
          </cell>
          <cell r="Z1476">
            <v>42130</v>
          </cell>
          <cell r="AA1476">
            <v>42158</v>
          </cell>
          <cell r="AB1476" t="str">
            <v>GURNEY, GREGORY A</v>
          </cell>
          <cell r="AC1476">
            <v>41663</v>
          </cell>
          <cell r="AD1476">
            <v>41663</v>
          </cell>
        </row>
        <row r="1477">
          <cell r="A1477">
            <v>89471</v>
          </cell>
          <cell r="B1477" t="str">
            <v>JEF CR 39 3.050</v>
          </cell>
          <cell r="C1477" t="str">
            <v>Bridge Preservation</v>
          </cell>
          <cell r="D1477">
            <v>41600</v>
          </cell>
          <cell r="E1477">
            <v>41600</v>
          </cell>
          <cell r="F1477">
            <v>41689</v>
          </cell>
          <cell r="G1477">
            <v>41689</v>
          </cell>
          <cell r="J1477">
            <v>41796</v>
          </cell>
          <cell r="K1477">
            <v>41796</v>
          </cell>
          <cell r="L1477">
            <v>41806</v>
          </cell>
          <cell r="M1477">
            <v>41806</v>
          </cell>
          <cell r="N1477">
            <v>41865</v>
          </cell>
          <cell r="O1477">
            <v>41865</v>
          </cell>
          <cell r="P1477">
            <v>41877</v>
          </cell>
          <cell r="Q1477">
            <v>41877</v>
          </cell>
          <cell r="R1477">
            <v>2015</v>
          </cell>
          <cell r="T1477" t="str">
            <v>Sold</v>
          </cell>
          <cell r="U1477">
            <v>689815.58</v>
          </cell>
          <cell r="V1477">
            <v>42067</v>
          </cell>
          <cell r="W1477">
            <v>1</v>
          </cell>
          <cell r="X1477">
            <v>2015</v>
          </cell>
          <cell r="Y1477">
            <v>0</v>
          </cell>
          <cell r="Z1477">
            <v>42109</v>
          </cell>
          <cell r="AA1477">
            <v>42137</v>
          </cell>
          <cell r="AB1477" t="str">
            <v>GURNEY, GREGORY A</v>
          </cell>
          <cell r="AC1477">
            <v>41586</v>
          </cell>
          <cell r="AD1477">
            <v>41586</v>
          </cell>
        </row>
        <row r="1478">
          <cell r="A1478">
            <v>89473</v>
          </cell>
          <cell r="B1478" t="str">
            <v>TUS CR 37 60</v>
          </cell>
          <cell r="C1478" t="str">
            <v>Bridge Preservation</v>
          </cell>
          <cell r="D1478">
            <v>41159</v>
          </cell>
          <cell r="E1478">
            <v>41159</v>
          </cell>
          <cell r="F1478">
            <v>41340</v>
          </cell>
          <cell r="G1478">
            <v>41340</v>
          </cell>
          <cell r="H1478">
            <v>41442</v>
          </cell>
          <cell r="I1478">
            <v>41442</v>
          </cell>
          <cell r="L1478">
            <v>42027</v>
          </cell>
          <cell r="M1478">
            <v>42027</v>
          </cell>
          <cell r="N1478">
            <v>42075</v>
          </cell>
          <cell r="O1478">
            <v>42075</v>
          </cell>
          <cell r="P1478">
            <v>42086</v>
          </cell>
          <cell r="Q1478">
            <v>42086</v>
          </cell>
          <cell r="R1478">
            <v>2015</v>
          </cell>
          <cell r="T1478" t="str">
            <v>Sold</v>
          </cell>
          <cell r="U1478">
            <v>1321307.98</v>
          </cell>
          <cell r="V1478">
            <v>42041</v>
          </cell>
          <cell r="W1478">
            <v>1</v>
          </cell>
          <cell r="X1478">
            <v>2015</v>
          </cell>
          <cell r="Y1478">
            <v>0</v>
          </cell>
          <cell r="Z1478">
            <v>42089</v>
          </cell>
          <cell r="AA1478">
            <v>42117</v>
          </cell>
          <cell r="AB1478" t="str">
            <v>GURNEY, GREGORY A</v>
          </cell>
          <cell r="AC1478">
            <v>41142</v>
          </cell>
          <cell r="AD1478">
            <v>41142</v>
          </cell>
        </row>
        <row r="1479">
          <cell r="A1479">
            <v>89474</v>
          </cell>
          <cell r="B1479" t="str">
            <v>TUS CR 80 0.000</v>
          </cell>
          <cell r="C1479" t="str">
            <v>Roadway Minor Rehab</v>
          </cell>
          <cell r="F1479">
            <v>41331</v>
          </cell>
          <cell r="G1479">
            <v>41331</v>
          </cell>
          <cell r="L1479">
            <v>41366</v>
          </cell>
          <cell r="M1479">
            <v>41366</v>
          </cell>
          <cell r="N1479">
            <v>41424</v>
          </cell>
          <cell r="O1479">
            <v>41424</v>
          </cell>
          <cell r="P1479">
            <v>41431</v>
          </cell>
          <cell r="Q1479">
            <v>41431</v>
          </cell>
          <cell r="R1479">
            <v>2013</v>
          </cell>
          <cell r="T1479" t="str">
            <v>Sold</v>
          </cell>
          <cell r="U1479">
            <v>1727911.25</v>
          </cell>
          <cell r="V1479">
            <v>41395</v>
          </cell>
          <cell r="W1479">
            <v>1</v>
          </cell>
          <cell r="X1479">
            <v>2014</v>
          </cell>
          <cell r="Y1479">
            <v>0</v>
          </cell>
          <cell r="Z1479">
            <v>41456</v>
          </cell>
          <cell r="AA1479">
            <v>41487</v>
          </cell>
          <cell r="AB1479" t="str">
            <v>GURNEY, GREGORY A</v>
          </cell>
        </row>
        <row r="1480">
          <cell r="A1480">
            <v>89480</v>
          </cell>
          <cell r="B1480" t="str">
            <v>BEL 250 4.7</v>
          </cell>
          <cell r="C1480" t="str">
            <v>Geologic Maintenance / Slide Repair</v>
          </cell>
          <cell r="J1480">
            <v>40772</v>
          </cell>
          <cell r="K1480">
            <v>40772</v>
          </cell>
          <cell r="L1480">
            <v>40772</v>
          </cell>
          <cell r="M1480">
            <v>40772</v>
          </cell>
          <cell r="N1480">
            <v>40787</v>
          </cell>
          <cell r="O1480">
            <v>40787</v>
          </cell>
          <cell r="P1480">
            <v>40795</v>
          </cell>
          <cell r="Q1480">
            <v>40795</v>
          </cell>
          <cell r="R1480">
            <v>2012</v>
          </cell>
          <cell r="T1480" t="str">
            <v>Sold</v>
          </cell>
          <cell r="U1480">
            <v>235190</v>
          </cell>
          <cell r="AB1480" t="str">
            <v>BAIR, MICHAEL D</v>
          </cell>
        </row>
        <row r="1481">
          <cell r="A1481">
            <v>89481</v>
          </cell>
          <cell r="B1481" t="str">
            <v>BEL 250 5.66</v>
          </cell>
          <cell r="C1481" t="str">
            <v>Geologic Maintenance / Slide Repair</v>
          </cell>
          <cell r="J1481">
            <v>40770</v>
          </cell>
          <cell r="K1481">
            <v>40770</v>
          </cell>
          <cell r="L1481">
            <v>40770</v>
          </cell>
          <cell r="M1481">
            <v>40770</v>
          </cell>
          <cell r="N1481">
            <v>40787</v>
          </cell>
          <cell r="O1481">
            <v>40787</v>
          </cell>
          <cell r="P1481">
            <v>40795</v>
          </cell>
          <cell r="Q1481">
            <v>40795</v>
          </cell>
          <cell r="R1481">
            <v>2012</v>
          </cell>
          <cell r="T1481" t="str">
            <v>Sold</v>
          </cell>
          <cell r="U1481">
            <v>427702.01</v>
          </cell>
          <cell r="AB1481" t="str">
            <v>BAIR, MICHAEL D</v>
          </cell>
        </row>
        <row r="1482">
          <cell r="A1482">
            <v>89482</v>
          </cell>
          <cell r="B1482" t="str">
            <v>JEF 43 11.71</v>
          </cell>
          <cell r="C1482" t="str">
            <v>Geologic Maintenance / Slide Repair</v>
          </cell>
          <cell r="D1482">
            <v>41857</v>
          </cell>
          <cell r="E1482">
            <v>41857</v>
          </cell>
          <cell r="H1482">
            <v>41977</v>
          </cell>
          <cell r="I1482">
            <v>41977</v>
          </cell>
          <cell r="J1482">
            <v>42011</v>
          </cell>
          <cell r="K1482">
            <v>42011</v>
          </cell>
          <cell r="L1482">
            <v>42013</v>
          </cell>
          <cell r="M1482">
            <v>42013</v>
          </cell>
          <cell r="N1482">
            <v>42103</v>
          </cell>
          <cell r="O1482">
            <v>42103</v>
          </cell>
          <cell r="P1482">
            <v>42110</v>
          </cell>
          <cell r="Q1482">
            <v>42110</v>
          </cell>
          <cell r="R1482">
            <v>2015</v>
          </cell>
          <cell r="T1482" t="str">
            <v>Sold</v>
          </cell>
          <cell r="U1482">
            <v>166255.85</v>
          </cell>
          <cell r="V1482">
            <v>42016</v>
          </cell>
          <cell r="W1482">
            <v>1</v>
          </cell>
          <cell r="X1482">
            <v>2015</v>
          </cell>
          <cell r="Y1482">
            <v>0</v>
          </cell>
          <cell r="Z1482">
            <v>42103</v>
          </cell>
          <cell r="AA1482">
            <v>42114</v>
          </cell>
          <cell r="AB1482" t="str">
            <v>SLANINA, ADRIENNE N</v>
          </cell>
          <cell r="AC1482">
            <v>41828</v>
          </cell>
          <cell r="AD1482">
            <v>41828</v>
          </cell>
        </row>
        <row r="1483">
          <cell r="A1483">
            <v>89510</v>
          </cell>
          <cell r="B1483" t="str">
            <v>SVRTA ADA Paratransit</v>
          </cell>
          <cell r="C1483" t="str">
            <v>Transit</v>
          </cell>
          <cell r="T1483" t="str">
            <v>Candidate</v>
          </cell>
          <cell r="AB1483" t="str">
            <v>HOSTIN, JUANA M</v>
          </cell>
        </row>
        <row r="1484">
          <cell r="A1484">
            <v>89513</v>
          </cell>
          <cell r="B1484" t="str">
            <v>SVRTA Preventive Maint</v>
          </cell>
          <cell r="C1484" t="str">
            <v>Transit</v>
          </cell>
          <cell r="T1484" t="str">
            <v>Candidate</v>
          </cell>
          <cell r="AB1484" t="str">
            <v>HOSTIN, JUANA M</v>
          </cell>
        </row>
        <row r="1485">
          <cell r="A1485">
            <v>89515</v>
          </cell>
          <cell r="B1485" t="str">
            <v>SVRTA System Planning</v>
          </cell>
          <cell r="C1485" t="str">
            <v>Transit</v>
          </cell>
          <cell r="T1485" t="str">
            <v>Candidate</v>
          </cell>
          <cell r="AB1485" t="str">
            <v>HOSTIN, JUANA M</v>
          </cell>
        </row>
        <row r="1486">
          <cell r="A1486">
            <v>89517</v>
          </cell>
          <cell r="B1486" t="str">
            <v>JEF SVRTA Bus Replacement Prog</v>
          </cell>
          <cell r="C1486" t="str">
            <v>Transit</v>
          </cell>
          <cell r="T1486" t="str">
            <v>Candidate</v>
          </cell>
          <cell r="AB1486" t="str">
            <v>HOSTIN, JUANA M</v>
          </cell>
        </row>
        <row r="1487">
          <cell r="A1487">
            <v>89518</v>
          </cell>
          <cell r="B1487" t="str">
            <v>SVRTA Bus Security Cameras</v>
          </cell>
          <cell r="C1487" t="str">
            <v>Transit</v>
          </cell>
          <cell r="T1487" t="str">
            <v>Candidate</v>
          </cell>
          <cell r="AB1487" t="str">
            <v>HOSTIN, JUANA M</v>
          </cell>
        </row>
        <row r="1488">
          <cell r="A1488">
            <v>89521</v>
          </cell>
          <cell r="B1488" t="str">
            <v>SVRTA Operating Assistance</v>
          </cell>
          <cell r="C1488" t="str">
            <v>Transit</v>
          </cell>
          <cell r="T1488" t="str">
            <v>Active</v>
          </cell>
          <cell r="AB1488" t="str">
            <v>HOSTIN, JUANA M</v>
          </cell>
        </row>
        <row r="1489">
          <cell r="A1489">
            <v>89523</v>
          </cell>
          <cell r="B1489" t="str">
            <v>SVRTA Preventive Maint</v>
          </cell>
          <cell r="C1489" t="str">
            <v>Transit</v>
          </cell>
          <cell r="T1489" t="str">
            <v>Candidate</v>
          </cell>
          <cell r="AB1489" t="str">
            <v>HOSTIN, JUANA M</v>
          </cell>
        </row>
        <row r="1490">
          <cell r="A1490">
            <v>89525</v>
          </cell>
          <cell r="B1490" t="str">
            <v>SVRTA System Planning</v>
          </cell>
          <cell r="C1490" t="str">
            <v>Transit</v>
          </cell>
          <cell r="T1490" t="str">
            <v>Candidate</v>
          </cell>
          <cell r="AB1490" t="str">
            <v>HOSTIN, JUANA M</v>
          </cell>
        </row>
        <row r="1491">
          <cell r="A1491">
            <v>89527</v>
          </cell>
          <cell r="B1491" t="str">
            <v>SVRTA ADA Paratransit</v>
          </cell>
          <cell r="C1491" t="str">
            <v>Transit</v>
          </cell>
          <cell r="T1491" t="str">
            <v>Candidate</v>
          </cell>
          <cell r="AB1491" t="str">
            <v>HOSTIN, JUANA M</v>
          </cell>
        </row>
        <row r="1492">
          <cell r="A1492">
            <v>89528</v>
          </cell>
          <cell r="B1492" t="str">
            <v>EORTA 2012 Operating Assistance</v>
          </cell>
          <cell r="C1492" t="str">
            <v>Transit</v>
          </cell>
          <cell r="T1492" t="str">
            <v>Candidate</v>
          </cell>
          <cell r="AB1492" t="str">
            <v>HOSTIN, JUANA M</v>
          </cell>
        </row>
        <row r="1493">
          <cell r="A1493">
            <v>89530</v>
          </cell>
          <cell r="B1493" t="str">
            <v>SVRTA Preventive Maintenance</v>
          </cell>
          <cell r="C1493" t="str">
            <v>Flex Fund Transfers</v>
          </cell>
          <cell r="T1493" t="str">
            <v>Candidate</v>
          </cell>
          <cell r="AB1493" t="str">
            <v>HOSTIN, JUANA M</v>
          </cell>
        </row>
        <row r="1494">
          <cell r="A1494">
            <v>89531</v>
          </cell>
          <cell r="B1494" t="str">
            <v>SVRTA System Planning</v>
          </cell>
          <cell r="C1494" t="str">
            <v>Transit</v>
          </cell>
          <cell r="T1494" t="str">
            <v>Candidate</v>
          </cell>
          <cell r="AB1494" t="str">
            <v>HOSTIN, JUANA M</v>
          </cell>
        </row>
        <row r="1495">
          <cell r="A1495">
            <v>89533</v>
          </cell>
          <cell r="B1495" t="str">
            <v>SVRTA ADA Paratransit</v>
          </cell>
          <cell r="C1495" t="str">
            <v>Transit</v>
          </cell>
          <cell r="T1495" t="str">
            <v>Candidate</v>
          </cell>
          <cell r="AB1495" t="str">
            <v>HOSTIN, JUANA M</v>
          </cell>
        </row>
        <row r="1496">
          <cell r="A1496">
            <v>89538</v>
          </cell>
          <cell r="B1496" t="str">
            <v>SVRTA Preventive Maintenance</v>
          </cell>
          <cell r="C1496" t="str">
            <v>Flex Fund Transfers</v>
          </cell>
          <cell r="T1496" t="str">
            <v>Candidate</v>
          </cell>
          <cell r="AB1496" t="str">
            <v>HOSTIN, JUANA M</v>
          </cell>
        </row>
        <row r="1497">
          <cell r="A1497">
            <v>89539</v>
          </cell>
          <cell r="B1497" t="str">
            <v>SVRTA System Planning</v>
          </cell>
          <cell r="C1497" t="str">
            <v>Transit</v>
          </cell>
          <cell r="T1497" t="str">
            <v>Candidate</v>
          </cell>
          <cell r="AB1497" t="str">
            <v>HOSTIN, JUANA M</v>
          </cell>
        </row>
        <row r="1498">
          <cell r="A1498">
            <v>89540</v>
          </cell>
          <cell r="B1498" t="str">
            <v>EORTA 2013 Operating Assist.</v>
          </cell>
          <cell r="C1498" t="str">
            <v>Transit</v>
          </cell>
          <cell r="T1498" t="str">
            <v>Candidate</v>
          </cell>
          <cell r="AB1498" t="str">
            <v>HOSTIN, JUANA M</v>
          </cell>
        </row>
        <row r="1499">
          <cell r="A1499">
            <v>89541</v>
          </cell>
          <cell r="B1499" t="str">
            <v>CAR SR 542 13.18</v>
          </cell>
          <cell r="C1499" t="str">
            <v>Roadway Improvement (Safety)</v>
          </cell>
          <cell r="D1499">
            <v>40695</v>
          </cell>
          <cell r="E1499">
            <v>40695</v>
          </cell>
          <cell r="H1499">
            <v>41212</v>
          </cell>
          <cell r="I1499">
            <v>41212</v>
          </cell>
          <cell r="J1499">
            <v>41582</v>
          </cell>
          <cell r="K1499">
            <v>41582</v>
          </cell>
          <cell r="L1499">
            <v>41600</v>
          </cell>
          <cell r="M1499">
            <v>41600</v>
          </cell>
          <cell r="N1499">
            <v>41688</v>
          </cell>
          <cell r="O1499">
            <v>41688</v>
          </cell>
          <cell r="P1499">
            <v>41695</v>
          </cell>
          <cell r="Q1499">
            <v>41695</v>
          </cell>
          <cell r="R1499">
            <v>2014</v>
          </cell>
          <cell r="T1499" t="str">
            <v>Sold</v>
          </cell>
          <cell r="U1499">
            <v>1538598.3</v>
          </cell>
          <cell r="V1499">
            <v>41603</v>
          </cell>
          <cell r="W1499">
            <v>1</v>
          </cell>
          <cell r="X1499">
            <v>2014</v>
          </cell>
          <cell r="Y1499">
            <v>0</v>
          </cell>
          <cell r="Z1499">
            <v>41688</v>
          </cell>
          <cell r="AA1499">
            <v>41698</v>
          </cell>
          <cell r="AB1499" t="str">
            <v>STILLION, TIMOTHY E</v>
          </cell>
          <cell r="AC1499">
            <v>40655</v>
          </cell>
          <cell r="AD1499">
            <v>40655</v>
          </cell>
        </row>
        <row r="1500">
          <cell r="A1500">
            <v>89543</v>
          </cell>
          <cell r="B1500" t="str">
            <v>EORTA 2014 Operating Assist.</v>
          </cell>
          <cell r="C1500" t="str">
            <v>Transit</v>
          </cell>
          <cell r="T1500" t="str">
            <v>Candidate</v>
          </cell>
          <cell r="AB1500" t="str">
            <v>HOSTIN, JUANA M</v>
          </cell>
        </row>
        <row r="1501">
          <cell r="A1501">
            <v>89544</v>
          </cell>
          <cell r="B1501" t="str">
            <v>EORTA 2015 Operating Assist.</v>
          </cell>
          <cell r="C1501" t="str">
            <v>Transit</v>
          </cell>
          <cell r="T1501" t="str">
            <v>Candidate</v>
          </cell>
          <cell r="AB1501" t="str">
            <v>HOSTIN, JUANA M</v>
          </cell>
        </row>
        <row r="1502">
          <cell r="A1502">
            <v>90229</v>
          </cell>
          <cell r="B1502" t="str">
            <v>COL SR 170 11.460</v>
          </cell>
          <cell r="C1502" t="str">
            <v>Roadway Minor Rehab</v>
          </cell>
          <cell r="J1502">
            <v>40581</v>
          </cell>
          <cell r="K1502">
            <v>40581</v>
          </cell>
          <cell r="L1502">
            <v>40581</v>
          </cell>
          <cell r="M1502">
            <v>40581</v>
          </cell>
          <cell r="N1502">
            <v>40668</v>
          </cell>
          <cell r="O1502">
            <v>40668</v>
          </cell>
          <cell r="P1502">
            <v>40675</v>
          </cell>
          <cell r="Q1502">
            <v>40675</v>
          </cell>
          <cell r="R1502">
            <v>2011</v>
          </cell>
          <cell r="T1502" t="str">
            <v>Sold</v>
          </cell>
          <cell r="U1502">
            <v>858014.85</v>
          </cell>
          <cell r="AB1502" t="str">
            <v>WARNER, SCOTT K</v>
          </cell>
        </row>
        <row r="1503">
          <cell r="A1503">
            <v>90231</v>
          </cell>
          <cell r="B1503" t="str">
            <v>JEF CR 22A 3.230</v>
          </cell>
          <cell r="C1503" t="str">
            <v>Roadway Minor Rehab</v>
          </cell>
          <cell r="F1503">
            <v>41772</v>
          </cell>
          <cell r="G1503">
            <v>41772</v>
          </cell>
          <cell r="H1503">
            <v>41870</v>
          </cell>
          <cell r="I1503">
            <v>41870</v>
          </cell>
          <cell r="J1503">
            <v>41967</v>
          </cell>
          <cell r="K1503">
            <v>41967</v>
          </cell>
          <cell r="L1503">
            <v>41969</v>
          </cell>
          <cell r="M1503">
            <v>41969</v>
          </cell>
          <cell r="N1503">
            <v>42075</v>
          </cell>
          <cell r="O1503">
            <v>42075</v>
          </cell>
          <cell r="P1503">
            <v>42086</v>
          </cell>
          <cell r="Q1503">
            <v>42086</v>
          </cell>
          <cell r="R1503">
            <v>2015</v>
          </cell>
          <cell r="T1503" t="str">
            <v>Sold</v>
          </cell>
          <cell r="U1503">
            <v>1197685.8400000001</v>
          </cell>
          <cell r="V1503">
            <v>41976</v>
          </cell>
          <cell r="W1503">
            <v>1</v>
          </cell>
          <cell r="X1503">
            <v>2015</v>
          </cell>
          <cell r="Y1503">
            <v>0</v>
          </cell>
          <cell r="Z1503">
            <v>42032</v>
          </cell>
          <cell r="AA1503">
            <v>42074</v>
          </cell>
          <cell r="AB1503" t="str">
            <v>GURNEY, GREGORY A</v>
          </cell>
        </row>
        <row r="1504">
          <cell r="A1504">
            <v>90232</v>
          </cell>
          <cell r="B1504" t="str">
            <v>JEF Brady Ave/University Blvd</v>
          </cell>
          <cell r="C1504" t="str">
            <v>Roadway Minor Rehab</v>
          </cell>
          <cell r="H1504">
            <v>41194</v>
          </cell>
          <cell r="I1504">
            <v>41194</v>
          </cell>
          <cell r="L1504">
            <v>41380</v>
          </cell>
          <cell r="M1504">
            <v>41380</v>
          </cell>
          <cell r="N1504">
            <v>41163</v>
          </cell>
          <cell r="O1504">
            <v>41163</v>
          </cell>
          <cell r="P1504">
            <v>41456</v>
          </cell>
          <cell r="Q1504">
            <v>41456</v>
          </cell>
          <cell r="R1504">
            <v>2014</v>
          </cell>
          <cell r="T1504" t="str">
            <v>Sold</v>
          </cell>
          <cell r="U1504">
            <v>915947.06</v>
          </cell>
          <cell r="V1504">
            <v>41636</v>
          </cell>
          <cell r="W1504">
            <v>1</v>
          </cell>
          <cell r="X1504">
            <v>2014</v>
          </cell>
          <cell r="Y1504">
            <v>0</v>
          </cell>
          <cell r="Z1504">
            <v>41678</v>
          </cell>
          <cell r="AA1504">
            <v>41699</v>
          </cell>
          <cell r="AB1504" t="str">
            <v>GURNEY, GREGORY A</v>
          </cell>
        </row>
        <row r="1505">
          <cell r="A1505">
            <v>90233</v>
          </cell>
          <cell r="B1505" t="str">
            <v>JEF Lovers Lane Connector</v>
          </cell>
          <cell r="C1505" t="str">
            <v>Roadway Minor Rehab</v>
          </cell>
          <cell r="H1505">
            <v>40766</v>
          </cell>
          <cell r="I1505">
            <v>40766</v>
          </cell>
          <cell r="J1505">
            <v>40941</v>
          </cell>
          <cell r="K1505">
            <v>40941</v>
          </cell>
          <cell r="L1505">
            <v>40954</v>
          </cell>
          <cell r="M1505">
            <v>40954</v>
          </cell>
          <cell r="N1505">
            <v>41017</v>
          </cell>
          <cell r="O1505">
            <v>41017</v>
          </cell>
          <cell r="P1505">
            <v>41018</v>
          </cell>
          <cell r="Q1505">
            <v>41018</v>
          </cell>
          <cell r="R1505">
            <v>2012</v>
          </cell>
          <cell r="T1505" t="str">
            <v>Sold</v>
          </cell>
          <cell r="U1505">
            <v>969896.45</v>
          </cell>
          <cell r="V1505">
            <v>41256</v>
          </cell>
          <cell r="W1505">
            <v>1</v>
          </cell>
          <cell r="X1505">
            <v>2013</v>
          </cell>
          <cell r="Y1505">
            <v>0</v>
          </cell>
          <cell r="Z1505">
            <v>41312</v>
          </cell>
          <cell r="AA1505">
            <v>41353</v>
          </cell>
          <cell r="AB1505" t="str">
            <v>GURNEY, GREGORY A</v>
          </cell>
        </row>
        <row r="1506">
          <cell r="A1506">
            <v>90234</v>
          </cell>
          <cell r="B1506" t="str">
            <v>JEF Lovers Lane/Fort Steuben Dr</v>
          </cell>
          <cell r="C1506" t="str">
            <v>Intersection Improvement (Safety)</v>
          </cell>
          <cell r="D1506">
            <v>42060</v>
          </cell>
          <cell r="E1506">
            <v>42060</v>
          </cell>
          <cell r="F1506">
            <v>42130</v>
          </cell>
          <cell r="G1506">
            <v>42130</v>
          </cell>
          <cell r="H1506">
            <v>42226</v>
          </cell>
          <cell r="I1506">
            <v>42226</v>
          </cell>
          <cell r="L1506">
            <v>42510</v>
          </cell>
          <cell r="M1506">
            <v>42510</v>
          </cell>
          <cell r="N1506">
            <v>42564</v>
          </cell>
          <cell r="O1506">
            <v>42564</v>
          </cell>
          <cell r="P1506">
            <v>42573</v>
          </cell>
          <cell r="Q1506">
            <v>42573</v>
          </cell>
          <cell r="R1506">
            <v>2017</v>
          </cell>
          <cell r="T1506" t="str">
            <v>Sold</v>
          </cell>
          <cell r="U1506">
            <v>1389945.4</v>
          </cell>
          <cell r="V1506">
            <v>42515</v>
          </cell>
          <cell r="W1506">
            <v>1</v>
          </cell>
          <cell r="X1506">
            <v>2017</v>
          </cell>
          <cell r="Y1506">
            <v>0</v>
          </cell>
          <cell r="Z1506">
            <v>42571</v>
          </cell>
          <cell r="AA1506">
            <v>42599</v>
          </cell>
          <cell r="AB1506" t="str">
            <v>GURNEY, GREGORY A</v>
          </cell>
          <cell r="AC1506">
            <v>42032</v>
          </cell>
          <cell r="AD1506">
            <v>42032</v>
          </cell>
        </row>
        <row r="1507">
          <cell r="A1507">
            <v>90235</v>
          </cell>
          <cell r="B1507" t="str">
            <v>JEF SR 43 4.21</v>
          </cell>
          <cell r="C1507" t="str">
            <v>Intersection Improvement (Safety)</v>
          </cell>
          <cell r="D1507">
            <v>42481</v>
          </cell>
          <cell r="E1507">
            <v>42481</v>
          </cell>
          <cell r="F1507">
            <v>42601</v>
          </cell>
          <cell r="G1507">
            <v>42601</v>
          </cell>
          <cell r="H1507">
            <v>42830</v>
          </cell>
          <cell r="I1507">
            <v>42830</v>
          </cell>
          <cell r="L1507">
            <v>43217</v>
          </cell>
          <cell r="M1507">
            <v>43217</v>
          </cell>
          <cell r="N1507">
            <v>43294</v>
          </cell>
          <cell r="O1507">
            <v>43294</v>
          </cell>
          <cell r="P1507">
            <v>43314</v>
          </cell>
          <cell r="Q1507">
            <v>43314</v>
          </cell>
          <cell r="R1507">
            <v>2019</v>
          </cell>
          <cell r="T1507" t="str">
            <v>Sold</v>
          </cell>
          <cell r="U1507">
            <v>2107383.86</v>
          </cell>
          <cell r="V1507">
            <v>43221</v>
          </cell>
          <cell r="W1507">
            <v>1</v>
          </cell>
          <cell r="X1507">
            <v>2019</v>
          </cell>
          <cell r="Y1507">
            <v>0</v>
          </cell>
          <cell r="Z1507">
            <v>43310</v>
          </cell>
          <cell r="AA1507">
            <v>43388</v>
          </cell>
          <cell r="AB1507" t="str">
            <v>GURNEY, GREGORY A</v>
          </cell>
          <cell r="AC1507">
            <v>42450</v>
          </cell>
          <cell r="AD1507">
            <v>42450</v>
          </cell>
        </row>
        <row r="1508">
          <cell r="A1508">
            <v>90236</v>
          </cell>
          <cell r="B1508" t="str">
            <v>COL PO Construction Trailer</v>
          </cell>
          <cell r="C1508" t="str">
            <v>Other Building / Facility Work</v>
          </cell>
          <cell r="T1508" t="str">
            <v>Candidate</v>
          </cell>
          <cell r="AB1508" t="str">
            <v>CRAWFORD, ROY G</v>
          </cell>
        </row>
        <row r="1509">
          <cell r="A1509">
            <v>90282</v>
          </cell>
          <cell r="B1509" t="str">
            <v>JEF SVRTA Prev Maintenance</v>
          </cell>
          <cell r="C1509" t="str">
            <v>Flex Fund Transfers</v>
          </cell>
          <cell r="T1509" t="str">
            <v>Candidate</v>
          </cell>
          <cell r="AB1509" t="str">
            <v>HOSTIN, JUANA M</v>
          </cell>
        </row>
        <row r="1510">
          <cell r="A1510">
            <v>90283</v>
          </cell>
          <cell r="B1510" t="str">
            <v>BEL EORTA ADA/Prev Maintenance</v>
          </cell>
          <cell r="C1510" t="str">
            <v>Flex Fund Transfers</v>
          </cell>
          <cell r="T1510" t="str">
            <v>Candidate</v>
          </cell>
          <cell r="AB1510" t="str">
            <v>HOSTIN, JUANA M</v>
          </cell>
        </row>
        <row r="1511">
          <cell r="A1511">
            <v>90353</v>
          </cell>
          <cell r="B1511" t="str">
            <v>BEL-872-0.48</v>
          </cell>
          <cell r="C1511" t="str">
            <v>Bridge Preservation</v>
          </cell>
          <cell r="N1511">
            <v>40734</v>
          </cell>
          <cell r="O1511">
            <v>40734</v>
          </cell>
          <cell r="P1511">
            <v>40744</v>
          </cell>
          <cell r="Q1511">
            <v>40744</v>
          </cell>
          <cell r="R1511">
            <v>2012</v>
          </cell>
          <cell r="T1511" t="str">
            <v>Sold</v>
          </cell>
          <cell r="U1511">
            <v>5333886</v>
          </cell>
          <cell r="AB1511" t="str">
            <v>DEER, SHANE J</v>
          </cell>
        </row>
        <row r="1512">
          <cell r="A1512">
            <v>90354</v>
          </cell>
          <cell r="B1512" t="str">
            <v>TUS SR 800 7.39</v>
          </cell>
          <cell r="C1512" t="str">
            <v>Intersection Improvement (Safety)</v>
          </cell>
          <cell r="D1512">
            <v>40603</v>
          </cell>
          <cell r="E1512">
            <v>40603</v>
          </cell>
          <cell r="H1512">
            <v>40703</v>
          </cell>
          <cell r="I1512">
            <v>40703</v>
          </cell>
          <cell r="J1512">
            <v>40742</v>
          </cell>
          <cell r="K1512">
            <v>40742</v>
          </cell>
          <cell r="L1512">
            <v>40751</v>
          </cell>
          <cell r="M1512">
            <v>40751</v>
          </cell>
          <cell r="N1512">
            <v>40934</v>
          </cell>
          <cell r="O1512">
            <v>40934</v>
          </cell>
          <cell r="P1512">
            <v>40941</v>
          </cell>
          <cell r="Q1512">
            <v>40941</v>
          </cell>
          <cell r="R1512">
            <v>2012</v>
          </cell>
          <cell r="T1512" t="str">
            <v>Sold</v>
          </cell>
          <cell r="U1512">
            <v>870431.23</v>
          </cell>
          <cell r="AB1512" t="str">
            <v>GURNEY, GREGORY A</v>
          </cell>
          <cell r="AC1512">
            <v>40584</v>
          </cell>
          <cell r="AD1512">
            <v>40584</v>
          </cell>
        </row>
        <row r="1513">
          <cell r="A1513">
            <v>90368</v>
          </cell>
          <cell r="B1513" t="str">
            <v>COL KSU Branch Service</v>
          </cell>
          <cell r="C1513" t="str">
            <v>Flex Fund Transfers</v>
          </cell>
          <cell r="T1513" t="str">
            <v>Candidate</v>
          </cell>
          <cell r="AB1513" t="str">
            <v>HOSTIN, JUANA M</v>
          </cell>
        </row>
        <row r="1514">
          <cell r="A1514">
            <v>90377</v>
          </cell>
          <cell r="B1514" t="str">
            <v>JEF BHJ 2012 Rideshare Program</v>
          </cell>
          <cell r="C1514" t="str">
            <v>Miscellaneous</v>
          </cell>
          <cell r="T1514" t="str">
            <v>Candidate</v>
          </cell>
          <cell r="AB1514" t="str">
            <v>MOORE, DAVID</v>
          </cell>
        </row>
        <row r="1515">
          <cell r="A1515">
            <v>90378</v>
          </cell>
          <cell r="B1515" t="str">
            <v>JEF BHJ 2013 Rideshare Program</v>
          </cell>
          <cell r="C1515" t="str">
            <v>Miscellaneous</v>
          </cell>
          <cell r="T1515" t="str">
            <v>Candidate</v>
          </cell>
          <cell r="AB1515" t="str">
            <v>MOORE, DAVID</v>
          </cell>
        </row>
        <row r="1516">
          <cell r="A1516">
            <v>90379</v>
          </cell>
          <cell r="B1516" t="str">
            <v>JEF BHJ 2014 Rideshare Program</v>
          </cell>
          <cell r="C1516" t="str">
            <v>Miscellaneous</v>
          </cell>
          <cell r="T1516" t="str">
            <v>Candidate</v>
          </cell>
          <cell r="AB1516" t="str">
            <v>MOORE, DAVID</v>
          </cell>
        </row>
        <row r="1517">
          <cell r="A1517">
            <v>90399</v>
          </cell>
          <cell r="B1517" t="str">
            <v>TUS IR 77 20.540</v>
          </cell>
          <cell r="C1517" t="str">
            <v>Traffic Control (Safety)</v>
          </cell>
          <cell r="H1517">
            <v>41848</v>
          </cell>
          <cell r="I1517">
            <v>41848</v>
          </cell>
          <cell r="J1517">
            <v>41865</v>
          </cell>
          <cell r="K1517">
            <v>41865</v>
          </cell>
          <cell r="L1517">
            <v>41865</v>
          </cell>
          <cell r="M1517">
            <v>41865</v>
          </cell>
          <cell r="N1517">
            <v>41956</v>
          </cell>
          <cell r="O1517">
            <v>41956</v>
          </cell>
          <cell r="P1517">
            <v>41963</v>
          </cell>
          <cell r="Q1517">
            <v>41963</v>
          </cell>
          <cell r="R1517">
            <v>2015</v>
          </cell>
          <cell r="T1517" t="str">
            <v>Sold</v>
          </cell>
          <cell r="U1517">
            <v>643499.69999999995</v>
          </cell>
          <cell r="V1517">
            <v>41869</v>
          </cell>
          <cell r="W1517">
            <v>1</v>
          </cell>
          <cell r="X1517">
            <v>2015</v>
          </cell>
          <cell r="Y1517">
            <v>0</v>
          </cell>
          <cell r="Z1517">
            <v>41956</v>
          </cell>
          <cell r="AA1517">
            <v>41967</v>
          </cell>
          <cell r="AB1517" t="str">
            <v>BERANEK, JASON P</v>
          </cell>
        </row>
        <row r="1518">
          <cell r="A1518">
            <v>90546</v>
          </cell>
          <cell r="B1518" t="str">
            <v>TUS CR 97 CHESTNUT RIDGE OHCR</v>
          </cell>
          <cell r="C1518" t="str">
            <v>Railroad Crossing Protection</v>
          </cell>
          <cell r="T1518" t="str">
            <v>Candidate</v>
          </cell>
          <cell r="AB1518" t="str">
            <v>FORTE, MICHAEL D</v>
          </cell>
        </row>
        <row r="1519">
          <cell r="A1519">
            <v>90560</v>
          </cell>
          <cell r="B1519" t="str">
            <v>D11 HS FY2012(A)</v>
          </cell>
          <cell r="C1519" t="str">
            <v>Vegetative Maintenance</v>
          </cell>
          <cell r="H1519">
            <v>40792</v>
          </cell>
          <cell r="I1519">
            <v>40792</v>
          </cell>
          <cell r="J1519">
            <v>40823</v>
          </cell>
          <cell r="K1519">
            <v>40823</v>
          </cell>
          <cell r="L1519">
            <v>40823</v>
          </cell>
          <cell r="M1519">
            <v>40823</v>
          </cell>
          <cell r="N1519">
            <v>40948</v>
          </cell>
          <cell r="O1519">
            <v>40948</v>
          </cell>
          <cell r="P1519">
            <v>40955</v>
          </cell>
          <cell r="Q1519">
            <v>40955</v>
          </cell>
          <cell r="R1519">
            <v>2012</v>
          </cell>
          <cell r="T1519" t="str">
            <v>Sold</v>
          </cell>
          <cell r="U1519">
            <v>115879</v>
          </cell>
          <cell r="AB1519" t="str">
            <v>TRIVOLI, RAYMOND P</v>
          </cell>
        </row>
        <row r="1520">
          <cell r="A1520">
            <v>90561</v>
          </cell>
          <cell r="B1520" t="str">
            <v>D11 HS FY2012(B)</v>
          </cell>
          <cell r="C1520" t="str">
            <v>Vegetative Maintenance</v>
          </cell>
          <cell r="H1520">
            <v>40792</v>
          </cell>
          <cell r="I1520">
            <v>40792</v>
          </cell>
          <cell r="J1520">
            <v>40823</v>
          </cell>
          <cell r="K1520">
            <v>40823</v>
          </cell>
          <cell r="L1520">
            <v>40823</v>
          </cell>
          <cell r="M1520">
            <v>40823</v>
          </cell>
          <cell r="N1520">
            <v>40948</v>
          </cell>
          <cell r="O1520">
            <v>40948</v>
          </cell>
          <cell r="P1520">
            <v>40955</v>
          </cell>
          <cell r="Q1520">
            <v>40955</v>
          </cell>
          <cell r="R1520">
            <v>2012</v>
          </cell>
          <cell r="T1520" t="str">
            <v>Sold</v>
          </cell>
          <cell r="U1520">
            <v>87797</v>
          </cell>
          <cell r="AB1520" t="str">
            <v>TRIVOLI, RAYMOND P</v>
          </cell>
        </row>
        <row r="1521">
          <cell r="A1521">
            <v>90568</v>
          </cell>
          <cell r="B1521" t="str">
            <v>D11-PM-FY2013(A)</v>
          </cell>
          <cell r="C1521" t="str">
            <v>Traffic Control (Safety)</v>
          </cell>
          <cell r="H1521">
            <v>41078</v>
          </cell>
          <cell r="I1521">
            <v>41078</v>
          </cell>
          <cell r="J1521">
            <v>41144</v>
          </cell>
          <cell r="K1521">
            <v>41144</v>
          </cell>
          <cell r="L1521">
            <v>41150</v>
          </cell>
          <cell r="M1521">
            <v>41150</v>
          </cell>
          <cell r="N1521">
            <v>41242</v>
          </cell>
          <cell r="O1521">
            <v>41242</v>
          </cell>
          <cell r="P1521">
            <v>41249</v>
          </cell>
          <cell r="Q1521">
            <v>41249</v>
          </cell>
          <cell r="R1521">
            <v>2013</v>
          </cell>
          <cell r="T1521" t="str">
            <v>Sold</v>
          </cell>
          <cell r="U1521">
            <v>229258.06</v>
          </cell>
          <cell r="V1521">
            <v>41152</v>
          </cell>
          <cell r="W1521">
            <v>1</v>
          </cell>
          <cell r="X1521">
            <v>2013</v>
          </cell>
          <cell r="Y1521">
            <v>0</v>
          </cell>
          <cell r="Z1521">
            <v>41242</v>
          </cell>
          <cell r="AA1521">
            <v>41253</v>
          </cell>
          <cell r="AB1521" t="str">
            <v>BERANEK, JASON P</v>
          </cell>
        </row>
        <row r="1522">
          <cell r="A1522">
            <v>90569</v>
          </cell>
          <cell r="B1522" t="str">
            <v>D11-PM-FY2013(B)</v>
          </cell>
          <cell r="C1522" t="str">
            <v>Traffic Control (Safety)</v>
          </cell>
          <cell r="H1522">
            <v>40941</v>
          </cell>
          <cell r="I1522">
            <v>40941</v>
          </cell>
          <cell r="J1522">
            <v>40990</v>
          </cell>
          <cell r="K1522">
            <v>40990</v>
          </cell>
          <cell r="L1522">
            <v>40990</v>
          </cell>
          <cell r="M1522">
            <v>40990</v>
          </cell>
          <cell r="N1522">
            <v>41130</v>
          </cell>
          <cell r="O1522">
            <v>41130</v>
          </cell>
          <cell r="P1522">
            <v>41137</v>
          </cell>
          <cell r="Q1522">
            <v>41137</v>
          </cell>
          <cell r="R1522">
            <v>2013</v>
          </cell>
          <cell r="T1522" t="str">
            <v>Sold</v>
          </cell>
          <cell r="U1522">
            <v>1390000</v>
          </cell>
          <cell r="V1522">
            <v>40994</v>
          </cell>
          <cell r="W1522">
            <v>1</v>
          </cell>
          <cell r="X1522">
            <v>2013</v>
          </cell>
          <cell r="Y1522">
            <v>0</v>
          </cell>
          <cell r="Z1522">
            <v>41081</v>
          </cell>
          <cell r="AA1522">
            <v>41092</v>
          </cell>
          <cell r="AB1522" t="str">
            <v>BERANEK, JASON P</v>
          </cell>
        </row>
        <row r="1523">
          <cell r="A1523">
            <v>90570</v>
          </cell>
          <cell r="B1523" t="str">
            <v>D11 HS FY2013(A)</v>
          </cell>
          <cell r="C1523" t="str">
            <v>Vegetative Maintenance</v>
          </cell>
          <cell r="H1523">
            <v>41109</v>
          </cell>
          <cell r="I1523">
            <v>41109</v>
          </cell>
          <cell r="J1523">
            <v>41184</v>
          </cell>
          <cell r="K1523">
            <v>41184</v>
          </cell>
          <cell r="L1523">
            <v>41184</v>
          </cell>
          <cell r="M1523">
            <v>41184</v>
          </cell>
          <cell r="N1523">
            <v>41340</v>
          </cell>
          <cell r="O1523">
            <v>41340</v>
          </cell>
          <cell r="P1523">
            <v>41347</v>
          </cell>
          <cell r="Q1523">
            <v>41347</v>
          </cell>
          <cell r="R1523">
            <v>2013</v>
          </cell>
          <cell r="T1523" t="str">
            <v>Sold</v>
          </cell>
          <cell r="U1523">
            <v>99358.37</v>
          </cell>
          <cell r="V1523">
            <v>41246</v>
          </cell>
          <cell r="W1523">
            <v>1</v>
          </cell>
          <cell r="X1523">
            <v>2013</v>
          </cell>
          <cell r="Y1523">
            <v>0</v>
          </cell>
          <cell r="Z1523">
            <v>41340</v>
          </cell>
          <cell r="AA1523">
            <v>41351</v>
          </cell>
          <cell r="AB1523" t="str">
            <v>TRIVOLI, RAYMOND P</v>
          </cell>
        </row>
        <row r="1524">
          <cell r="A1524">
            <v>90571</v>
          </cell>
          <cell r="B1524" t="str">
            <v>D11 HS FY2013(B)</v>
          </cell>
          <cell r="C1524" t="str">
            <v>Vegetative Maintenance</v>
          </cell>
          <cell r="H1524">
            <v>41109</v>
          </cell>
          <cell r="I1524">
            <v>41109</v>
          </cell>
          <cell r="J1524">
            <v>41184</v>
          </cell>
          <cell r="K1524">
            <v>41184</v>
          </cell>
          <cell r="L1524">
            <v>41184</v>
          </cell>
          <cell r="M1524">
            <v>41184</v>
          </cell>
          <cell r="N1524">
            <v>41284</v>
          </cell>
          <cell r="O1524">
            <v>41284</v>
          </cell>
          <cell r="P1524">
            <v>41291</v>
          </cell>
          <cell r="Q1524">
            <v>41291</v>
          </cell>
          <cell r="R1524">
            <v>2013</v>
          </cell>
          <cell r="T1524" t="str">
            <v>Sold</v>
          </cell>
          <cell r="U1524">
            <v>91444</v>
          </cell>
          <cell r="V1524">
            <v>41197</v>
          </cell>
          <cell r="W1524">
            <v>1</v>
          </cell>
          <cell r="X1524">
            <v>2013</v>
          </cell>
          <cell r="Y1524">
            <v>0</v>
          </cell>
          <cell r="Z1524">
            <v>41284</v>
          </cell>
          <cell r="AA1524">
            <v>41295</v>
          </cell>
          <cell r="AB1524" t="str">
            <v>TRIVOLI, RAYMOND P</v>
          </cell>
        </row>
        <row r="1525">
          <cell r="A1525">
            <v>90572</v>
          </cell>
          <cell r="B1525" t="str">
            <v>D11-RPM-FY2013</v>
          </cell>
          <cell r="C1525" t="str">
            <v>Traffic Control (Safety)</v>
          </cell>
          <cell r="H1525">
            <v>41253</v>
          </cell>
          <cell r="I1525">
            <v>41253</v>
          </cell>
          <cell r="J1525">
            <v>41256</v>
          </cell>
          <cell r="K1525">
            <v>41256</v>
          </cell>
          <cell r="L1525">
            <v>41256</v>
          </cell>
          <cell r="M1525">
            <v>41256</v>
          </cell>
          <cell r="N1525">
            <v>41347</v>
          </cell>
          <cell r="O1525">
            <v>41347</v>
          </cell>
          <cell r="P1525">
            <v>41354</v>
          </cell>
          <cell r="Q1525">
            <v>41354</v>
          </cell>
          <cell r="R1525">
            <v>2013</v>
          </cell>
          <cell r="T1525" t="str">
            <v>Sold</v>
          </cell>
          <cell r="U1525">
            <v>183558.25</v>
          </cell>
          <cell r="V1525">
            <v>41260</v>
          </cell>
          <cell r="W1525">
            <v>1</v>
          </cell>
          <cell r="X1525">
            <v>2013</v>
          </cell>
          <cell r="Y1525">
            <v>0</v>
          </cell>
          <cell r="Z1525">
            <v>41347</v>
          </cell>
          <cell r="AA1525">
            <v>41358</v>
          </cell>
          <cell r="AB1525" t="str">
            <v>SLANINA, ADRIENNE N</v>
          </cell>
        </row>
        <row r="1526">
          <cell r="A1526">
            <v>90573</v>
          </cell>
          <cell r="B1526" t="str">
            <v>D11-LG-FY2013</v>
          </cell>
          <cell r="C1526" t="str">
            <v>Traffic Control Maintenance</v>
          </cell>
          <cell r="H1526">
            <v>40935</v>
          </cell>
          <cell r="I1526">
            <v>40935</v>
          </cell>
          <cell r="J1526">
            <v>40953</v>
          </cell>
          <cell r="K1526">
            <v>40953</v>
          </cell>
          <cell r="L1526">
            <v>40953</v>
          </cell>
          <cell r="M1526">
            <v>40953</v>
          </cell>
          <cell r="N1526">
            <v>41081</v>
          </cell>
          <cell r="O1526">
            <v>41081</v>
          </cell>
          <cell r="P1526">
            <v>41088</v>
          </cell>
          <cell r="Q1526">
            <v>41088</v>
          </cell>
          <cell r="R1526">
            <v>2012</v>
          </cell>
          <cell r="T1526" t="str">
            <v>Sold</v>
          </cell>
          <cell r="U1526">
            <v>333675</v>
          </cell>
          <cell r="V1526">
            <v>40994</v>
          </cell>
          <cell r="W1526">
            <v>1</v>
          </cell>
          <cell r="X1526">
            <v>2013</v>
          </cell>
          <cell r="Y1526">
            <v>0</v>
          </cell>
          <cell r="Z1526">
            <v>41081</v>
          </cell>
          <cell r="AA1526">
            <v>41092</v>
          </cell>
          <cell r="AB1526" t="str">
            <v>WARNER, SCOTT K</v>
          </cell>
        </row>
        <row r="1527">
          <cell r="A1527">
            <v>90574</v>
          </cell>
          <cell r="B1527" t="str">
            <v>D11 CH FY2014</v>
          </cell>
          <cell r="C1527" t="str">
            <v>Pavement Maintenance</v>
          </cell>
          <cell r="H1527">
            <v>41562</v>
          </cell>
          <cell r="J1527">
            <v>41601</v>
          </cell>
          <cell r="N1527">
            <v>41640</v>
          </cell>
          <cell r="P1527">
            <v>41640</v>
          </cell>
          <cell r="R1527">
            <v>2014</v>
          </cell>
          <cell r="T1527" t="str">
            <v>Cancelled</v>
          </cell>
          <cell r="U1527">
            <v>190000</v>
          </cell>
          <cell r="V1527">
            <v>41246</v>
          </cell>
          <cell r="W1527">
            <v>1</v>
          </cell>
          <cell r="X1527">
            <v>2013</v>
          </cell>
          <cell r="Y1527">
            <v>0</v>
          </cell>
          <cell r="Z1527">
            <v>41340</v>
          </cell>
          <cell r="AA1527">
            <v>41351</v>
          </cell>
          <cell r="AB1527" t="str">
            <v>TRIVOLI, RAYMOND P</v>
          </cell>
        </row>
        <row r="1528">
          <cell r="A1528">
            <v>90576</v>
          </cell>
          <cell r="B1528" t="str">
            <v>D11 GR FY2013</v>
          </cell>
          <cell r="C1528" t="str">
            <v>Guardrail / Roadside Maintenance</v>
          </cell>
          <cell r="H1528">
            <v>41333</v>
          </cell>
          <cell r="I1528">
            <v>41333</v>
          </cell>
          <cell r="J1528">
            <v>41355</v>
          </cell>
          <cell r="K1528">
            <v>41355</v>
          </cell>
          <cell r="L1528">
            <v>41358</v>
          </cell>
          <cell r="M1528">
            <v>41358</v>
          </cell>
          <cell r="N1528">
            <v>41417</v>
          </cell>
          <cell r="O1528">
            <v>41417</v>
          </cell>
          <cell r="P1528">
            <v>41425</v>
          </cell>
          <cell r="Q1528">
            <v>41425</v>
          </cell>
          <cell r="R1528">
            <v>2013</v>
          </cell>
          <cell r="T1528" t="str">
            <v>Sold</v>
          </cell>
          <cell r="U1528">
            <v>617709.28</v>
          </cell>
          <cell r="V1528">
            <v>41330</v>
          </cell>
          <cell r="W1528">
            <v>1</v>
          </cell>
          <cell r="X1528">
            <v>2013</v>
          </cell>
          <cell r="Y1528">
            <v>0</v>
          </cell>
          <cell r="Z1528">
            <v>41417</v>
          </cell>
          <cell r="AA1528">
            <v>41428</v>
          </cell>
          <cell r="AB1528" t="str">
            <v>SLANINA, ADRIENNE N</v>
          </cell>
        </row>
        <row r="1529">
          <cell r="A1529">
            <v>90577</v>
          </cell>
          <cell r="B1529" t="str">
            <v>D11 MOW FY2013(A)</v>
          </cell>
          <cell r="C1529" t="str">
            <v>Vegetative Maintenance</v>
          </cell>
          <cell r="H1529">
            <v>41080</v>
          </cell>
          <cell r="I1529">
            <v>41080</v>
          </cell>
          <cell r="J1529">
            <v>41109</v>
          </cell>
          <cell r="K1529">
            <v>41109</v>
          </cell>
          <cell r="L1529">
            <v>41109</v>
          </cell>
          <cell r="M1529">
            <v>41109</v>
          </cell>
          <cell r="N1529">
            <v>41200</v>
          </cell>
          <cell r="P1529">
            <v>41211</v>
          </cell>
          <cell r="R1529">
            <v>2013</v>
          </cell>
          <cell r="T1529" t="str">
            <v>Cancelled</v>
          </cell>
          <cell r="U1529">
            <v>260201.2</v>
          </cell>
          <cell r="V1529">
            <v>41113</v>
          </cell>
          <cell r="W1529">
            <v>1</v>
          </cell>
          <cell r="X1529">
            <v>2013</v>
          </cell>
          <cell r="Y1529">
            <v>0</v>
          </cell>
          <cell r="Z1529">
            <v>41200</v>
          </cell>
          <cell r="AA1529">
            <v>41211</v>
          </cell>
          <cell r="AB1529" t="str">
            <v>WARNER, SCOTT K</v>
          </cell>
        </row>
        <row r="1530">
          <cell r="A1530">
            <v>90578</v>
          </cell>
          <cell r="B1530" t="str">
            <v>D11 MOW FY2013(B)</v>
          </cell>
          <cell r="C1530" t="str">
            <v>Vegetative Maintenance</v>
          </cell>
          <cell r="H1530">
            <v>41080</v>
          </cell>
          <cell r="I1530">
            <v>41080</v>
          </cell>
          <cell r="J1530">
            <v>41162</v>
          </cell>
          <cell r="K1530">
            <v>41162</v>
          </cell>
          <cell r="L1530">
            <v>41163</v>
          </cell>
          <cell r="M1530">
            <v>41163</v>
          </cell>
          <cell r="N1530">
            <v>41256</v>
          </cell>
          <cell r="O1530">
            <v>41256</v>
          </cell>
          <cell r="P1530">
            <v>41263</v>
          </cell>
          <cell r="Q1530">
            <v>41263</v>
          </cell>
          <cell r="R1530">
            <v>2013</v>
          </cell>
          <cell r="T1530" t="str">
            <v>Sold</v>
          </cell>
          <cell r="U1530">
            <v>241827</v>
          </cell>
          <cell r="V1530">
            <v>41169</v>
          </cell>
          <cell r="W1530">
            <v>1</v>
          </cell>
          <cell r="X1530">
            <v>2013</v>
          </cell>
          <cell r="Y1530">
            <v>0</v>
          </cell>
          <cell r="Z1530">
            <v>41256</v>
          </cell>
          <cell r="AA1530">
            <v>41267</v>
          </cell>
          <cell r="AB1530" t="str">
            <v>WARNER, SCOTT K</v>
          </cell>
        </row>
        <row r="1531">
          <cell r="A1531">
            <v>90628</v>
          </cell>
          <cell r="B1531" t="str">
            <v>JEF CR 47 SPRING NS</v>
          </cell>
          <cell r="C1531" t="str">
            <v>Railroad Crossing Protection</v>
          </cell>
          <cell r="T1531" t="str">
            <v>Candidate</v>
          </cell>
          <cell r="AB1531" t="str">
            <v>FORTE, MICHAEL D</v>
          </cell>
        </row>
        <row r="1532">
          <cell r="A1532">
            <v>90630</v>
          </cell>
          <cell r="B1532" t="str">
            <v>D11 CH FY2016</v>
          </cell>
          <cell r="C1532" t="str">
            <v>Pavement Maintenance</v>
          </cell>
          <cell r="N1532">
            <v>42370</v>
          </cell>
          <cell r="P1532">
            <v>42370</v>
          </cell>
          <cell r="R1532">
            <v>2016</v>
          </cell>
          <cell r="T1532" t="str">
            <v>Cancelled</v>
          </cell>
          <cell r="U1532">
            <v>190000</v>
          </cell>
          <cell r="AB1532" t="str">
            <v>TRIVOLI, RAYMOND P</v>
          </cell>
        </row>
        <row r="1533">
          <cell r="A1533">
            <v>90631</v>
          </cell>
          <cell r="B1533" t="str">
            <v>D11 CH FY2018</v>
          </cell>
          <cell r="C1533" t="str">
            <v>Pavement Maintenance</v>
          </cell>
          <cell r="N1533">
            <v>43101</v>
          </cell>
          <cell r="P1533">
            <v>43101</v>
          </cell>
          <cell r="R1533">
            <v>2018</v>
          </cell>
          <cell r="T1533" t="str">
            <v>Cancelled</v>
          </cell>
          <cell r="U1533">
            <v>150000</v>
          </cell>
          <cell r="AB1533" t="str">
            <v>TRIVOLI, RAYMOND P</v>
          </cell>
        </row>
        <row r="1534">
          <cell r="A1534">
            <v>90632</v>
          </cell>
          <cell r="B1534" t="str">
            <v>D11 GR FY2014</v>
          </cell>
          <cell r="C1534" t="str">
            <v>Guardrail / Roadside Maintenance</v>
          </cell>
          <cell r="H1534">
            <v>41676</v>
          </cell>
          <cell r="I1534">
            <v>41676</v>
          </cell>
          <cell r="J1534">
            <v>41681</v>
          </cell>
          <cell r="K1534">
            <v>41681</v>
          </cell>
          <cell r="L1534">
            <v>41683</v>
          </cell>
          <cell r="M1534">
            <v>41683</v>
          </cell>
          <cell r="N1534">
            <v>41739</v>
          </cell>
          <cell r="O1534">
            <v>41739</v>
          </cell>
          <cell r="P1534">
            <v>41747</v>
          </cell>
          <cell r="Q1534">
            <v>41747</v>
          </cell>
          <cell r="R1534">
            <v>2014</v>
          </cell>
          <cell r="T1534" t="str">
            <v>Sold</v>
          </cell>
          <cell r="U1534">
            <v>821429.2</v>
          </cell>
          <cell r="V1534">
            <v>41684</v>
          </cell>
          <cell r="W1534">
            <v>1</v>
          </cell>
          <cell r="X1534">
            <v>2014</v>
          </cell>
          <cell r="Y1534">
            <v>0</v>
          </cell>
          <cell r="Z1534">
            <v>41739</v>
          </cell>
          <cell r="AA1534">
            <v>41750</v>
          </cell>
          <cell r="AB1534" t="str">
            <v>SLANINA, ADRIENNE N</v>
          </cell>
        </row>
        <row r="1535">
          <cell r="A1535">
            <v>90633</v>
          </cell>
          <cell r="B1535" t="str">
            <v>D11 GR FY2015</v>
          </cell>
          <cell r="C1535" t="str">
            <v>Guardrail / Roadside Maintenance</v>
          </cell>
          <cell r="H1535">
            <v>41967</v>
          </cell>
          <cell r="I1535">
            <v>41967</v>
          </cell>
          <cell r="J1535">
            <v>42004</v>
          </cell>
          <cell r="K1535">
            <v>42004</v>
          </cell>
          <cell r="L1535">
            <v>42012</v>
          </cell>
          <cell r="M1535">
            <v>42012</v>
          </cell>
          <cell r="N1535">
            <v>42103</v>
          </cell>
          <cell r="O1535">
            <v>42103</v>
          </cell>
          <cell r="P1535">
            <v>42110</v>
          </cell>
          <cell r="Q1535">
            <v>42110</v>
          </cell>
          <cell r="R1535">
            <v>2015</v>
          </cell>
          <cell r="T1535" t="str">
            <v>Sold</v>
          </cell>
          <cell r="U1535">
            <v>1272375</v>
          </cell>
          <cell r="V1535">
            <v>42016</v>
          </cell>
          <cell r="W1535">
            <v>1</v>
          </cell>
          <cell r="X1535">
            <v>2015</v>
          </cell>
          <cell r="Y1535">
            <v>0</v>
          </cell>
          <cell r="Z1535">
            <v>42103</v>
          </cell>
          <cell r="AA1535">
            <v>42114</v>
          </cell>
          <cell r="AB1535" t="str">
            <v>SLANINA, ADRIENNE N</v>
          </cell>
        </row>
        <row r="1536">
          <cell r="A1536">
            <v>90634</v>
          </cell>
          <cell r="B1536" t="str">
            <v>D11 MOW FY2015A</v>
          </cell>
          <cell r="C1536" t="str">
            <v>Vegetative Maintenance</v>
          </cell>
          <cell r="N1536">
            <v>41913</v>
          </cell>
          <cell r="P1536">
            <v>41913</v>
          </cell>
          <cell r="R1536">
            <v>2015</v>
          </cell>
          <cell r="T1536" t="str">
            <v>Cancelled</v>
          </cell>
          <cell r="U1536">
            <v>232000</v>
          </cell>
          <cell r="AB1536" t="str">
            <v>WARNER, SCOTT K</v>
          </cell>
        </row>
        <row r="1537">
          <cell r="A1537">
            <v>90635</v>
          </cell>
          <cell r="B1537" t="str">
            <v>D11 MOW FY2015B</v>
          </cell>
          <cell r="C1537" t="str">
            <v>Vegetative Maintenance</v>
          </cell>
          <cell r="N1537">
            <v>41913</v>
          </cell>
          <cell r="P1537">
            <v>41913</v>
          </cell>
          <cell r="R1537">
            <v>2015</v>
          </cell>
          <cell r="T1537" t="str">
            <v>Cancelled</v>
          </cell>
          <cell r="U1537">
            <v>133000</v>
          </cell>
          <cell r="AB1537" t="str">
            <v>WARNER, SCOTT K</v>
          </cell>
        </row>
        <row r="1538">
          <cell r="A1538">
            <v>90637</v>
          </cell>
          <cell r="B1538" t="str">
            <v>D11 HS FY2014(A)</v>
          </cell>
          <cell r="C1538" t="str">
            <v>Vegetative Maintenance</v>
          </cell>
          <cell r="H1538">
            <v>41544</v>
          </cell>
          <cell r="I1538">
            <v>41544</v>
          </cell>
          <cell r="J1538">
            <v>41603</v>
          </cell>
          <cell r="K1538">
            <v>41603</v>
          </cell>
          <cell r="L1538">
            <v>41603</v>
          </cell>
          <cell r="M1538">
            <v>41603</v>
          </cell>
          <cell r="N1538">
            <v>41688</v>
          </cell>
          <cell r="O1538">
            <v>41688</v>
          </cell>
          <cell r="P1538">
            <v>41695</v>
          </cell>
          <cell r="Q1538">
            <v>41695</v>
          </cell>
          <cell r="R1538">
            <v>2014</v>
          </cell>
          <cell r="T1538" t="str">
            <v>Sold</v>
          </cell>
          <cell r="U1538">
            <v>148500</v>
          </cell>
          <cell r="V1538">
            <v>41638</v>
          </cell>
          <cell r="W1538">
            <v>1</v>
          </cell>
          <cell r="X1538">
            <v>2014</v>
          </cell>
          <cell r="Y1538">
            <v>0</v>
          </cell>
          <cell r="Z1538">
            <v>41688</v>
          </cell>
          <cell r="AA1538">
            <v>41698</v>
          </cell>
          <cell r="AB1538" t="str">
            <v>TRIVOLI, RAYMOND P</v>
          </cell>
        </row>
        <row r="1539">
          <cell r="A1539">
            <v>90638</v>
          </cell>
          <cell r="B1539" t="str">
            <v>D11 HS FY2014(B)</v>
          </cell>
          <cell r="C1539" t="str">
            <v>Vegetative Maintenance</v>
          </cell>
          <cell r="H1539">
            <v>41544</v>
          </cell>
          <cell r="I1539">
            <v>41544</v>
          </cell>
          <cell r="J1539">
            <v>41603</v>
          </cell>
          <cell r="K1539">
            <v>41603</v>
          </cell>
          <cell r="L1539">
            <v>41603</v>
          </cell>
          <cell r="M1539">
            <v>41603</v>
          </cell>
          <cell r="N1539">
            <v>41662</v>
          </cell>
          <cell r="O1539">
            <v>41662</v>
          </cell>
          <cell r="P1539">
            <v>41670</v>
          </cell>
          <cell r="Q1539">
            <v>41670</v>
          </cell>
          <cell r="R1539">
            <v>2014</v>
          </cell>
          <cell r="T1539" t="str">
            <v>Sold</v>
          </cell>
          <cell r="U1539">
            <v>94947</v>
          </cell>
          <cell r="V1539">
            <v>41610</v>
          </cell>
          <cell r="W1539">
            <v>1</v>
          </cell>
          <cell r="X1539">
            <v>2014</v>
          </cell>
          <cell r="Y1539">
            <v>0</v>
          </cell>
          <cell r="Z1539">
            <v>41662</v>
          </cell>
          <cell r="AA1539">
            <v>41673</v>
          </cell>
          <cell r="AB1539" t="str">
            <v>TRIVOLI, RAYMOND P</v>
          </cell>
        </row>
        <row r="1540">
          <cell r="A1540">
            <v>90639</v>
          </cell>
          <cell r="B1540" t="str">
            <v>D11 HS FY2015A</v>
          </cell>
          <cell r="C1540" t="str">
            <v>Vegetative Maintenance</v>
          </cell>
          <cell r="H1540">
            <v>41808</v>
          </cell>
          <cell r="I1540">
            <v>41808</v>
          </cell>
          <cell r="J1540">
            <v>41879</v>
          </cell>
          <cell r="K1540">
            <v>41879</v>
          </cell>
          <cell r="L1540">
            <v>41879</v>
          </cell>
          <cell r="M1540">
            <v>41879</v>
          </cell>
          <cell r="N1540">
            <v>42045</v>
          </cell>
          <cell r="O1540">
            <v>42045</v>
          </cell>
          <cell r="P1540">
            <v>42053</v>
          </cell>
          <cell r="Q1540">
            <v>42053</v>
          </cell>
          <cell r="R1540">
            <v>2015</v>
          </cell>
          <cell r="T1540" t="str">
            <v>Sold</v>
          </cell>
          <cell r="U1540">
            <v>124700</v>
          </cell>
          <cell r="V1540">
            <v>41995</v>
          </cell>
          <cell r="W1540">
            <v>1</v>
          </cell>
          <cell r="X1540">
            <v>2015</v>
          </cell>
          <cell r="Y1540">
            <v>0</v>
          </cell>
          <cell r="Z1540">
            <v>42045</v>
          </cell>
          <cell r="AA1540">
            <v>42055</v>
          </cell>
          <cell r="AB1540" t="str">
            <v>TRIVOLI, RAYMOND P</v>
          </cell>
        </row>
        <row r="1541">
          <cell r="A1541">
            <v>90640</v>
          </cell>
          <cell r="B1541" t="str">
            <v>D11 HS FY2015B</v>
          </cell>
          <cell r="C1541" t="str">
            <v>Vegetative Maintenance</v>
          </cell>
          <cell r="H1541">
            <v>41810</v>
          </cell>
          <cell r="I1541">
            <v>41810</v>
          </cell>
          <cell r="J1541">
            <v>41879</v>
          </cell>
          <cell r="K1541">
            <v>41879</v>
          </cell>
          <cell r="L1541">
            <v>41879</v>
          </cell>
          <cell r="M1541">
            <v>41879</v>
          </cell>
          <cell r="N1541">
            <v>42033</v>
          </cell>
          <cell r="O1541">
            <v>42033</v>
          </cell>
          <cell r="P1541">
            <v>42044</v>
          </cell>
          <cell r="Q1541">
            <v>42044</v>
          </cell>
          <cell r="R1541">
            <v>2015</v>
          </cell>
          <cell r="T1541" t="str">
            <v>Sold</v>
          </cell>
          <cell r="U1541">
            <v>87650</v>
          </cell>
          <cell r="V1541">
            <v>41981</v>
          </cell>
          <cell r="W1541">
            <v>1</v>
          </cell>
          <cell r="X1541">
            <v>2015</v>
          </cell>
          <cell r="Y1541">
            <v>0</v>
          </cell>
          <cell r="Z1541">
            <v>42033</v>
          </cell>
          <cell r="AA1541">
            <v>42044</v>
          </cell>
          <cell r="AB1541" t="str">
            <v>TRIVOLI, RAYMOND P</v>
          </cell>
        </row>
        <row r="1542">
          <cell r="A1542">
            <v>90722</v>
          </cell>
          <cell r="B1542" t="str">
            <v>BEL SR 147 31.8</v>
          </cell>
          <cell r="C1542" t="str">
            <v>Geologic Maintenance / Slide Repair</v>
          </cell>
          <cell r="L1542">
            <v>40611</v>
          </cell>
          <cell r="M1542">
            <v>40611</v>
          </cell>
          <cell r="N1542">
            <v>40613</v>
          </cell>
          <cell r="O1542">
            <v>40613</v>
          </cell>
          <cell r="P1542">
            <v>40613</v>
          </cell>
          <cell r="Q1542">
            <v>40613</v>
          </cell>
          <cell r="R1542">
            <v>2011</v>
          </cell>
          <cell r="T1542" t="str">
            <v>Sold</v>
          </cell>
          <cell r="U1542">
            <v>325500</v>
          </cell>
          <cell r="AB1542" t="str">
            <v>BAIR, MICHAEL D</v>
          </cell>
        </row>
        <row r="1543">
          <cell r="A1543">
            <v>90732</v>
          </cell>
          <cell r="B1543" t="str">
            <v>JEF SR 7 5.000</v>
          </cell>
          <cell r="C1543" t="str">
            <v>New Roadway</v>
          </cell>
          <cell r="L1543">
            <v>40637</v>
          </cell>
          <cell r="M1543">
            <v>40637</v>
          </cell>
          <cell r="N1543">
            <v>40639</v>
          </cell>
          <cell r="O1543">
            <v>40639</v>
          </cell>
          <cell r="P1543">
            <v>40640</v>
          </cell>
          <cell r="Q1543">
            <v>40640</v>
          </cell>
          <cell r="R1543">
            <v>2011</v>
          </cell>
          <cell r="T1543" t="str">
            <v>Sold</v>
          </cell>
          <cell r="U1543">
            <v>678084.25</v>
          </cell>
          <cell r="AB1543" t="str">
            <v>BAIR, MICHAEL D</v>
          </cell>
        </row>
        <row r="1544">
          <cell r="A1544">
            <v>90763</v>
          </cell>
          <cell r="B1544" t="str">
            <v>JEF SR 7 34.200</v>
          </cell>
          <cell r="C1544" t="str">
            <v>Geologic Maintenance / Slide Repair</v>
          </cell>
          <cell r="L1544">
            <v>40637</v>
          </cell>
          <cell r="M1544">
            <v>40637</v>
          </cell>
          <cell r="N1544">
            <v>40639</v>
          </cell>
          <cell r="O1544">
            <v>40639</v>
          </cell>
          <cell r="P1544">
            <v>40640</v>
          </cell>
          <cell r="Q1544">
            <v>40640</v>
          </cell>
          <cell r="R1544">
            <v>2011</v>
          </cell>
          <cell r="T1544" t="str">
            <v>Sold</v>
          </cell>
          <cell r="U1544">
            <v>110812.95</v>
          </cell>
          <cell r="AB1544" t="str">
            <v>BAIR, MICHAEL D</v>
          </cell>
        </row>
        <row r="1545">
          <cell r="A1545">
            <v>90799</v>
          </cell>
          <cell r="B1545" t="str">
            <v>STW ODOT New Freedom</v>
          </cell>
          <cell r="C1545" t="str">
            <v>Transit</v>
          </cell>
          <cell r="T1545" t="str">
            <v>Candidate</v>
          </cell>
          <cell r="AB1545" t="str">
            <v>HOSTIN, JUANA M</v>
          </cell>
        </row>
        <row r="1546">
          <cell r="A1546">
            <v>90800</v>
          </cell>
          <cell r="B1546" t="str">
            <v>STW ODOT New Freedom</v>
          </cell>
          <cell r="C1546" t="str">
            <v>Transit</v>
          </cell>
          <cell r="T1546" t="str">
            <v>Candidate</v>
          </cell>
          <cell r="AB1546" t="str">
            <v>HOSTIN, JUANA M</v>
          </cell>
        </row>
        <row r="1547">
          <cell r="A1547">
            <v>90801</v>
          </cell>
          <cell r="B1547" t="str">
            <v>STW ODOT New Freedom</v>
          </cell>
          <cell r="C1547" t="str">
            <v>Transit</v>
          </cell>
          <cell r="T1547" t="str">
            <v>Candidate</v>
          </cell>
          <cell r="AB1547" t="str">
            <v>HOSTIN, JUANA M</v>
          </cell>
        </row>
        <row r="1548">
          <cell r="A1548">
            <v>90803</v>
          </cell>
          <cell r="B1548" t="str">
            <v>STW ODOT New Freedom</v>
          </cell>
          <cell r="C1548" t="str">
            <v>Transit</v>
          </cell>
          <cell r="T1548" t="str">
            <v>Candidate</v>
          </cell>
          <cell r="AB1548" t="str">
            <v>HOSTIN, JUANA M</v>
          </cell>
        </row>
        <row r="1549">
          <cell r="A1549">
            <v>90815</v>
          </cell>
          <cell r="B1549" t="str">
            <v>BEL Mix Building</v>
          </cell>
          <cell r="C1549" t="str">
            <v>New Building/ Facility</v>
          </cell>
          <cell r="N1549">
            <v>43739</v>
          </cell>
          <cell r="P1549">
            <v>43739</v>
          </cell>
          <cell r="R1549">
            <v>2020</v>
          </cell>
          <cell r="T1549" t="str">
            <v>Candidate</v>
          </cell>
          <cell r="U1549">
            <v>0</v>
          </cell>
          <cell r="AB1549" t="str">
            <v>LIMBACHER, STEVEN R</v>
          </cell>
        </row>
        <row r="1550">
          <cell r="A1550">
            <v>90893</v>
          </cell>
          <cell r="B1550" t="str">
            <v>COL SR 9 13.550</v>
          </cell>
          <cell r="C1550" t="str">
            <v>Roadway Minor Rehab</v>
          </cell>
          <cell r="H1550">
            <v>41530</v>
          </cell>
          <cell r="I1550">
            <v>41530</v>
          </cell>
          <cell r="J1550">
            <v>41582</v>
          </cell>
          <cell r="K1550">
            <v>41582</v>
          </cell>
          <cell r="L1550">
            <v>41582</v>
          </cell>
          <cell r="M1550">
            <v>41582</v>
          </cell>
          <cell r="N1550">
            <v>41676</v>
          </cell>
          <cell r="O1550">
            <v>41676</v>
          </cell>
          <cell r="P1550">
            <v>41684</v>
          </cell>
          <cell r="Q1550">
            <v>41684</v>
          </cell>
          <cell r="R1550">
            <v>2014</v>
          </cell>
          <cell r="T1550" t="str">
            <v>Sold</v>
          </cell>
          <cell r="U1550">
            <v>719676.2</v>
          </cell>
          <cell r="V1550">
            <v>41589</v>
          </cell>
          <cell r="W1550">
            <v>1</v>
          </cell>
          <cell r="X1550">
            <v>2014</v>
          </cell>
          <cell r="Y1550">
            <v>0</v>
          </cell>
          <cell r="Z1550">
            <v>41676</v>
          </cell>
          <cell r="AA1550">
            <v>41687</v>
          </cell>
          <cell r="AB1550" t="str">
            <v>SLANINA, ADRIENNE N</v>
          </cell>
        </row>
        <row r="1551">
          <cell r="A1551">
            <v>90958</v>
          </cell>
          <cell r="B1551" t="str">
            <v>D11 GES 8 FY 12-FY 13</v>
          </cell>
          <cell r="C1551" t="str">
            <v>General Engineering</v>
          </cell>
          <cell r="T1551" t="str">
            <v>Candidate</v>
          </cell>
          <cell r="AB1551" t="str">
            <v>STILLION, TIMOTHY E</v>
          </cell>
        </row>
        <row r="1552">
          <cell r="A1552">
            <v>90967</v>
          </cell>
          <cell r="B1552" t="str">
            <v>COL SR 39 2.660</v>
          </cell>
          <cell r="C1552" t="str">
            <v>Geologic Maintenance / Slide Repair</v>
          </cell>
          <cell r="T1552" t="str">
            <v>Cancelled</v>
          </cell>
          <cell r="AB1552" t="str">
            <v>BAIR, MICHAEL D</v>
          </cell>
        </row>
        <row r="1553">
          <cell r="A1553">
            <v>90969</v>
          </cell>
          <cell r="B1553" t="str">
            <v>JEF SR 7 34.200</v>
          </cell>
          <cell r="C1553" t="str">
            <v>Geologic Maintenance / Slide Repair</v>
          </cell>
          <cell r="J1553">
            <v>40732</v>
          </cell>
          <cell r="K1553">
            <v>40732</v>
          </cell>
          <cell r="L1553">
            <v>40732</v>
          </cell>
          <cell r="M1553">
            <v>40732</v>
          </cell>
          <cell r="N1553">
            <v>40745</v>
          </cell>
          <cell r="O1553">
            <v>40745</v>
          </cell>
          <cell r="P1553">
            <v>40749</v>
          </cell>
          <cell r="Q1553">
            <v>40749</v>
          </cell>
          <cell r="R1553">
            <v>2012</v>
          </cell>
          <cell r="T1553" t="str">
            <v>Sold</v>
          </cell>
          <cell r="U1553">
            <v>9529415.3599999994</v>
          </cell>
          <cell r="AB1553" t="str">
            <v>BAIR, MICHAEL D</v>
          </cell>
        </row>
        <row r="1554">
          <cell r="A1554">
            <v>90970</v>
          </cell>
          <cell r="B1554" t="str">
            <v>JEF CR 77 0.410</v>
          </cell>
          <cell r="C1554" t="str">
            <v>Geologic Maintenance / Slide Repair</v>
          </cell>
          <cell r="L1554">
            <v>40661</v>
          </cell>
          <cell r="M1554">
            <v>40661</v>
          </cell>
          <cell r="N1554">
            <v>40661</v>
          </cell>
          <cell r="O1554">
            <v>40661</v>
          </cell>
          <cell r="P1554">
            <v>40689</v>
          </cell>
          <cell r="Q1554">
            <v>40689</v>
          </cell>
          <cell r="R1554">
            <v>2011</v>
          </cell>
          <cell r="T1554" t="str">
            <v>Sold</v>
          </cell>
          <cell r="U1554">
            <v>5456811.1900000004</v>
          </cell>
          <cell r="AB1554" t="str">
            <v>GURNEY, GREGORY A</v>
          </cell>
        </row>
        <row r="1555">
          <cell r="A1555">
            <v>91002</v>
          </cell>
          <cell r="B1555" t="str">
            <v>Safe Routes to School 2010</v>
          </cell>
          <cell r="C1555" t="str">
            <v>Safety Related Studies</v>
          </cell>
          <cell r="T1555" t="str">
            <v>Cancelled</v>
          </cell>
          <cell r="AB1555" t="str">
            <v>VARCOLLA, CHRISTOPHER</v>
          </cell>
        </row>
        <row r="1556">
          <cell r="A1556">
            <v>91016</v>
          </cell>
          <cell r="B1556" t="str">
            <v>COL Clark Avenue</v>
          </cell>
          <cell r="C1556" t="str">
            <v>Roadway Minor Rehab</v>
          </cell>
          <cell r="H1556">
            <v>40844</v>
          </cell>
          <cell r="I1556">
            <v>40844</v>
          </cell>
          <cell r="L1556">
            <v>40928</v>
          </cell>
          <cell r="M1556">
            <v>40928</v>
          </cell>
          <cell r="N1556">
            <v>40976</v>
          </cell>
          <cell r="O1556">
            <v>40976</v>
          </cell>
          <cell r="P1556">
            <v>40987</v>
          </cell>
          <cell r="Q1556">
            <v>40987</v>
          </cell>
          <cell r="R1556">
            <v>2012</v>
          </cell>
          <cell r="T1556" t="str">
            <v>Sold</v>
          </cell>
          <cell r="U1556">
            <v>188866.75</v>
          </cell>
          <cell r="AB1556" t="str">
            <v>GURNEY, GREGORY A</v>
          </cell>
        </row>
        <row r="1557">
          <cell r="A1557">
            <v>91127</v>
          </cell>
          <cell r="B1557" t="str">
            <v>COL SR 45 16.27</v>
          </cell>
          <cell r="C1557" t="str">
            <v>Intersection Improvement (Safety)</v>
          </cell>
          <cell r="D1557">
            <v>40977</v>
          </cell>
          <cell r="E1557">
            <v>40977</v>
          </cell>
          <cell r="F1557">
            <v>41055</v>
          </cell>
          <cell r="G1557">
            <v>41055</v>
          </cell>
          <cell r="H1557">
            <v>41124</v>
          </cell>
          <cell r="I1557">
            <v>41124</v>
          </cell>
          <cell r="J1557">
            <v>41319</v>
          </cell>
          <cell r="K1557">
            <v>41319</v>
          </cell>
          <cell r="L1557">
            <v>41495</v>
          </cell>
          <cell r="M1557">
            <v>41495</v>
          </cell>
          <cell r="N1557">
            <v>41585</v>
          </cell>
          <cell r="O1557">
            <v>41585</v>
          </cell>
          <cell r="P1557">
            <v>41592</v>
          </cell>
          <cell r="Q1557">
            <v>41592</v>
          </cell>
          <cell r="R1557">
            <v>2014</v>
          </cell>
          <cell r="T1557" t="str">
            <v>Sold</v>
          </cell>
          <cell r="U1557">
            <v>195639.42</v>
          </cell>
          <cell r="V1557">
            <v>41575</v>
          </cell>
          <cell r="W1557">
            <v>1</v>
          </cell>
          <cell r="X1557">
            <v>2014</v>
          </cell>
          <cell r="Y1557">
            <v>0</v>
          </cell>
          <cell r="Z1557">
            <v>41662</v>
          </cell>
          <cell r="AA1557">
            <v>41673</v>
          </cell>
          <cell r="AB1557" t="str">
            <v>STILLION, TIMOTHY E</v>
          </cell>
          <cell r="AC1557">
            <v>40956</v>
          </cell>
          <cell r="AD1557">
            <v>40956</v>
          </cell>
        </row>
        <row r="1558">
          <cell r="A1558">
            <v>91167</v>
          </cell>
          <cell r="B1558" t="str">
            <v>HOL PO Poly Tank</v>
          </cell>
          <cell r="C1558" t="str">
            <v>Building / Facility Improvement</v>
          </cell>
          <cell r="T1558" t="str">
            <v>Candidate</v>
          </cell>
          <cell r="AB1558" t="str">
            <v>CRAWFORD, ROY G</v>
          </cell>
        </row>
        <row r="1559">
          <cell r="A1559">
            <v>91193</v>
          </cell>
          <cell r="B1559" t="str">
            <v>BEL SR 9 9.900</v>
          </cell>
          <cell r="C1559" t="str">
            <v>Geologic Maintenance / Slide Repair</v>
          </cell>
          <cell r="J1559">
            <v>40820</v>
          </cell>
          <cell r="K1559">
            <v>40820</v>
          </cell>
          <cell r="L1559">
            <v>40821</v>
          </cell>
          <cell r="M1559">
            <v>40821</v>
          </cell>
          <cell r="N1559">
            <v>40848</v>
          </cell>
          <cell r="O1559">
            <v>40848</v>
          </cell>
          <cell r="P1559">
            <v>40857</v>
          </cell>
          <cell r="Q1559">
            <v>40857</v>
          </cell>
          <cell r="R1559">
            <v>2012</v>
          </cell>
          <cell r="T1559" t="str">
            <v>Sold</v>
          </cell>
          <cell r="U1559">
            <v>462262</v>
          </cell>
          <cell r="AB1559" t="str">
            <v>BAIR, MICHAEL D</v>
          </cell>
        </row>
        <row r="1560">
          <cell r="A1560">
            <v>91194</v>
          </cell>
          <cell r="B1560" t="str">
            <v>BEL US 40 22.100</v>
          </cell>
          <cell r="C1560" t="str">
            <v>Geologic Maintenance / Slide Repair</v>
          </cell>
          <cell r="L1560">
            <v>40744</v>
          </cell>
          <cell r="M1560">
            <v>40744</v>
          </cell>
          <cell r="N1560">
            <v>40759</v>
          </cell>
          <cell r="O1560">
            <v>40759</v>
          </cell>
          <cell r="P1560">
            <v>40765</v>
          </cell>
          <cell r="Q1560">
            <v>40765</v>
          </cell>
          <cell r="R1560">
            <v>2012</v>
          </cell>
          <cell r="T1560" t="str">
            <v>Sold</v>
          </cell>
          <cell r="U1560">
            <v>568808.88</v>
          </cell>
          <cell r="AB1560" t="str">
            <v>BAIR, MICHAEL D</v>
          </cell>
        </row>
        <row r="1561">
          <cell r="A1561">
            <v>91195</v>
          </cell>
          <cell r="B1561" t="str">
            <v>BEL US 40 23.200</v>
          </cell>
          <cell r="C1561" t="str">
            <v>Geologic Maintenance / Slide Repair</v>
          </cell>
          <cell r="T1561" t="str">
            <v>Cancelled</v>
          </cell>
          <cell r="AB1561" t="str">
            <v>BAIR, MICHAEL D</v>
          </cell>
        </row>
        <row r="1562">
          <cell r="A1562">
            <v>91196</v>
          </cell>
          <cell r="B1562" t="str">
            <v>BEL US 40 24.100</v>
          </cell>
          <cell r="C1562" t="str">
            <v>Geologic Maintenance / Slide Repair</v>
          </cell>
          <cell r="T1562" t="str">
            <v>Cancelled</v>
          </cell>
          <cell r="AB1562" t="str">
            <v>BAIR, MICHAEL D</v>
          </cell>
        </row>
        <row r="1563">
          <cell r="A1563">
            <v>91203</v>
          </cell>
          <cell r="B1563" t="str">
            <v>BEL US 40 24.800</v>
          </cell>
          <cell r="C1563" t="str">
            <v>Geologic Maintenance / Slide Repair</v>
          </cell>
          <cell r="T1563" t="str">
            <v>Cancelled</v>
          </cell>
          <cell r="AB1563" t="str">
            <v>BAIR, MICHAEL D</v>
          </cell>
        </row>
        <row r="1564">
          <cell r="A1564">
            <v>91204</v>
          </cell>
          <cell r="B1564" t="str">
            <v>BEL SR 145 4.300</v>
          </cell>
          <cell r="C1564" t="str">
            <v>Geologic Maintenance / Slide Repair</v>
          </cell>
          <cell r="J1564">
            <v>40770</v>
          </cell>
          <cell r="K1564">
            <v>40770</v>
          </cell>
          <cell r="L1564">
            <v>40770</v>
          </cell>
          <cell r="M1564">
            <v>40770</v>
          </cell>
          <cell r="N1564">
            <v>40787</v>
          </cell>
          <cell r="O1564">
            <v>40787</v>
          </cell>
          <cell r="P1564">
            <v>40795</v>
          </cell>
          <cell r="Q1564">
            <v>40795</v>
          </cell>
          <cell r="R1564">
            <v>2012</v>
          </cell>
          <cell r="T1564" t="str">
            <v>Sold</v>
          </cell>
          <cell r="U1564">
            <v>755140</v>
          </cell>
          <cell r="AB1564" t="str">
            <v>BAIR, MICHAEL D</v>
          </cell>
        </row>
        <row r="1565">
          <cell r="A1565">
            <v>91205</v>
          </cell>
          <cell r="B1565" t="str">
            <v>BEL SR 147 2.800</v>
          </cell>
          <cell r="C1565" t="str">
            <v>Geologic Maintenance / Slide Repair</v>
          </cell>
          <cell r="L1565">
            <v>40735</v>
          </cell>
          <cell r="M1565">
            <v>40735</v>
          </cell>
          <cell r="N1565">
            <v>40752</v>
          </cell>
          <cell r="O1565">
            <v>40752</v>
          </cell>
          <cell r="P1565">
            <v>40758</v>
          </cell>
          <cell r="Q1565">
            <v>40758</v>
          </cell>
          <cell r="R1565">
            <v>2012</v>
          </cell>
          <cell r="T1565" t="str">
            <v>Sold</v>
          </cell>
          <cell r="U1565">
            <v>423542</v>
          </cell>
          <cell r="AB1565" t="str">
            <v>BAIR, MICHAEL D</v>
          </cell>
        </row>
        <row r="1566">
          <cell r="A1566">
            <v>91206</v>
          </cell>
          <cell r="B1566" t="str">
            <v>BEL SR 147 3.100</v>
          </cell>
          <cell r="C1566" t="str">
            <v>Geologic Maintenance / Slide Repair</v>
          </cell>
          <cell r="T1566" t="str">
            <v>Cancelled</v>
          </cell>
          <cell r="AB1566" t="str">
            <v>BAIR, MICHAEL D</v>
          </cell>
        </row>
        <row r="1567">
          <cell r="A1567">
            <v>91207</v>
          </cell>
          <cell r="B1567" t="str">
            <v>BEL SR 147 35.350</v>
          </cell>
          <cell r="C1567" t="str">
            <v>Geologic Maintenance / Slide Repair</v>
          </cell>
          <cell r="J1567">
            <v>40760</v>
          </cell>
          <cell r="K1567">
            <v>40760</v>
          </cell>
          <cell r="L1567">
            <v>40822</v>
          </cell>
          <cell r="M1567">
            <v>40822</v>
          </cell>
          <cell r="N1567">
            <v>40843</v>
          </cell>
          <cell r="O1567">
            <v>40843</v>
          </cell>
          <cell r="P1567">
            <v>40848</v>
          </cell>
          <cell r="Q1567">
            <v>40848</v>
          </cell>
          <cell r="R1567">
            <v>2012</v>
          </cell>
          <cell r="T1567" t="str">
            <v>Sold</v>
          </cell>
          <cell r="U1567">
            <v>221460</v>
          </cell>
          <cell r="AB1567" t="str">
            <v>BAIR, MICHAEL D</v>
          </cell>
        </row>
        <row r="1568">
          <cell r="A1568">
            <v>91208</v>
          </cell>
          <cell r="B1568" t="str">
            <v>BEL SR 147 36.400</v>
          </cell>
          <cell r="C1568" t="str">
            <v>Geologic Maintenance / Slide Repair</v>
          </cell>
          <cell r="T1568" t="str">
            <v>Cancelled</v>
          </cell>
          <cell r="AB1568" t="str">
            <v>BAIR, MICHAEL D</v>
          </cell>
        </row>
        <row r="1569">
          <cell r="A1569">
            <v>91209</v>
          </cell>
          <cell r="B1569" t="str">
            <v>BEL SR 148 4.300</v>
          </cell>
          <cell r="C1569" t="str">
            <v>Geologic Maintenance / Slide Repair</v>
          </cell>
          <cell r="T1569" t="str">
            <v>Cancelled</v>
          </cell>
          <cell r="AB1569" t="str">
            <v>BAIR, MICHAEL D</v>
          </cell>
        </row>
        <row r="1570">
          <cell r="A1570">
            <v>91210</v>
          </cell>
          <cell r="B1570" t="str">
            <v>BEL SR 148 5.700</v>
          </cell>
          <cell r="C1570" t="str">
            <v>Geologic Maintenance / Slide Repair</v>
          </cell>
          <cell r="T1570" t="str">
            <v>Cancelled</v>
          </cell>
          <cell r="AB1570" t="str">
            <v>BAIR, MICHAEL D</v>
          </cell>
        </row>
        <row r="1571">
          <cell r="A1571">
            <v>91211</v>
          </cell>
          <cell r="B1571" t="str">
            <v>BEL SR 148 18.200</v>
          </cell>
          <cell r="C1571" t="str">
            <v>Geologic Maintenance / Slide Repair</v>
          </cell>
          <cell r="T1571" t="str">
            <v>Cancelled</v>
          </cell>
          <cell r="AB1571" t="str">
            <v>BAIR, MICHAEL D</v>
          </cell>
        </row>
        <row r="1572">
          <cell r="A1572">
            <v>91212</v>
          </cell>
          <cell r="B1572" t="str">
            <v>BEL SR 149 7.500</v>
          </cell>
          <cell r="C1572" t="str">
            <v>Geologic Maintenance / Slide Repair</v>
          </cell>
          <cell r="T1572" t="str">
            <v>Cancelled</v>
          </cell>
          <cell r="AB1572" t="str">
            <v>BAIR, MICHAEL D</v>
          </cell>
        </row>
        <row r="1573">
          <cell r="A1573">
            <v>91214</v>
          </cell>
          <cell r="B1573" t="str">
            <v>BEL SR 149 9.900</v>
          </cell>
          <cell r="C1573" t="str">
            <v>Geologic Maintenance / Slide Repair</v>
          </cell>
          <cell r="L1573">
            <v>40704</v>
          </cell>
          <cell r="M1573">
            <v>40704</v>
          </cell>
          <cell r="N1573">
            <v>40714</v>
          </cell>
          <cell r="O1573">
            <v>40714</v>
          </cell>
          <cell r="P1573">
            <v>40714</v>
          </cell>
          <cell r="Q1573">
            <v>40714</v>
          </cell>
          <cell r="R1573">
            <v>2011</v>
          </cell>
          <cell r="T1573" t="str">
            <v>Sold</v>
          </cell>
          <cell r="U1573">
            <v>957493.84</v>
          </cell>
          <cell r="AB1573" t="str">
            <v>BAIR, MICHAEL D</v>
          </cell>
        </row>
        <row r="1574">
          <cell r="A1574">
            <v>91215</v>
          </cell>
          <cell r="B1574" t="str">
            <v>BEL SR 149 10.100</v>
          </cell>
          <cell r="C1574" t="str">
            <v>Geologic Maintenance / Slide Repair</v>
          </cell>
          <cell r="T1574" t="str">
            <v>Cancelled</v>
          </cell>
          <cell r="AB1574" t="str">
            <v>BAIR, MICHAEL D</v>
          </cell>
        </row>
        <row r="1575">
          <cell r="A1575">
            <v>91216</v>
          </cell>
          <cell r="B1575" t="str">
            <v>BEL SR 149 10.200</v>
          </cell>
          <cell r="C1575" t="str">
            <v>Geologic Maintenance / Slide Repair</v>
          </cell>
          <cell r="T1575" t="str">
            <v>Cancelled</v>
          </cell>
          <cell r="AB1575" t="str">
            <v>BAIR, MICHAEL D</v>
          </cell>
        </row>
        <row r="1576">
          <cell r="A1576">
            <v>91217</v>
          </cell>
          <cell r="B1576" t="str">
            <v>BEL US 250 8.000</v>
          </cell>
          <cell r="C1576" t="str">
            <v>Geologic Maintenance / Slide Repair</v>
          </cell>
          <cell r="T1576" t="str">
            <v>Cancelled</v>
          </cell>
          <cell r="AB1576" t="str">
            <v>BAIR, MICHAEL D</v>
          </cell>
        </row>
        <row r="1577">
          <cell r="A1577">
            <v>91218</v>
          </cell>
          <cell r="B1577" t="str">
            <v>BEL US 250 9.200</v>
          </cell>
          <cell r="C1577" t="str">
            <v>Geologic Maintenance / Slide Repair</v>
          </cell>
          <cell r="T1577" t="str">
            <v>Cancelled</v>
          </cell>
          <cell r="AB1577" t="str">
            <v>BAIR, MICHAEL D</v>
          </cell>
        </row>
        <row r="1578">
          <cell r="A1578">
            <v>91219</v>
          </cell>
          <cell r="B1578" t="str">
            <v>BEL US 250 9.300</v>
          </cell>
          <cell r="C1578" t="str">
            <v>Geologic Maintenance / Slide Repair</v>
          </cell>
          <cell r="T1578" t="str">
            <v>Cancelled</v>
          </cell>
          <cell r="AB1578" t="str">
            <v>BAIR, MICHAEL D</v>
          </cell>
        </row>
        <row r="1579">
          <cell r="A1579">
            <v>91220</v>
          </cell>
          <cell r="B1579" t="str">
            <v>BEL SR 331 1.200</v>
          </cell>
          <cell r="C1579" t="str">
            <v>Geologic Maintenance / Slide Repair</v>
          </cell>
          <cell r="L1579">
            <v>40735</v>
          </cell>
          <cell r="M1579">
            <v>40735</v>
          </cell>
          <cell r="N1579">
            <v>40773</v>
          </cell>
          <cell r="O1579">
            <v>40773</v>
          </cell>
          <cell r="P1579">
            <v>40780</v>
          </cell>
          <cell r="Q1579">
            <v>40780</v>
          </cell>
          <cell r="R1579">
            <v>2012</v>
          </cell>
          <cell r="T1579" t="str">
            <v>Sold</v>
          </cell>
          <cell r="U1579">
            <v>1143615.8999999999</v>
          </cell>
          <cell r="AB1579" t="str">
            <v>BAIR, MICHAEL D</v>
          </cell>
        </row>
        <row r="1580">
          <cell r="A1580">
            <v>91221</v>
          </cell>
          <cell r="B1580" t="str">
            <v>BEL SR 331 2.100</v>
          </cell>
          <cell r="C1580" t="str">
            <v>Geologic Maintenance / Slide Repair</v>
          </cell>
          <cell r="T1580" t="str">
            <v>Cancelled</v>
          </cell>
          <cell r="AB1580" t="str">
            <v>BAIR, MICHAEL D</v>
          </cell>
        </row>
        <row r="1581">
          <cell r="A1581">
            <v>91222</v>
          </cell>
          <cell r="B1581" t="str">
            <v>BEL SR 331 2.500</v>
          </cell>
          <cell r="C1581" t="str">
            <v>Geologic Maintenance / Slide Repair</v>
          </cell>
          <cell r="T1581" t="str">
            <v>Cancelled</v>
          </cell>
          <cell r="AB1581" t="str">
            <v>BAIR, MICHAEL D</v>
          </cell>
        </row>
        <row r="1582">
          <cell r="A1582">
            <v>91223</v>
          </cell>
          <cell r="B1582" t="str">
            <v>BEL SR 331 2.900</v>
          </cell>
          <cell r="C1582" t="str">
            <v>Geologic Maintenance / Slide Repair</v>
          </cell>
          <cell r="T1582" t="str">
            <v>Cancelled</v>
          </cell>
          <cell r="AB1582" t="str">
            <v>BAIR, MICHAEL D</v>
          </cell>
        </row>
        <row r="1583">
          <cell r="A1583">
            <v>91224</v>
          </cell>
          <cell r="B1583" t="str">
            <v>BEL SR 331 3.200</v>
          </cell>
          <cell r="C1583" t="str">
            <v>Geologic Maintenance / Slide Repair</v>
          </cell>
          <cell r="T1583" t="str">
            <v>Cancelled</v>
          </cell>
          <cell r="AB1583" t="str">
            <v>BAIR, MICHAEL D</v>
          </cell>
        </row>
        <row r="1584">
          <cell r="A1584">
            <v>91225</v>
          </cell>
          <cell r="B1584" t="str">
            <v>BEL SR 331 5.100</v>
          </cell>
          <cell r="C1584" t="str">
            <v>Geologic Maintenance / Slide Repair</v>
          </cell>
          <cell r="T1584" t="str">
            <v>Cancelled</v>
          </cell>
          <cell r="AB1584" t="str">
            <v>BAIR, MICHAEL D</v>
          </cell>
        </row>
        <row r="1585">
          <cell r="A1585">
            <v>91226</v>
          </cell>
          <cell r="B1585" t="str">
            <v>BEL SR 331 5.200</v>
          </cell>
          <cell r="C1585" t="str">
            <v>Geologic Maintenance / Slide Repair</v>
          </cell>
          <cell r="T1585" t="str">
            <v>Cancelled</v>
          </cell>
          <cell r="AB1585" t="str">
            <v>BAIR, MICHAEL D</v>
          </cell>
        </row>
        <row r="1586">
          <cell r="A1586">
            <v>91227</v>
          </cell>
          <cell r="B1586" t="str">
            <v>BEL SR 647 1.400</v>
          </cell>
          <cell r="C1586" t="str">
            <v>Geologic Maintenance / Slide Repair</v>
          </cell>
          <cell r="T1586" t="str">
            <v>Cancelled</v>
          </cell>
          <cell r="AB1586" t="str">
            <v>BAIR, MICHAEL D</v>
          </cell>
        </row>
        <row r="1587">
          <cell r="A1587">
            <v>91228</v>
          </cell>
          <cell r="B1587" t="str">
            <v>BEL SR 647 2.010</v>
          </cell>
          <cell r="C1587" t="str">
            <v>Geologic Maintenance / Slide Repair</v>
          </cell>
          <cell r="T1587" t="str">
            <v>Cancelled</v>
          </cell>
          <cell r="AB1587" t="str">
            <v>BAIR, MICHAEL D</v>
          </cell>
        </row>
        <row r="1588">
          <cell r="A1588">
            <v>91229</v>
          </cell>
          <cell r="B1588" t="str">
            <v>BEL SR 647 2.600</v>
          </cell>
          <cell r="C1588" t="str">
            <v>Geologic Maintenance / Slide Repair</v>
          </cell>
          <cell r="T1588" t="str">
            <v>Cancelled</v>
          </cell>
          <cell r="AB1588" t="str">
            <v>BAIR, MICHAEL D</v>
          </cell>
        </row>
        <row r="1589">
          <cell r="A1589">
            <v>91230</v>
          </cell>
          <cell r="B1589" t="str">
            <v>BEL SR 800 0.800</v>
          </cell>
          <cell r="C1589" t="str">
            <v>Geologic Maintenance / Slide Repair</v>
          </cell>
          <cell r="L1589">
            <v>40724</v>
          </cell>
          <cell r="M1589">
            <v>40724</v>
          </cell>
          <cell r="N1589">
            <v>40745</v>
          </cell>
          <cell r="O1589">
            <v>40745</v>
          </cell>
          <cell r="P1589">
            <v>40749</v>
          </cell>
          <cell r="Q1589">
            <v>40749</v>
          </cell>
          <cell r="R1589">
            <v>2012</v>
          </cell>
          <cell r="T1589" t="str">
            <v>Sold</v>
          </cell>
          <cell r="U1589">
            <v>450315</v>
          </cell>
          <cell r="AB1589" t="str">
            <v>BAIR, MICHAEL D</v>
          </cell>
        </row>
        <row r="1590">
          <cell r="A1590">
            <v>91231</v>
          </cell>
          <cell r="B1590" t="str">
            <v>BEL SR 800 1.400</v>
          </cell>
          <cell r="C1590" t="str">
            <v>Geologic Maintenance / Slide Repair</v>
          </cell>
          <cell r="T1590" t="str">
            <v>Cancelled</v>
          </cell>
          <cell r="AB1590" t="str">
            <v>BAIR, MICHAEL D</v>
          </cell>
        </row>
        <row r="1591">
          <cell r="A1591">
            <v>91232</v>
          </cell>
          <cell r="B1591" t="str">
            <v>BEL SR 800 8.800</v>
          </cell>
          <cell r="C1591" t="str">
            <v>Geologic Maintenance / Slide Repair</v>
          </cell>
          <cell r="T1591" t="str">
            <v>Cancelled</v>
          </cell>
          <cell r="AB1591" t="str">
            <v>BAIR, MICHAEL D</v>
          </cell>
        </row>
        <row r="1592">
          <cell r="A1592">
            <v>91233</v>
          </cell>
          <cell r="B1592" t="str">
            <v>BEL SR 800 16.100</v>
          </cell>
          <cell r="C1592" t="str">
            <v>Geologic Maintenance / Slide Repair</v>
          </cell>
          <cell r="T1592" t="str">
            <v>Cancelled</v>
          </cell>
          <cell r="AB1592" t="str">
            <v>BAIR, MICHAEL D</v>
          </cell>
        </row>
        <row r="1593">
          <cell r="A1593">
            <v>91234</v>
          </cell>
          <cell r="B1593" t="str">
            <v>BEL SR 7 9.800</v>
          </cell>
          <cell r="C1593" t="str">
            <v>Geologic Maintenance / Slide Repair</v>
          </cell>
          <cell r="T1593" t="str">
            <v>Cancelled</v>
          </cell>
          <cell r="AB1593" t="str">
            <v>BAIR, MICHAEL D</v>
          </cell>
        </row>
        <row r="1594">
          <cell r="A1594">
            <v>91235</v>
          </cell>
          <cell r="B1594" t="str">
            <v>BEL SR 7 10.100</v>
          </cell>
          <cell r="C1594" t="str">
            <v>Geologic Maintenance / Slide Repair</v>
          </cell>
          <cell r="T1594" t="str">
            <v>Cancelled</v>
          </cell>
          <cell r="AB1594" t="str">
            <v>BAIR, MICHAEL D</v>
          </cell>
        </row>
        <row r="1595">
          <cell r="A1595">
            <v>91236</v>
          </cell>
          <cell r="B1595" t="str">
            <v>BEL SR 7 14.100</v>
          </cell>
          <cell r="C1595" t="str">
            <v>Geologic Maintenance / Slide Repair</v>
          </cell>
          <cell r="T1595" t="str">
            <v>Cancelled</v>
          </cell>
          <cell r="AB1595" t="str">
            <v>BAIR, MICHAEL D</v>
          </cell>
        </row>
        <row r="1596">
          <cell r="A1596">
            <v>91245</v>
          </cell>
          <cell r="B1596" t="str">
            <v>BEL IR 70 14.280</v>
          </cell>
          <cell r="C1596" t="str">
            <v>Bridge Preservation</v>
          </cell>
          <cell r="J1596">
            <v>40767</v>
          </cell>
          <cell r="K1596">
            <v>40767</v>
          </cell>
          <cell r="L1596">
            <v>40767</v>
          </cell>
          <cell r="M1596">
            <v>40767</v>
          </cell>
          <cell r="N1596">
            <v>40787</v>
          </cell>
          <cell r="O1596">
            <v>40787</v>
          </cell>
          <cell r="P1596">
            <v>40795</v>
          </cell>
          <cell r="Q1596">
            <v>40795</v>
          </cell>
          <cell r="R1596">
            <v>2012</v>
          </cell>
          <cell r="T1596" t="str">
            <v>Sold</v>
          </cell>
          <cell r="U1596">
            <v>199145.25</v>
          </cell>
          <cell r="AB1596" t="str">
            <v>TRIVOLI, RAYMOND P</v>
          </cell>
        </row>
        <row r="1597">
          <cell r="A1597">
            <v>91283</v>
          </cell>
          <cell r="B1597" t="str">
            <v>JEF SR 213 14.100</v>
          </cell>
          <cell r="C1597" t="str">
            <v>Geologic Maintenance / Slide Repair</v>
          </cell>
          <cell r="L1597">
            <v>40689</v>
          </cell>
          <cell r="M1597">
            <v>40689</v>
          </cell>
          <cell r="N1597">
            <v>40714</v>
          </cell>
          <cell r="O1597">
            <v>40714</v>
          </cell>
          <cell r="P1597">
            <v>40714</v>
          </cell>
          <cell r="Q1597">
            <v>40714</v>
          </cell>
          <cell r="R1597">
            <v>2011</v>
          </cell>
          <cell r="T1597" t="str">
            <v>Sold</v>
          </cell>
          <cell r="U1597">
            <v>2297000</v>
          </cell>
          <cell r="AB1597" t="str">
            <v>BAIR, MICHAEL D</v>
          </cell>
        </row>
        <row r="1598">
          <cell r="A1598">
            <v>91305</v>
          </cell>
          <cell r="B1598" t="str">
            <v>COL-SIB local street resurfacing</v>
          </cell>
          <cell r="C1598" t="str">
            <v>Roadway Minor Rehab</v>
          </cell>
          <cell r="T1598" t="str">
            <v>Candidate</v>
          </cell>
          <cell r="U1598">
            <v>306316</v>
          </cell>
          <cell r="AB1598" t="str">
            <v>LAWRENCE, MELINDA M</v>
          </cell>
        </row>
        <row r="1599">
          <cell r="A1599">
            <v>91348</v>
          </cell>
          <cell r="B1599" t="str">
            <v>COL US 30 9.700</v>
          </cell>
          <cell r="C1599" t="str">
            <v>Culvert Preservation</v>
          </cell>
          <cell r="L1599">
            <v>40696</v>
          </cell>
          <cell r="M1599">
            <v>40696</v>
          </cell>
          <cell r="N1599">
            <v>40697</v>
          </cell>
          <cell r="O1599">
            <v>40697</v>
          </cell>
          <cell r="P1599">
            <v>40697</v>
          </cell>
          <cell r="Q1599">
            <v>40697</v>
          </cell>
          <cell r="R1599">
            <v>2011</v>
          </cell>
          <cell r="T1599" t="str">
            <v>Sold</v>
          </cell>
          <cell r="U1599">
            <v>608027.6</v>
          </cell>
          <cell r="AB1599" t="str">
            <v>BAIR, MICHAEL D</v>
          </cell>
        </row>
        <row r="1600">
          <cell r="A1600">
            <v>91383</v>
          </cell>
          <cell r="B1600" t="str">
            <v>COL US 30 35.430</v>
          </cell>
          <cell r="C1600" t="str">
            <v>Bridge Preservation</v>
          </cell>
          <cell r="D1600">
            <v>41030</v>
          </cell>
          <cell r="E1600">
            <v>41030</v>
          </cell>
          <cell r="F1600">
            <v>41152</v>
          </cell>
          <cell r="G1600">
            <v>41152</v>
          </cell>
          <cell r="H1600">
            <v>41222</v>
          </cell>
          <cell r="I1600">
            <v>41222</v>
          </cell>
          <cell r="J1600">
            <v>41257</v>
          </cell>
          <cell r="K1600">
            <v>41257</v>
          </cell>
          <cell r="L1600">
            <v>41290</v>
          </cell>
          <cell r="M1600">
            <v>41290</v>
          </cell>
          <cell r="N1600">
            <v>41389</v>
          </cell>
          <cell r="O1600">
            <v>41389</v>
          </cell>
          <cell r="P1600">
            <v>41396</v>
          </cell>
          <cell r="Q1600">
            <v>41396</v>
          </cell>
          <cell r="R1600">
            <v>2013</v>
          </cell>
          <cell r="T1600" t="str">
            <v>Sold</v>
          </cell>
          <cell r="U1600">
            <v>1265878.56</v>
          </cell>
          <cell r="V1600">
            <v>41302</v>
          </cell>
          <cell r="W1600">
            <v>1</v>
          </cell>
          <cell r="X1600">
            <v>2013</v>
          </cell>
          <cell r="Y1600">
            <v>0</v>
          </cell>
          <cell r="Z1600">
            <v>41389</v>
          </cell>
          <cell r="AA1600">
            <v>41400</v>
          </cell>
          <cell r="AB1600" t="str">
            <v>STILLION, TIMOTHY E</v>
          </cell>
          <cell r="AC1600">
            <v>41009</v>
          </cell>
          <cell r="AD1600">
            <v>41009</v>
          </cell>
        </row>
        <row r="1601">
          <cell r="A1601">
            <v>91384</v>
          </cell>
          <cell r="B1601" t="str">
            <v>HOL PO Nashville Outpost Roof</v>
          </cell>
          <cell r="C1601" t="str">
            <v>Building / Facility Maintenance</v>
          </cell>
          <cell r="T1601" t="str">
            <v>Candidate</v>
          </cell>
          <cell r="AB1601" t="str">
            <v>CRAWFORD, ROY G</v>
          </cell>
        </row>
        <row r="1602">
          <cell r="A1602">
            <v>91398</v>
          </cell>
          <cell r="B1602" t="str">
            <v>COL SR 164 1.400</v>
          </cell>
          <cell r="C1602" t="str">
            <v>Geologic Maintenance / Slide Repair</v>
          </cell>
          <cell r="L1602">
            <v>40704</v>
          </cell>
          <cell r="M1602">
            <v>40704</v>
          </cell>
          <cell r="N1602">
            <v>40714</v>
          </cell>
          <cell r="O1602">
            <v>40714</v>
          </cell>
          <cell r="P1602">
            <v>40714</v>
          </cell>
          <cell r="Q1602">
            <v>40714</v>
          </cell>
          <cell r="R1602">
            <v>2011</v>
          </cell>
          <cell r="T1602" t="str">
            <v>Sold</v>
          </cell>
          <cell r="U1602">
            <v>2828753.94</v>
          </cell>
          <cell r="AB1602" t="str">
            <v>BAIR, MICHAEL D</v>
          </cell>
        </row>
        <row r="1603">
          <cell r="A1603">
            <v>91402</v>
          </cell>
          <cell r="B1603" t="str">
            <v>BEL CR 4 7.320</v>
          </cell>
          <cell r="C1603" t="str">
            <v>Geologic Maintenance / Slide Repair</v>
          </cell>
          <cell r="L1603">
            <v>40704</v>
          </cell>
          <cell r="M1603">
            <v>40704</v>
          </cell>
          <cell r="N1603">
            <v>40714</v>
          </cell>
          <cell r="O1603">
            <v>40714</v>
          </cell>
          <cell r="P1603">
            <v>40714</v>
          </cell>
          <cell r="Q1603">
            <v>40714</v>
          </cell>
          <cell r="R1603">
            <v>2011</v>
          </cell>
          <cell r="T1603" t="str">
            <v>Sold</v>
          </cell>
          <cell r="U1603">
            <v>242096</v>
          </cell>
          <cell r="AB1603" t="str">
            <v>BAIR, MICHAEL D</v>
          </cell>
        </row>
        <row r="1604">
          <cell r="A1604">
            <v>91403</v>
          </cell>
          <cell r="B1604" t="str">
            <v>COL SR 7 15.100</v>
          </cell>
          <cell r="C1604" t="str">
            <v>Geologic Maintenance / Slide Repair</v>
          </cell>
          <cell r="L1604">
            <v>40724</v>
          </cell>
          <cell r="M1604">
            <v>40724</v>
          </cell>
          <cell r="N1604">
            <v>40745</v>
          </cell>
          <cell r="O1604">
            <v>40745</v>
          </cell>
          <cell r="P1604">
            <v>40749</v>
          </cell>
          <cell r="Q1604">
            <v>40749</v>
          </cell>
          <cell r="R1604">
            <v>2012</v>
          </cell>
          <cell r="T1604" t="str">
            <v>Sold</v>
          </cell>
          <cell r="U1604">
            <v>494173.7</v>
          </cell>
          <cell r="AB1604" t="str">
            <v>BAIR, MICHAEL D</v>
          </cell>
        </row>
        <row r="1605">
          <cell r="A1605">
            <v>91407</v>
          </cell>
          <cell r="B1605" t="str">
            <v>COL SR 39 12.500</v>
          </cell>
          <cell r="C1605" t="str">
            <v>Geologic Maintenance / Slide Repair</v>
          </cell>
          <cell r="L1605">
            <v>40704</v>
          </cell>
          <cell r="M1605">
            <v>40704</v>
          </cell>
          <cell r="N1605">
            <v>40714</v>
          </cell>
          <cell r="O1605">
            <v>40714</v>
          </cell>
          <cell r="P1605">
            <v>40714</v>
          </cell>
          <cell r="Q1605">
            <v>40714</v>
          </cell>
          <cell r="R1605">
            <v>2011</v>
          </cell>
          <cell r="T1605" t="str">
            <v>Sold</v>
          </cell>
          <cell r="U1605">
            <v>110000</v>
          </cell>
          <cell r="AB1605" t="str">
            <v>BAIR, MICHAEL D</v>
          </cell>
        </row>
        <row r="1606">
          <cell r="A1606">
            <v>91421</v>
          </cell>
          <cell r="B1606" t="str">
            <v>TUS SR 800 25.200</v>
          </cell>
          <cell r="C1606" t="str">
            <v>Geologic Maintenance / Slide Repair</v>
          </cell>
          <cell r="J1606">
            <v>40749</v>
          </cell>
          <cell r="K1606">
            <v>40749</v>
          </cell>
          <cell r="L1606">
            <v>40749</v>
          </cell>
          <cell r="M1606">
            <v>40749</v>
          </cell>
          <cell r="N1606">
            <v>40766</v>
          </cell>
          <cell r="O1606">
            <v>40766</v>
          </cell>
          <cell r="P1606">
            <v>40773</v>
          </cell>
          <cell r="Q1606">
            <v>40773</v>
          </cell>
          <cell r="R1606">
            <v>2012</v>
          </cell>
          <cell r="T1606" t="str">
            <v>Sold</v>
          </cell>
          <cell r="U1606">
            <v>1012266.6</v>
          </cell>
          <cell r="AB1606" t="str">
            <v>KUZMICH, ANNA M</v>
          </cell>
        </row>
        <row r="1607">
          <cell r="A1607">
            <v>91429</v>
          </cell>
          <cell r="B1607" t="str">
            <v>COL SR 45 0.980</v>
          </cell>
          <cell r="C1607" t="str">
            <v>Geologic Maintenance / Slide Repair</v>
          </cell>
          <cell r="L1607">
            <v>40711</v>
          </cell>
          <cell r="M1607">
            <v>40711</v>
          </cell>
          <cell r="N1607">
            <v>40731</v>
          </cell>
          <cell r="O1607">
            <v>40731</v>
          </cell>
          <cell r="P1607">
            <v>40735</v>
          </cell>
          <cell r="Q1607">
            <v>40735</v>
          </cell>
          <cell r="R1607">
            <v>2012</v>
          </cell>
          <cell r="T1607" t="str">
            <v>Sold</v>
          </cell>
          <cell r="U1607">
            <v>528648.29</v>
          </cell>
          <cell r="AB1607" t="str">
            <v>KUZMICH, ANNA M</v>
          </cell>
        </row>
        <row r="1608">
          <cell r="A1608">
            <v>91476</v>
          </cell>
          <cell r="B1608" t="str">
            <v>BEL SR 647 2.000</v>
          </cell>
          <cell r="C1608" t="str">
            <v>Geologic Maintenance / Slide Repair</v>
          </cell>
          <cell r="L1608">
            <v>40742</v>
          </cell>
          <cell r="M1608">
            <v>40742</v>
          </cell>
          <cell r="N1608">
            <v>40759</v>
          </cell>
          <cell r="O1608">
            <v>40759</v>
          </cell>
          <cell r="P1608">
            <v>40765</v>
          </cell>
          <cell r="Q1608">
            <v>40765</v>
          </cell>
          <cell r="R1608">
            <v>2012</v>
          </cell>
          <cell r="T1608" t="str">
            <v>Sold</v>
          </cell>
          <cell r="U1608">
            <v>632157</v>
          </cell>
          <cell r="AB1608" t="str">
            <v>KUZMICH, ANNA M</v>
          </cell>
        </row>
        <row r="1609">
          <cell r="A1609">
            <v>91484</v>
          </cell>
          <cell r="B1609" t="str">
            <v>BEL SR 7 9.900</v>
          </cell>
          <cell r="C1609" t="str">
            <v>Geologic Maintenance / Slide Repair</v>
          </cell>
          <cell r="J1609">
            <v>40771</v>
          </cell>
          <cell r="K1609">
            <v>40771</v>
          </cell>
          <cell r="L1609">
            <v>40771</v>
          </cell>
          <cell r="M1609">
            <v>40771</v>
          </cell>
          <cell r="N1609">
            <v>40787</v>
          </cell>
          <cell r="O1609">
            <v>40787</v>
          </cell>
          <cell r="P1609">
            <v>40795</v>
          </cell>
          <cell r="Q1609">
            <v>40795</v>
          </cell>
          <cell r="R1609">
            <v>2012</v>
          </cell>
          <cell r="T1609" t="str">
            <v>Sold</v>
          </cell>
          <cell r="U1609">
            <v>66945</v>
          </cell>
          <cell r="AB1609" t="str">
            <v>KUZMICH, ANNA M</v>
          </cell>
        </row>
        <row r="1610">
          <cell r="A1610">
            <v>91488</v>
          </cell>
          <cell r="B1610" t="str">
            <v>BEL CR 30 6.250</v>
          </cell>
          <cell r="C1610" t="str">
            <v>Geologic Maintenance / Slide Repair</v>
          </cell>
          <cell r="J1610">
            <v>40781</v>
          </cell>
          <cell r="K1610">
            <v>40781</v>
          </cell>
          <cell r="L1610">
            <v>40784</v>
          </cell>
          <cell r="M1610">
            <v>40784</v>
          </cell>
          <cell r="N1610">
            <v>40806</v>
          </cell>
          <cell r="O1610">
            <v>40806</v>
          </cell>
          <cell r="P1610">
            <v>40809</v>
          </cell>
          <cell r="Q1610">
            <v>40809</v>
          </cell>
          <cell r="R1610">
            <v>2012</v>
          </cell>
          <cell r="T1610" t="str">
            <v>Sold</v>
          </cell>
          <cell r="U1610">
            <v>366999.5</v>
          </cell>
          <cell r="AB1610" t="str">
            <v>KUZMICH, ANNA M</v>
          </cell>
        </row>
        <row r="1611">
          <cell r="A1611">
            <v>91491</v>
          </cell>
          <cell r="B1611" t="str">
            <v>JEF SR 213 4.300</v>
          </cell>
          <cell r="C1611" t="str">
            <v>Geologic Maintenance / Slide Repair</v>
          </cell>
          <cell r="H1611">
            <v>40742</v>
          </cell>
          <cell r="I1611">
            <v>40742</v>
          </cell>
          <cell r="J1611">
            <v>40743</v>
          </cell>
          <cell r="K1611">
            <v>40743</v>
          </cell>
          <cell r="L1611">
            <v>40743</v>
          </cell>
          <cell r="M1611">
            <v>40743</v>
          </cell>
          <cell r="N1611">
            <v>40759</v>
          </cell>
          <cell r="O1611">
            <v>40759</v>
          </cell>
          <cell r="P1611">
            <v>40765</v>
          </cell>
          <cell r="Q1611">
            <v>40765</v>
          </cell>
          <cell r="R1611">
            <v>2012</v>
          </cell>
          <cell r="T1611" t="str">
            <v>Sold</v>
          </cell>
          <cell r="U1611">
            <v>719290</v>
          </cell>
          <cell r="AB1611" t="str">
            <v>KUZMICH, ANNA M</v>
          </cell>
        </row>
        <row r="1612">
          <cell r="A1612">
            <v>91501</v>
          </cell>
          <cell r="B1612" t="str">
            <v>JEF SR 150 9.200</v>
          </cell>
          <cell r="C1612" t="str">
            <v>Geologic Maintenance / Slide Repair</v>
          </cell>
          <cell r="J1612">
            <v>41842</v>
          </cell>
          <cell r="K1612">
            <v>41842</v>
          </cell>
          <cell r="L1612">
            <v>41844</v>
          </cell>
          <cell r="M1612">
            <v>41844</v>
          </cell>
          <cell r="N1612">
            <v>41942</v>
          </cell>
          <cell r="O1612">
            <v>41942</v>
          </cell>
          <cell r="P1612">
            <v>41949</v>
          </cell>
          <cell r="Q1612">
            <v>41949</v>
          </cell>
          <cell r="R1612">
            <v>2015</v>
          </cell>
          <cell r="T1612" t="str">
            <v>Sold</v>
          </cell>
          <cell r="U1612">
            <v>1180022</v>
          </cell>
          <cell r="AB1612" t="str">
            <v>STILLION, TIMOTHY E</v>
          </cell>
        </row>
        <row r="1613">
          <cell r="A1613">
            <v>91504</v>
          </cell>
          <cell r="B1613" t="str">
            <v>JEF SR 152 24.800</v>
          </cell>
          <cell r="C1613" t="str">
            <v>Geologic Maintenance / Slide Repair</v>
          </cell>
          <cell r="J1613">
            <v>40816</v>
          </cell>
          <cell r="K1613">
            <v>40816</v>
          </cell>
          <cell r="L1613">
            <v>40816</v>
          </cell>
          <cell r="M1613">
            <v>40816</v>
          </cell>
          <cell r="N1613">
            <v>40836</v>
          </cell>
          <cell r="O1613">
            <v>40836</v>
          </cell>
          <cell r="P1613">
            <v>40844</v>
          </cell>
          <cell r="Q1613">
            <v>40844</v>
          </cell>
          <cell r="R1613">
            <v>2012</v>
          </cell>
          <cell r="T1613" t="str">
            <v>Sold</v>
          </cell>
          <cell r="U1613">
            <v>379227</v>
          </cell>
          <cell r="AB1613" t="str">
            <v>KUZMICH, ANNA M</v>
          </cell>
        </row>
        <row r="1614">
          <cell r="A1614">
            <v>91510</v>
          </cell>
          <cell r="B1614" t="str">
            <v>HOL SR 60 1.700</v>
          </cell>
          <cell r="C1614" t="str">
            <v>Geologic Maintenance / Slide Repair</v>
          </cell>
          <cell r="J1614">
            <v>40784</v>
          </cell>
          <cell r="K1614">
            <v>40784</v>
          </cell>
          <cell r="L1614">
            <v>40784</v>
          </cell>
          <cell r="M1614">
            <v>40784</v>
          </cell>
          <cell r="N1614">
            <v>40808</v>
          </cell>
          <cell r="O1614">
            <v>40808</v>
          </cell>
          <cell r="P1614">
            <v>40814</v>
          </cell>
          <cell r="Q1614">
            <v>40814</v>
          </cell>
          <cell r="R1614">
            <v>2012</v>
          </cell>
          <cell r="T1614" t="str">
            <v>Sold</v>
          </cell>
          <cell r="U1614">
            <v>385499.46</v>
          </cell>
          <cell r="AB1614" t="str">
            <v>KUZMICH, ANNA M</v>
          </cell>
        </row>
        <row r="1615">
          <cell r="A1615">
            <v>91515</v>
          </cell>
          <cell r="B1615" t="str">
            <v>COL SR 39 2.660</v>
          </cell>
          <cell r="C1615" t="str">
            <v>Geologic Maintenance / Slide Repair</v>
          </cell>
          <cell r="T1615" t="str">
            <v>Cancelled</v>
          </cell>
          <cell r="AB1615" t="str">
            <v>KUZMICH, ANNA M</v>
          </cell>
        </row>
        <row r="1616">
          <cell r="A1616">
            <v>91517</v>
          </cell>
          <cell r="B1616" t="str">
            <v>TUS US 36 12.010</v>
          </cell>
          <cell r="C1616" t="str">
            <v>Bridge Preservation</v>
          </cell>
          <cell r="D1616">
            <v>42045</v>
          </cell>
          <cell r="E1616">
            <v>42045</v>
          </cell>
          <cell r="F1616">
            <v>42163</v>
          </cell>
          <cell r="G1616">
            <v>42163</v>
          </cell>
          <cell r="H1616">
            <v>42205</v>
          </cell>
          <cell r="I1616">
            <v>42205</v>
          </cell>
          <cell r="J1616">
            <v>42261</v>
          </cell>
          <cell r="K1616">
            <v>42261</v>
          </cell>
          <cell r="L1616">
            <v>42262</v>
          </cell>
          <cell r="M1616">
            <v>42262</v>
          </cell>
          <cell r="N1616">
            <v>42360</v>
          </cell>
          <cell r="O1616">
            <v>42360</v>
          </cell>
          <cell r="P1616">
            <v>42376</v>
          </cell>
          <cell r="Q1616">
            <v>42376</v>
          </cell>
          <cell r="R1616">
            <v>2016</v>
          </cell>
          <cell r="T1616" t="str">
            <v>Sold</v>
          </cell>
          <cell r="U1616">
            <v>5028721.8</v>
          </cell>
          <cell r="V1616">
            <v>42268</v>
          </cell>
          <cell r="W1616">
            <v>1</v>
          </cell>
          <cell r="X1616">
            <v>2016</v>
          </cell>
          <cell r="Y1616">
            <v>0</v>
          </cell>
          <cell r="Z1616">
            <v>42355</v>
          </cell>
          <cell r="AA1616">
            <v>42366</v>
          </cell>
          <cell r="AB1616" t="str">
            <v>STILLION, TIMOTHY E</v>
          </cell>
          <cell r="AC1616">
            <v>42009</v>
          </cell>
          <cell r="AD1616">
            <v>42009</v>
          </cell>
        </row>
        <row r="1617">
          <cell r="A1617">
            <v>91520</v>
          </cell>
          <cell r="B1617" t="str">
            <v>COL SR 7 17.800</v>
          </cell>
          <cell r="C1617" t="str">
            <v>Geologic Maintenance / Slide Repair</v>
          </cell>
          <cell r="J1617">
            <v>40837</v>
          </cell>
          <cell r="K1617">
            <v>40837</v>
          </cell>
          <cell r="L1617">
            <v>40841</v>
          </cell>
          <cell r="M1617">
            <v>40841</v>
          </cell>
          <cell r="N1617">
            <v>40857</v>
          </cell>
          <cell r="O1617">
            <v>40857</v>
          </cell>
          <cell r="P1617">
            <v>40861</v>
          </cell>
          <cell r="Q1617">
            <v>40861</v>
          </cell>
          <cell r="R1617">
            <v>2012</v>
          </cell>
          <cell r="T1617" t="str">
            <v>Sold</v>
          </cell>
          <cell r="U1617">
            <v>837698.5</v>
          </cell>
          <cell r="AB1617" t="str">
            <v>KUZMICH, ANNA M</v>
          </cell>
        </row>
        <row r="1618">
          <cell r="A1618">
            <v>91521</v>
          </cell>
          <cell r="B1618" t="str">
            <v>HAS US 250 25.700</v>
          </cell>
          <cell r="C1618" t="str">
            <v>Geologic Maintenance / Slide Repair</v>
          </cell>
          <cell r="L1618">
            <v>40742</v>
          </cell>
          <cell r="M1618">
            <v>40742</v>
          </cell>
          <cell r="N1618">
            <v>40759</v>
          </cell>
          <cell r="O1618">
            <v>40759</v>
          </cell>
          <cell r="P1618">
            <v>40765</v>
          </cell>
          <cell r="Q1618">
            <v>40765</v>
          </cell>
          <cell r="R1618">
            <v>2012</v>
          </cell>
          <cell r="T1618" t="str">
            <v>Sold</v>
          </cell>
          <cell r="U1618">
            <v>334286.25</v>
          </cell>
          <cell r="AB1618" t="str">
            <v>KUZMICH, ANNA M</v>
          </cell>
        </row>
        <row r="1619">
          <cell r="A1619">
            <v>91522</v>
          </cell>
          <cell r="B1619" t="str">
            <v>COL SR 170 3.100</v>
          </cell>
          <cell r="C1619" t="str">
            <v>Geologic Maintenance / Slide Repair</v>
          </cell>
          <cell r="J1619">
            <v>40809</v>
          </cell>
          <cell r="K1619">
            <v>40809</v>
          </cell>
          <cell r="L1619">
            <v>40809</v>
          </cell>
          <cell r="M1619">
            <v>40809</v>
          </cell>
          <cell r="N1619">
            <v>40822</v>
          </cell>
          <cell r="O1619">
            <v>40822</v>
          </cell>
          <cell r="P1619">
            <v>40833</v>
          </cell>
          <cell r="Q1619">
            <v>40833</v>
          </cell>
          <cell r="R1619">
            <v>2012</v>
          </cell>
          <cell r="T1619" t="str">
            <v>Sold</v>
          </cell>
          <cell r="U1619">
            <v>577700</v>
          </cell>
          <cell r="AB1619" t="str">
            <v>KUZMICH, ANNA M</v>
          </cell>
        </row>
        <row r="1620">
          <cell r="A1620">
            <v>91532</v>
          </cell>
          <cell r="B1620" t="str">
            <v>TUS SR 516 2.700</v>
          </cell>
          <cell r="C1620" t="str">
            <v>Geologic Maintenance / Slide Repair</v>
          </cell>
          <cell r="H1620">
            <v>40792</v>
          </cell>
          <cell r="I1620">
            <v>40792</v>
          </cell>
          <cell r="J1620">
            <v>40801</v>
          </cell>
          <cell r="K1620">
            <v>40801</v>
          </cell>
          <cell r="L1620">
            <v>40801</v>
          </cell>
          <cell r="M1620">
            <v>40801</v>
          </cell>
          <cell r="N1620">
            <v>40820</v>
          </cell>
          <cell r="O1620">
            <v>40820</v>
          </cell>
          <cell r="P1620">
            <v>40833</v>
          </cell>
          <cell r="Q1620">
            <v>40833</v>
          </cell>
          <cell r="R1620">
            <v>2012</v>
          </cell>
          <cell r="T1620" t="str">
            <v>Sold</v>
          </cell>
          <cell r="U1620">
            <v>126090</v>
          </cell>
          <cell r="AB1620" t="str">
            <v>KUZMICH, ANNA M</v>
          </cell>
        </row>
        <row r="1621">
          <cell r="A1621">
            <v>91533</v>
          </cell>
          <cell r="B1621" t="str">
            <v>CAR SR 542 2.200</v>
          </cell>
          <cell r="C1621" t="str">
            <v>Geologic Maintenance / Slide Repair</v>
          </cell>
          <cell r="J1621">
            <v>40771</v>
          </cell>
          <cell r="K1621">
            <v>40771</v>
          </cell>
          <cell r="L1621">
            <v>40771</v>
          </cell>
          <cell r="M1621">
            <v>40771</v>
          </cell>
          <cell r="N1621">
            <v>40787</v>
          </cell>
          <cell r="O1621">
            <v>40787</v>
          </cell>
          <cell r="P1621">
            <v>40795</v>
          </cell>
          <cell r="Q1621">
            <v>40795</v>
          </cell>
          <cell r="R1621">
            <v>2012</v>
          </cell>
          <cell r="T1621" t="str">
            <v>Sold</v>
          </cell>
          <cell r="U1621">
            <v>590122.28</v>
          </cell>
          <cell r="AB1621" t="str">
            <v>KUZMICH, ANNA M</v>
          </cell>
        </row>
        <row r="1622">
          <cell r="A1622">
            <v>91539</v>
          </cell>
          <cell r="B1622" t="str">
            <v>COL SR 644 4.500</v>
          </cell>
          <cell r="C1622" t="str">
            <v>Geologic Maintenance / Slide Repair</v>
          </cell>
          <cell r="H1622">
            <v>40735</v>
          </cell>
          <cell r="I1622">
            <v>40735</v>
          </cell>
          <cell r="J1622">
            <v>40760</v>
          </cell>
          <cell r="K1622">
            <v>40760</v>
          </cell>
          <cell r="L1622">
            <v>40760</v>
          </cell>
          <cell r="M1622">
            <v>40760</v>
          </cell>
          <cell r="N1622">
            <v>40780</v>
          </cell>
          <cell r="O1622">
            <v>40780</v>
          </cell>
          <cell r="P1622">
            <v>40787</v>
          </cell>
          <cell r="Q1622">
            <v>40787</v>
          </cell>
          <cell r="R1622">
            <v>2012</v>
          </cell>
          <cell r="T1622" t="str">
            <v>Sold</v>
          </cell>
          <cell r="U1622">
            <v>111947.27</v>
          </cell>
          <cell r="AB1622" t="str">
            <v>TRIVOLI, RAYMOND P</v>
          </cell>
        </row>
        <row r="1623">
          <cell r="A1623">
            <v>91540</v>
          </cell>
          <cell r="B1623" t="str">
            <v>JEF SR 213 17.700</v>
          </cell>
          <cell r="C1623" t="str">
            <v>Geologic Maintenance / Slide Repair</v>
          </cell>
          <cell r="L1623">
            <v>40732</v>
          </cell>
          <cell r="M1623">
            <v>40732</v>
          </cell>
          <cell r="N1623">
            <v>40745</v>
          </cell>
          <cell r="O1623">
            <v>40745</v>
          </cell>
          <cell r="P1623">
            <v>40749</v>
          </cell>
          <cell r="Q1623">
            <v>40749</v>
          </cell>
          <cell r="R1623">
            <v>2012</v>
          </cell>
          <cell r="T1623" t="str">
            <v>Sold</v>
          </cell>
          <cell r="U1623">
            <v>149245</v>
          </cell>
          <cell r="AB1623" t="str">
            <v>KUZMICH, ANNA M</v>
          </cell>
        </row>
        <row r="1624">
          <cell r="A1624">
            <v>91546</v>
          </cell>
          <cell r="B1624" t="str">
            <v>BEL SR 7 23.610</v>
          </cell>
          <cell r="C1624" t="str">
            <v>Bridge Preservation</v>
          </cell>
          <cell r="D1624">
            <v>42152</v>
          </cell>
          <cell r="E1624">
            <v>42152</v>
          </cell>
          <cell r="F1624">
            <v>42247</v>
          </cell>
          <cell r="G1624">
            <v>42247</v>
          </cell>
          <cell r="H1624">
            <v>42332</v>
          </cell>
          <cell r="I1624">
            <v>42332</v>
          </cell>
          <cell r="J1624">
            <v>42429</v>
          </cell>
          <cell r="K1624">
            <v>42429</v>
          </cell>
          <cell r="L1624">
            <v>42430</v>
          </cell>
          <cell r="M1624">
            <v>42430</v>
          </cell>
          <cell r="N1624">
            <v>42754</v>
          </cell>
          <cell r="O1624">
            <v>42754</v>
          </cell>
          <cell r="P1624">
            <v>42761</v>
          </cell>
          <cell r="Q1624">
            <v>42761</v>
          </cell>
          <cell r="R1624">
            <v>2017</v>
          </cell>
          <cell r="S1624">
            <v>2016</v>
          </cell>
          <cell r="T1624" t="str">
            <v>Sold</v>
          </cell>
          <cell r="U1624">
            <v>1542000</v>
          </cell>
          <cell r="V1624">
            <v>42667</v>
          </cell>
          <cell r="W1624">
            <v>1</v>
          </cell>
          <cell r="X1624">
            <v>2017</v>
          </cell>
          <cell r="Y1624">
            <v>2016</v>
          </cell>
          <cell r="Z1624">
            <v>42754</v>
          </cell>
          <cell r="AA1624">
            <v>42765</v>
          </cell>
          <cell r="AB1624" t="str">
            <v>STILLION, TIMOTHY E</v>
          </cell>
          <cell r="AC1624">
            <v>42125</v>
          </cell>
          <cell r="AD1624">
            <v>42125</v>
          </cell>
        </row>
        <row r="1625">
          <cell r="A1625">
            <v>91547</v>
          </cell>
          <cell r="B1625" t="str">
            <v>BEL SR 148 4.500</v>
          </cell>
          <cell r="C1625" t="str">
            <v>Geologic Maintenance / Slide Repair</v>
          </cell>
          <cell r="J1625">
            <v>40821</v>
          </cell>
          <cell r="K1625">
            <v>40821</v>
          </cell>
          <cell r="L1625">
            <v>40821</v>
          </cell>
          <cell r="M1625">
            <v>40821</v>
          </cell>
          <cell r="N1625">
            <v>40843</v>
          </cell>
          <cell r="O1625">
            <v>40843</v>
          </cell>
          <cell r="P1625">
            <v>40848</v>
          </cell>
          <cell r="Q1625">
            <v>40848</v>
          </cell>
          <cell r="R1625">
            <v>2012</v>
          </cell>
          <cell r="T1625" t="str">
            <v>Sold</v>
          </cell>
          <cell r="U1625">
            <v>93236.6</v>
          </cell>
          <cell r="AB1625" t="str">
            <v>KUZMICH, ANNA M</v>
          </cell>
        </row>
        <row r="1626">
          <cell r="A1626">
            <v>91548</v>
          </cell>
          <cell r="B1626" t="str">
            <v>BEL IR 70 8.650</v>
          </cell>
          <cell r="C1626" t="str">
            <v>Bridge Preservation</v>
          </cell>
          <cell r="D1626">
            <v>41262</v>
          </cell>
          <cell r="E1626">
            <v>41262</v>
          </cell>
          <cell r="F1626">
            <v>41317</v>
          </cell>
          <cell r="G1626">
            <v>41317</v>
          </cell>
          <cell r="H1626">
            <v>41327</v>
          </cell>
          <cell r="I1626">
            <v>41327</v>
          </cell>
          <cell r="J1626">
            <v>41339</v>
          </cell>
          <cell r="K1626">
            <v>41339</v>
          </cell>
          <cell r="L1626">
            <v>41339</v>
          </cell>
          <cell r="M1626">
            <v>41339</v>
          </cell>
          <cell r="N1626">
            <v>41431</v>
          </cell>
          <cell r="O1626">
            <v>41431</v>
          </cell>
          <cell r="P1626">
            <v>41437</v>
          </cell>
          <cell r="Q1626">
            <v>41437</v>
          </cell>
          <cell r="R1626">
            <v>2013</v>
          </cell>
          <cell r="T1626" t="str">
            <v>Sold</v>
          </cell>
          <cell r="U1626">
            <v>1335916.23</v>
          </cell>
          <cell r="AB1626" t="str">
            <v>TRIVOLI, RAYMOND P</v>
          </cell>
          <cell r="AC1626">
            <v>41255</v>
          </cell>
          <cell r="AD1626">
            <v>41255</v>
          </cell>
        </row>
        <row r="1627">
          <cell r="A1627">
            <v>91550</v>
          </cell>
          <cell r="B1627" t="str">
            <v>BEL IR 70 12.230</v>
          </cell>
          <cell r="C1627" t="str">
            <v>Bridge Preservation</v>
          </cell>
          <cell r="D1627">
            <v>41943</v>
          </cell>
          <cell r="E1627">
            <v>41943</v>
          </cell>
          <cell r="H1627">
            <v>42506</v>
          </cell>
          <cell r="I1627">
            <v>42506</v>
          </cell>
          <cell r="J1627">
            <v>42550</v>
          </cell>
          <cell r="K1627">
            <v>42550</v>
          </cell>
          <cell r="L1627">
            <v>42556</v>
          </cell>
          <cell r="M1627">
            <v>42556</v>
          </cell>
          <cell r="N1627">
            <v>42649</v>
          </cell>
          <cell r="O1627">
            <v>42649</v>
          </cell>
          <cell r="P1627">
            <v>42656</v>
          </cell>
          <cell r="Q1627">
            <v>42656</v>
          </cell>
          <cell r="R1627">
            <v>2017</v>
          </cell>
          <cell r="T1627" t="str">
            <v>Sold</v>
          </cell>
          <cell r="U1627">
            <v>1519515.31</v>
          </cell>
          <cell r="V1627">
            <v>42562</v>
          </cell>
          <cell r="W1627">
            <v>1</v>
          </cell>
          <cell r="X1627">
            <v>2017</v>
          </cell>
          <cell r="Y1627">
            <v>0</v>
          </cell>
          <cell r="Z1627">
            <v>42649</v>
          </cell>
          <cell r="AA1627">
            <v>42660</v>
          </cell>
          <cell r="AB1627" t="str">
            <v>STILLION, TIMOTHY E</v>
          </cell>
          <cell r="AC1627">
            <v>41913</v>
          </cell>
          <cell r="AD1627">
            <v>41913</v>
          </cell>
        </row>
        <row r="1628">
          <cell r="A1628">
            <v>91557</v>
          </cell>
          <cell r="B1628" t="str">
            <v>COL SR 170 4.910</v>
          </cell>
          <cell r="C1628" t="str">
            <v>Bridge Preservation</v>
          </cell>
          <cell r="D1628">
            <v>41480</v>
          </cell>
          <cell r="E1628">
            <v>41480</v>
          </cell>
          <cell r="F1628">
            <v>41698</v>
          </cell>
          <cell r="G1628">
            <v>41698</v>
          </cell>
          <cell r="H1628">
            <v>42066</v>
          </cell>
          <cell r="I1628">
            <v>42066</v>
          </cell>
          <cell r="J1628">
            <v>42195</v>
          </cell>
          <cell r="K1628">
            <v>42195</v>
          </cell>
          <cell r="L1628">
            <v>42198</v>
          </cell>
          <cell r="M1628">
            <v>42198</v>
          </cell>
          <cell r="N1628">
            <v>42285</v>
          </cell>
          <cell r="O1628">
            <v>42285</v>
          </cell>
          <cell r="P1628">
            <v>42292</v>
          </cell>
          <cell r="Q1628">
            <v>42292</v>
          </cell>
          <cell r="R1628">
            <v>2016</v>
          </cell>
          <cell r="T1628" t="str">
            <v>Sold</v>
          </cell>
          <cell r="U1628">
            <v>2549445.4500000002</v>
          </cell>
          <cell r="V1628">
            <v>42198</v>
          </cell>
          <cell r="W1628">
            <v>42198</v>
          </cell>
          <cell r="X1628">
            <v>2016</v>
          </cell>
          <cell r="Y1628">
            <v>0</v>
          </cell>
          <cell r="Z1628">
            <v>42285</v>
          </cell>
          <cell r="AA1628">
            <v>42296</v>
          </cell>
          <cell r="AB1628" t="str">
            <v>STILLION, TIMOTHY E</v>
          </cell>
          <cell r="AC1628">
            <v>41456</v>
          </cell>
          <cell r="AD1628">
            <v>41456</v>
          </cell>
        </row>
        <row r="1629">
          <cell r="A1629">
            <v>91559</v>
          </cell>
          <cell r="B1629" t="str">
            <v>HOL US 62 18.10</v>
          </cell>
          <cell r="C1629" t="str">
            <v>Bridge Preservation</v>
          </cell>
          <cell r="D1629">
            <v>42195</v>
          </cell>
          <cell r="E1629">
            <v>42195</v>
          </cell>
          <cell r="F1629">
            <v>42332</v>
          </cell>
          <cell r="G1629">
            <v>42332</v>
          </cell>
          <cell r="H1629">
            <v>42634</v>
          </cell>
          <cell r="I1629">
            <v>42634</v>
          </cell>
          <cell r="J1629">
            <v>42664</v>
          </cell>
          <cell r="K1629">
            <v>42664</v>
          </cell>
          <cell r="L1629">
            <v>42678</v>
          </cell>
          <cell r="M1629">
            <v>42678</v>
          </cell>
          <cell r="N1629">
            <v>42782</v>
          </cell>
          <cell r="O1629">
            <v>42782</v>
          </cell>
          <cell r="P1629">
            <v>42789</v>
          </cell>
          <cell r="Q1629">
            <v>42789</v>
          </cell>
          <cell r="R1629">
            <v>2017</v>
          </cell>
          <cell r="T1629" t="str">
            <v>Sold</v>
          </cell>
          <cell r="U1629">
            <v>610813.19999999995</v>
          </cell>
          <cell r="V1629">
            <v>42695</v>
          </cell>
          <cell r="W1629">
            <v>1</v>
          </cell>
          <cell r="X1629">
            <v>2017</v>
          </cell>
          <cell r="Y1629">
            <v>0</v>
          </cell>
          <cell r="Z1629">
            <v>42782</v>
          </cell>
          <cell r="AA1629">
            <v>42793</v>
          </cell>
          <cell r="AB1629" t="str">
            <v>TRIVOLI, RAYMOND P</v>
          </cell>
          <cell r="AC1629">
            <v>42163</v>
          </cell>
          <cell r="AD1629">
            <v>42163</v>
          </cell>
        </row>
        <row r="1630">
          <cell r="A1630">
            <v>91561</v>
          </cell>
          <cell r="B1630" t="str">
            <v>HOL US 62 8.29</v>
          </cell>
          <cell r="C1630" t="str">
            <v>Bridge Preservation</v>
          </cell>
          <cell r="D1630">
            <v>42226</v>
          </cell>
          <cell r="E1630">
            <v>42226</v>
          </cell>
          <cell r="F1630">
            <v>42443</v>
          </cell>
          <cell r="G1630">
            <v>42443</v>
          </cell>
          <cell r="H1630">
            <v>42684</v>
          </cell>
          <cell r="I1630">
            <v>42684</v>
          </cell>
          <cell r="J1630">
            <v>42745</v>
          </cell>
          <cell r="K1630">
            <v>42745</v>
          </cell>
          <cell r="L1630">
            <v>42747</v>
          </cell>
          <cell r="M1630">
            <v>42747</v>
          </cell>
          <cell r="N1630">
            <v>42838</v>
          </cell>
          <cell r="O1630">
            <v>42838</v>
          </cell>
          <cell r="P1630">
            <v>42845</v>
          </cell>
          <cell r="Q1630">
            <v>42845</v>
          </cell>
          <cell r="R1630">
            <v>2017</v>
          </cell>
          <cell r="T1630" t="str">
            <v>Sold</v>
          </cell>
          <cell r="U1630">
            <v>278787.40000000002</v>
          </cell>
          <cell r="V1630">
            <v>42751</v>
          </cell>
          <cell r="W1630">
            <v>1</v>
          </cell>
          <cell r="X1630">
            <v>2017</v>
          </cell>
          <cell r="Y1630">
            <v>0</v>
          </cell>
          <cell r="Z1630">
            <v>42838</v>
          </cell>
          <cell r="AA1630">
            <v>42849</v>
          </cell>
          <cell r="AB1630" t="str">
            <v>SLANINA, ADRIENNE N</v>
          </cell>
        </row>
        <row r="1631">
          <cell r="A1631">
            <v>91562</v>
          </cell>
          <cell r="B1631" t="str">
            <v>COL SR 39 0.15</v>
          </cell>
          <cell r="C1631" t="str">
            <v>Bridge Preservation</v>
          </cell>
          <cell r="D1631">
            <v>42139</v>
          </cell>
          <cell r="E1631">
            <v>42139</v>
          </cell>
          <cell r="F1631">
            <v>42478</v>
          </cell>
          <cell r="G1631">
            <v>42478</v>
          </cell>
          <cell r="H1631">
            <v>42657</v>
          </cell>
          <cell r="I1631">
            <v>42657</v>
          </cell>
          <cell r="J1631">
            <v>42758</v>
          </cell>
          <cell r="K1631">
            <v>42758</v>
          </cell>
          <cell r="L1631">
            <v>42762</v>
          </cell>
          <cell r="M1631">
            <v>42762</v>
          </cell>
          <cell r="N1631">
            <v>42852</v>
          </cell>
          <cell r="O1631">
            <v>42852</v>
          </cell>
          <cell r="P1631">
            <v>42859</v>
          </cell>
          <cell r="Q1631">
            <v>42859</v>
          </cell>
          <cell r="R1631">
            <v>2017</v>
          </cell>
          <cell r="T1631" t="str">
            <v>Sold</v>
          </cell>
          <cell r="U1631">
            <v>338073.4</v>
          </cell>
          <cell r="V1631">
            <v>42765</v>
          </cell>
          <cell r="W1631">
            <v>1</v>
          </cell>
          <cell r="X1631">
            <v>2017</v>
          </cell>
          <cell r="Y1631">
            <v>0</v>
          </cell>
          <cell r="Z1631">
            <v>42852</v>
          </cell>
          <cell r="AA1631">
            <v>42863</v>
          </cell>
          <cell r="AB1631" t="str">
            <v>SLANINA, ADRIENNE N</v>
          </cell>
          <cell r="AC1631">
            <v>42132</v>
          </cell>
          <cell r="AD1631">
            <v>42132</v>
          </cell>
        </row>
        <row r="1632">
          <cell r="A1632">
            <v>91564</v>
          </cell>
          <cell r="B1632" t="str">
            <v>JEF SR 7 1.310</v>
          </cell>
          <cell r="C1632" t="str">
            <v>Bridge Preservation</v>
          </cell>
          <cell r="H1632">
            <v>42053</v>
          </cell>
          <cell r="I1632">
            <v>42053</v>
          </cell>
          <cell r="J1632">
            <v>42295</v>
          </cell>
          <cell r="K1632">
            <v>42295</v>
          </cell>
          <cell r="L1632">
            <v>42430</v>
          </cell>
          <cell r="M1632">
            <v>42430</v>
          </cell>
          <cell r="N1632">
            <v>42691</v>
          </cell>
          <cell r="O1632">
            <v>42691</v>
          </cell>
          <cell r="P1632">
            <v>42697</v>
          </cell>
          <cell r="Q1632">
            <v>42697</v>
          </cell>
          <cell r="R1632">
            <v>2017</v>
          </cell>
          <cell r="S1632">
            <v>2016</v>
          </cell>
          <cell r="T1632" t="str">
            <v>Sold</v>
          </cell>
          <cell r="U1632">
            <v>1642000</v>
          </cell>
          <cell r="V1632">
            <v>42604</v>
          </cell>
          <cell r="W1632">
            <v>1</v>
          </cell>
          <cell r="X1632">
            <v>2017</v>
          </cell>
          <cell r="Y1632">
            <v>2016</v>
          </cell>
          <cell r="Z1632">
            <v>42691</v>
          </cell>
          <cell r="AA1632">
            <v>42702</v>
          </cell>
          <cell r="AB1632" t="str">
            <v>STILLION, TIMOTHY E</v>
          </cell>
        </row>
        <row r="1633">
          <cell r="A1633">
            <v>91566</v>
          </cell>
          <cell r="B1633" t="str">
            <v>JEF SR 7 7.710</v>
          </cell>
          <cell r="C1633" t="str">
            <v>Bridge Preservation</v>
          </cell>
          <cell r="D1633">
            <v>42193</v>
          </cell>
          <cell r="E1633">
            <v>42193</v>
          </cell>
          <cell r="F1633">
            <v>42338</v>
          </cell>
          <cell r="G1633">
            <v>42338</v>
          </cell>
          <cell r="H1633">
            <v>42506</v>
          </cell>
          <cell r="I1633">
            <v>42506</v>
          </cell>
          <cell r="J1633">
            <v>42663</v>
          </cell>
          <cell r="K1633">
            <v>42663</v>
          </cell>
          <cell r="L1633">
            <v>42677</v>
          </cell>
          <cell r="M1633">
            <v>42677</v>
          </cell>
          <cell r="N1633">
            <v>42768</v>
          </cell>
          <cell r="O1633">
            <v>42768</v>
          </cell>
          <cell r="P1633">
            <v>42776</v>
          </cell>
          <cell r="Q1633">
            <v>42776</v>
          </cell>
          <cell r="R1633">
            <v>2017</v>
          </cell>
          <cell r="T1633" t="str">
            <v>Sold</v>
          </cell>
          <cell r="U1633">
            <v>1754000</v>
          </cell>
          <cell r="V1633">
            <v>42681</v>
          </cell>
          <cell r="W1633">
            <v>1</v>
          </cell>
          <cell r="X1633">
            <v>2017</v>
          </cell>
          <cell r="Y1633">
            <v>0</v>
          </cell>
          <cell r="Z1633">
            <v>42768</v>
          </cell>
          <cell r="AA1633">
            <v>42779</v>
          </cell>
          <cell r="AB1633" t="str">
            <v>STILLION, TIMOTHY E</v>
          </cell>
          <cell r="AC1633">
            <v>42163</v>
          </cell>
          <cell r="AD1633">
            <v>42163</v>
          </cell>
        </row>
        <row r="1634">
          <cell r="A1634">
            <v>91567</v>
          </cell>
          <cell r="B1634" t="str">
            <v>TUS SR 93 3.33</v>
          </cell>
          <cell r="C1634" t="str">
            <v>Bridge Preservation</v>
          </cell>
          <cell r="D1634">
            <v>42226</v>
          </cell>
          <cell r="E1634">
            <v>42226</v>
          </cell>
          <cell r="F1634">
            <v>42394</v>
          </cell>
          <cell r="G1634">
            <v>42394</v>
          </cell>
          <cell r="H1634">
            <v>42697</v>
          </cell>
          <cell r="I1634">
            <v>42697</v>
          </cell>
          <cell r="J1634">
            <v>42775</v>
          </cell>
          <cell r="K1634">
            <v>42775</v>
          </cell>
          <cell r="L1634">
            <v>42776</v>
          </cell>
          <cell r="M1634">
            <v>42776</v>
          </cell>
          <cell r="N1634">
            <v>42971</v>
          </cell>
          <cell r="O1634">
            <v>42971</v>
          </cell>
          <cell r="P1634">
            <v>42978</v>
          </cell>
          <cell r="Q1634">
            <v>42978</v>
          </cell>
          <cell r="R1634">
            <v>2018</v>
          </cell>
          <cell r="T1634" t="str">
            <v>Sold</v>
          </cell>
          <cell r="U1634">
            <v>398819.2</v>
          </cell>
          <cell r="V1634">
            <v>42779</v>
          </cell>
          <cell r="W1634">
            <v>1</v>
          </cell>
          <cell r="X1634">
            <v>2017</v>
          </cell>
          <cell r="Y1634">
            <v>0</v>
          </cell>
          <cell r="Z1634">
            <v>42866</v>
          </cell>
          <cell r="AA1634">
            <v>42877</v>
          </cell>
          <cell r="AB1634" t="str">
            <v>SLANINA, ADRIENNE N</v>
          </cell>
        </row>
        <row r="1635">
          <cell r="A1635">
            <v>91569</v>
          </cell>
          <cell r="B1635" t="str">
            <v>JEF SR 150 12.540</v>
          </cell>
          <cell r="C1635" t="str">
            <v>Bridge Preservation</v>
          </cell>
          <cell r="F1635">
            <v>41960</v>
          </cell>
          <cell r="G1635">
            <v>41960</v>
          </cell>
          <cell r="H1635">
            <v>42088</v>
          </cell>
          <cell r="I1635">
            <v>42088</v>
          </cell>
          <cell r="J1635">
            <v>42402</v>
          </cell>
          <cell r="K1635">
            <v>42402</v>
          </cell>
          <cell r="L1635">
            <v>42403</v>
          </cell>
          <cell r="M1635">
            <v>42403</v>
          </cell>
          <cell r="N1635">
            <v>42635</v>
          </cell>
          <cell r="O1635">
            <v>42635</v>
          </cell>
          <cell r="P1635">
            <v>42641</v>
          </cell>
          <cell r="Q1635">
            <v>42641</v>
          </cell>
          <cell r="R1635">
            <v>2017</v>
          </cell>
          <cell r="S1635">
            <v>2016</v>
          </cell>
          <cell r="T1635" t="str">
            <v>Sold</v>
          </cell>
          <cell r="U1635">
            <v>1261890.55</v>
          </cell>
          <cell r="V1635">
            <v>42548</v>
          </cell>
          <cell r="W1635">
            <v>1</v>
          </cell>
          <cell r="X1635">
            <v>2017</v>
          </cell>
          <cell r="Y1635">
            <v>2016</v>
          </cell>
          <cell r="Z1635">
            <v>42635</v>
          </cell>
          <cell r="AA1635">
            <v>42646</v>
          </cell>
          <cell r="AB1635" t="str">
            <v>STILLION, TIMOTHY E</v>
          </cell>
        </row>
        <row r="1636">
          <cell r="A1636">
            <v>91571</v>
          </cell>
          <cell r="B1636" t="str">
            <v>TUS IR 77 2.450</v>
          </cell>
          <cell r="C1636" t="str">
            <v>Geologic Maintenance / Slide Repair</v>
          </cell>
          <cell r="J1636">
            <v>40884</v>
          </cell>
          <cell r="K1636">
            <v>40884</v>
          </cell>
          <cell r="L1636">
            <v>40884</v>
          </cell>
          <cell r="M1636">
            <v>40884</v>
          </cell>
          <cell r="N1636">
            <v>40911</v>
          </cell>
          <cell r="O1636">
            <v>40911</v>
          </cell>
          <cell r="P1636">
            <v>40917</v>
          </cell>
          <cell r="Q1636">
            <v>40917</v>
          </cell>
          <cell r="R1636">
            <v>2012</v>
          </cell>
          <cell r="T1636" t="str">
            <v>Sold</v>
          </cell>
          <cell r="U1636">
            <v>91661</v>
          </cell>
          <cell r="AB1636" t="str">
            <v>KUZMICH, ANNA M</v>
          </cell>
        </row>
        <row r="1637">
          <cell r="A1637">
            <v>91573</v>
          </cell>
          <cell r="B1637" t="str">
            <v>TUS SR 800 26.200</v>
          </cell>
          <cell r="C1637" t="str">
            <v>Geologic Maintenance / Slide Repair</v>
          </cell>
          <cell r="D1637">
            <v>41564</v>
          </cell>
          <cell r="E1637">
            <v>41564</v>
          </cell>
          <cell r="F1637">
            <v>41715</v>
          </cell>
          <cell r="G1637">
            <v>41715</v>
          </cell>
          <cell r="H1637">
            <v>41983</v>
          </cell>
          <cell r="I1637">
            <v>41983</v>
          </cell>
          <cell r="J1637">
            <v>42061</v>
          </cell>
          <cell r="K1637">
            <v>42061</v>
          </cell>
          <cell r="L1637">
            <v>42061</v>
          </cell>
          <cell r="M1637">
            <v>42061</v>
          </cell>
          <cell r="N1637">
            <v>42159</v>
          </cell>
          <cell r="O1637">
            <v>42159</v>
          </cell>
          <cell r="P1637">
            <v>42164</v>
          </cell>
          <cell r="Q1637">
            <v>42164</v>
          </cell>
          <cell r="R1637">
            <v>2015</v>
          </cell>
          <cell r="T1637" t="str">
            <v>Sold</v>
          </cell>
          <cell r="U1637">
            <v>224807.15</v>
          </cell>
          <cell r="AB1637" t="str">
            <v>TRIVOLI, RAYMOND P</v>
          </cell>
          <cell r="AC1637">
            <v>41547</v>
          </cell>
          <cell r="AD1637">
            <v>41547</v>
          </cell>
        </row>
        <row r="1638">
          <cell r="A1638">
            <v>91583</v>
          </cell>
          <cell r="B1638" t="str">
            <v>JEF SR 7 21.300</v>
          </cell>
          <cell r="C1638" t="str">
            <v>Geologic Maintenance / Slide Repair</v>
          </cell>
          <cell r="J1638">
            <v>40809</v>
          </cell>
          <cell r="L1638">
            <v>40809</v>
          </cell>
          <cell r="N1638">
            <v>40829</v>
          </cell>
          <cell r="P1638">
            <v>40829</v>
          </cell>
          <cell r="R1638">
            <v>2012</v>
          </cell>
          <cell r="T1638" t="str">
            <v>Cancelled</v>
          </cell>
          <cell r="U1638">
            <v>30000</v>
          </cell>
          <cell r="AB1638" t="str">
            <v>KUZMICH, ANNA M</v>
          </cell>
        </row>
        <row r="1639">
          <cell r="A1639">
            <v>91584</v>
          </cell>
          <cell r="B1639" t="str">
            <v>BEL SR 800 8.700</v>
          </cell>
          <cell r="C1639" t="str">
            <v>Geologic Maintenance / Slide Repair</v>
          </cell>
          <cell r="L1639">
            <v>40742</v>
          </cell>
          <cell r="M1639">
            <v>40742</v>
          </cell>
          <cell r="N1639">
            <v>40759</v>
          </cell>
          <cell r="O1639">
            <v>40759</v>
          </cell>
          <cell r="P1639">
            <v>40765</v>
          </cell>
          <cell r="Q1639">
            <v>40765</v>
          </cell>
          <cell r="R1639">
            <v>2012</v>
          </cell>
          <cell r="T1639" t="str">
            <v>Sold</v>
          </cell>
          <cell r="U1639">
            <v>318711.2</v>
          </cell>
          <cell r="AB1639" t="str">
            <v>KUZMICH, ANNA M</v>
          </cell>
        </row>
        <row r="1640">
          <cell r="A1640">
            <v>91585</v>
          </cell>
          <cell r="B1640" t="str">
            <v>COL SR 7 13.100</v>
          </cell>
          <cell r="C1640" t="str">
            <v>Geologic Maintenance / Slide Repair</v>
          </cell>
          <cell r="J1640">
            <v>40763</v>
          </cell>
          <cell r="K1640">
            <v>40763</v>
          </cell>
          <cell r="L1640">
            <v>40763</v>
          </cell>
          <cell r="M1640">
            <v>40763</v>
          </cell>
          <cell r="N1640">
            <v>40787</v>
          </cell>
          <cell r="O1640">
            <v>40787</v>
          </cell>
          <cell r="P1640">
            <v>40795</v>
          </cell>
          <cell r="Q1640">
            <v>40795</v>
          </cell>
          <cell r="R1640">
            <v>2012</v>
          </cell>
          <cell r="T1640" t="str">
            <v>Sold</v>
          </cell>
          <cell r="U1640">
            <v>65566</v>
          </cell>
          <cell r="AB1640" t="str">
            <v>KUZMICH, ANNA M</v>
          </cell>
        </row>
        <row r="1641">
          <cell r="A1641">
            <v>91587</v>
          </cell>
          <cell r="B1641" t="str">
            <v>JEF SR 646 3.200</v>
          </cell>
          <cell r="C1641" t="str">
            <v>Geologic Maintenance / Slide Repair</v>
          </cell>
          <cell r="J1641">
            <v>40777</v>
          </cell>
          <cell r="K1641">
            <v>40777</v>
          </cell>
          <cell r="L1641">
            <v>40777</v>
          </cell>
          <cell r="M1641">
            <v>40777</v>
          </cell>
          <cell r="N1641">
            <v>40794</v>
          </cell>
          <cell r="O1641">
            <v>40794</v>
          </cell>
          <cell r="P1641">
            <v>40800</v>
          </cell>
          <cell r="Q1641">
            <v>40800</v>
          </cell>
          <cell r="R1641">
            <v>2012</v>
          </cell>
          <cell r="T1641" t="str">
            <v>Sold</v>
          </cell>
          <cell r="U1641">
            <v>328652</v>
          </cell>
          <cell r="AB1641" t="str">
            <v>KUZMICH, ANNA M</v>
          </cell>
        </row>
        <row r="1642">
          <cell r="A1642">
            <v>91590</v>
          </cell>
          <cell r="B1642" t="str">
            <v>COL SR 7 13.600</v>
          </cell>
          <cell r="C1642" t="str">
            <v>Geologic Maintenance / Slide Repair</v>
          </cell>
          <cell r="J1642">
            <v>40787</v>
          </cell>
          <cell r="K1642">
            <v>40787</v>
          </cell>
          <cell r="L1642">
            <v>40787</v>
          </cell>
          <cell r="M1642">
            <v>40787</v>
          </cell>
          <cell r="N1642">
            <v>40808</v>
          </cell>
          <cell r="O1642">
            <v>40808</v>
          </cell>
          <cell r="P1642">
            <v>40814</v>
          </cell>
          <cell r="Q1642">
            <v>40814</v>
          </cell>
          <cell r="R1642">
            <v>2012</v>
          </cell>
          <cell r="T1642" t="str">
            <v>Sold</v>
          </cell>
          <cell r="U1642">
            <v>192271.03</v>
          </cell>
          <cell r="AB1642" t="str">
            <v>KUZMICH, ANNA M</v>
          </cell>
        </row>
        <row r="1643">
          <cell r="A1643">
            <v>91598</v>
          </cell>
          <cell r="B1643" t="str">
            <v>BEL SR 331 1.200</v>
          </cell>
          <cell r="C1643" t="str">
            <v>Geologic Maintenance / Slide Repair</v>
          </cell>
          <cell r="T1643" t="str">
            <v>Cancelled</v>
          </cell>
          <cell r="U1643">
            <v>214160</v>
          </cell>
          <cell r="AB1643" t="str">
            <v>KUZMICH, ANNA M</v>
          </cell>
        </row>
        <row r="1644">
          <cell r="A1644">
            <v>91599</v>
          </cell>
          <cell r="B1644" t="str">
            <v>TUS IR 77 19.800</v>
          </cell>
          <cell r="C1644" t="str">
            <v>Bridge Preservation</v>
          </cell>
          <cell r="D1644">
            <v>42432</v>
          </cell>
          <cell r="E1644">
            <v>42432</v>
          </cell>
          <cell r="F1644">
            <v>42648</v>
          </cell>
          <cell r="G1644">
            <v>42648</v>
          </cell>
          <cell r="H1644">
            <v>42793</v>
          </cell>
          <cell r="I1644">
            <v>42793</v>
          </cell>
          <cell r="J1644">
            <v>43004</v>
          </cell>
          <cell r="K1644">
            <v>43004</v>
          </cell>
          <cell r="L1644">
            <v>43028</v>
          </cell>
          <cell r="M1644">
            <v>43028</v>
          </cell>
          <cell r="N1644">
            <v>43125</v>
          </cell>
          <cell r="O1644">
            <v>43125</v>
          </cell>
          <cell r="P1644">
            <v>43132</v>
          </cell>
          <cell r="Q1644">
            <v>43132</v>
          </cell>
          <cell r="R1644">
            <v>2018</v>
          </cell>
          <cell r="S1644">
            <v>2018</v>
          </cell>
          <cell r="T1644" t="str">
            <v>Sold</v>
          </cell>
          <cell r="U1644">
            <v>3139824.34</v>
          </cell>
          <cell r="AB1644" t="str">
            <v>STILLION, TIMOTHY E</v>
          </cell>
          <cell r="AC1644">
            <v>42409</v>
          </cell>
          <cell r="AD1644">
            <v>42409</v>
          </cell>
        </row>
        <row r="1645">
          <cell r="A1645">
            <v>91603</v>
          </cell>
          <cell r="B1645" t="str">
            <v>HAS SR 799 3.910</v>
          </cell>
          <cell r="C1645" t="str">
            <v>Bridge Preservation</v>
          </cell>
          <cell r="D1645">
            <v>42060</v>
          </cell>
          <cell r="E1645">
            <v>42060</v>
          </cell>
          <cell r="F1645">
            <v>42310</v>
          </cell>
          <cell r="G1645">
            <v>42310</v>
          </cell>
          <cell r="H1645">
            <v>42362</v>
          </cell>
          <cell r="I1645">
            <v>42362</v>
          </cell>
          <cell r="J1645">
            <v>42481</v>
          </cell>
          <cell r="K1645">
            <v>42481</v>
          </cell>
          <cell r="L1645">
            <v>42481</v>
          </cell>
          <cell r="M1645">
            <v>42481</v>
          </cell>
          <cell r="N1645">
            <v>42593</v>
          </cell>
          <cell r="O1645">
            <v>42593</v>
          </cell>
          <cell r="P1645">
            <v>42600</v>
          </cell>
          <cell r="Q1645">
            <v>42600</v>
          </cell>
          <cell r="R1645">
            <v>2017</v>
          </cell>
          <cell r="T1645" t="str">
            <v>Sold</v>
          </cell>
          <cell r="U1645">
            <v>2478646.9</v>
          </cell>
          <cell r="V1645">
            <v>42506</v>
          </cell>
          <cell r="W1645">
            <v>1</v>
          </cell>
          <cell r="X1645">
            <v>2017</v>
          </cell>
          <cell r="Y1645">
            <v>0</v>
          </cell>
          <cell r="Z1645">
            <v>42593</v>
          </cell>
          <cell r="AA1645">
            <v>42604</v>
          </cell>
          <cell r="AB1645" t="str">
            <v>STILLION, TIMOTHY E</v>
          </cell>
          <cell r="AC1645">
            <v>42030</v>
          </cell>
          <cell r="AD1645">
            <v>42030</v>
          </cell>
        </row>
        <row r="1646">
          <cell r="A1646">
            <v>91607</v>
          </cell>
          <cell r="B1646" t="str">
            <v>TUS US 250 22.890</v>
          </cell>
          <cell r="C1646" t="str">
            <v>Bridge Preservation</v>
          </cell>
          <cell r="N1646">
            <v>47300</v>
          </cell>
          <cell r="P1646">
            <v>47300</v>
          </cell>
          <cell r="R1646">
            <v>2030</v>
          </cell>
          <cell r="T1646" t="str">
            <v>Candidate</v>
          </cell>
          <cell r="U1646">
            <v>4200000</v>
          </cell>
          <cell r="AB1646" t="str">
            <v>TRIVOLI, RAYMOND P</v>
          </cell>
        </row>
        <row r="1647">
          <cell r="A1647">
            <v>91614</v>
          </cell>
          <cell r="B1647" t="str">
            <v>CAR SR 9 22.460</v>
          </cell>
          <cell r="C1647" t="str">
            <v>Bridge Preservation</v>
          </cell>
          <cell r="D1647">
            <v>40926</v>
          </cell>
          <cell r="E1647">
            <v>40926</v>
          </cell>
          <cell r="H1647">
            <v>40967</v>
          </cell>
          <cell r="I1647">
            <v>40967</v>
          </cell>
          <cell r="J1647">
            <v>40981</v>
          </cell>
          <cell r="K1647">
            <v>40981</v>
          </cell>
          <cell r="L1647">
            <v>40981</v>
          </cell>
          <cell r="M1647">
            <v>40981</v>
          </cell>
          <cell r="N1647">
            <v>41067</v>
          </cell>
          <cell r="O1647">
            <v>41067</v>
          </cell>
          <cell r="P1647">
            <v>41072</v>
          </cell>
          <cell r="Q1647">
            <v>41072</v>
          </cell>
          <cell r="R1647">
            <v>2012</v>
          </cell>
          <cell r="S1647">
            <v>2012</v>
          </cell>
          <cell r="T1647" t="str">
            <v>Sold</v>
          </cell>
          <cell r="U1647">
            <v>169676</v>
          </cell>
          <cell r="AB1647" t="str">
            <v>TRIVOLI, RAYMOND P</v>
          </cell>
          <cell r="AC1647">
            <v>40897</v>
          </cell>
          <cell r="AD1647">
            <v>40897</v>
          </cell>
        </row>
        <row r="1648">
          <cell r="A1648">
            <v>91617</v>
          </cell>
          <cell r="B1648" t="str">
            <v>HAS US 250 25.810</v>
          </cell>
          <cell r="C1648" t="str">
            <v>Bridge Preservation</v>
          </cell>
          <cell r="D1648">
            <v>41684</v>
          </cell>
          <cell r="E1648">
            <v>41684</v>
          </cell>
          <cell r="F1648">
            <v>41906</v>
          </cell>
          <cell r="G1648">
            <v>41906</v>
          </cell>
          <cell r="H1648">
            <v>42114</v>
          </cell>
          <cell r="I1648">
            <v>42114</v>
          </cell>
          <cell r="J1648">
            <v>42137</v>
          </cell>
          <cell r="K1648">
            <v>42137</v>
          </cell>
          <cell r="L1648">
            <v>42139</v>
          </cell>
          <cell r="M1648">
            <v>42139</v>
          </cell>
          <cell r="N1648">
            <v>42229</v>
          </cell>
          <cell r="O1648">
            <v>42229</v>
          </cell>
          <cell r="P1648">
            <v>42235</v>
          </cell>
          <cell r="Q1648">
            <v>42235</v>
          </cell>
          <cell r="R1648">
            <v>2016</v>
          </cell>
          <cell r="T1648" t="str">
            <v>Sold</v>
          </cell>
          <cell r="U1648">
            <v>305499.5</v>
          </cell>
          <cell r="V1648">
            <v>42142</v>
          </cell>
          <cell r="W1648">
            <v>42139</v>
          </cell>
          <cell r="X1648">
            <v>2016</v>
          </cell>
          <cell r="Y1648">
            <v>0</v>
          </cell>
          <cell r="Z1648">
            <v>42229</v>
          </cell>
          <cell r="AA1648">
            <v>42240</v>
          </cell>
          <cell r="AB1648" t="str">
            <v>BERANEK, JASON P</v>
          </cell>
          <cell r="AC1648">
            <v>41677</v>
          </cell>
          <cell r="AD1648">
            <v>41677</v>
          </cell>
        </row>
        <row r="1649">
          <cell r="A1649">
            <v>91619</v>
          </cell>
          <cell r="B1649" t="str">
            <v>COL SR 344 6.64</v>
          </cell>
          <cell r="C1649" t="str">
            <v>Bridge Preservation</v>
          </cell>
          <cell r="D1649">
            <v>41834</v>
          </cell>
          <cell r="E1649">
            <v>41834</v>
          </cell>
          <cell r="F1649">
            <v>42150</v>
          </cell>
          <cell r="G1649">
            <v>42150</v>
          </cell>
          <cell r="H1649">
            <v>42368</v>
          </cell>
          <cell r="I1649">
            <v>42368</v>
          </cell>
          <cell r="J1649">
            <v>42425</v>
          </cell>
          <cell r="K1649">
            <v>42425</v>
          </cell>
          <cell r="L1649">
            <v>42425</v>
          </cell>
          <cell r="M1649">
            <v>42425</v>
          </cell>
          <cell r="N1649">
            <v>42523</v>
          </cell>
          <cell r="O1649">
            <v>42523</v>
          </cell>
          <cell r="P1649">
            <v>42531</v>
          </cell>
          <cell r="Q1649">
            <v>42531</v>
          </cell>
          <cell r="R1649">
            <v>2016</v>
          </cell>
          <cell r="T1649" t="str">
            <v>Sold</v>
          </cell>
          <cell r="U1649">
            <v>1295579.2</v>
          </cell>
          <cell r="V1649">
            <v>42436</v>
          </cell>
          <cell r="W1649">
            <v>1</v>
          </cell>
          <cell r="X1649">
            <v>2016</v>
          </cell>
          <cell r="Y1649">
            <v>0</v>
          </cell>
          <cell r="Z1649">
            <v>42523</v>
          </cell>
          <cell r="AA1649">
            <v>42534</v>
          </cell>
          <cell r="AB1649" t="str">
            <v>TRIVOLI, RAYMOND P</v>
          </cell>
          <cell r="AC1649">
            <v>41752</v>
          </cell>
          <cell r="AD1649">
            <v>41752</v>
          </cell>
        </row>
        <row r="1650">
          <cell r="A1650">
            <v>91659</v>
          </cell>
          <cell r="B1650" t="str">
            <v>HAS SR 800 7.800</v>
          </cell>
          <cell r="C1650" t="str">
            <v>Geologic Maintenance / Slide Repair</v>
          </cell>
          <cell r="D1650">
            <v>41038</v>
          </cell>
          <cell r="E1650">
            <v>41038</v>
          </cell>
          <cell r="F1650">
            <v>41038</v>
          </cell>
          <cell r="G1650">
            <v>41038</v>
          </cell>
          <cell r="H1650">
            <v>41372</v>
          </cell>
          <cell r="I1650">
            <v>41372</v>
          </cell>
          <cell r="J1650">
            <v>41571</v>
          </cell>
          <cell r="K1650">
            <v>41571</v>
          </cell>
          <cell r="L1650">
            <v>41572</v>
          </cell>
          <cell r="M1650">
            <v>41572</v>
          </cell>
          <cell r="N1650">
            <v>41662</v>
          </cell>
          <cell r="O1650">
            <v>41662</v>
          </cell>
          <cell r="P1650">
            <v>41670</v>
          </cell>
          <cell r="Q1650">
            <v>41670</v>
          </cell>
          <cell r="R1650">
            <v>2014</v>
          </cell>
          <cell r="T1650" t="str">
            <v>Sold</v>
          </cell>
          <cell r="U1650">
            <v>810179.6</v>
          </cell>
          <cell r="AB1650" t="str">
            <v>SLANINA, ADRIENNE N</v>
          </cell>
        </row>
        <row r="1651">
          <cell r="A1651">
            <v>91661</v>
          </cell>
          <cell r="B1651" t="str">
            <v>TUS SR 39 0.83</v>
          </cell>
          <cell r="C1651" t="str">
            <v>Other Studies/ Tasks</v>
          </cell>
          <cell r="T1651" t="str">
            <v>Candidate</v>
          </cell>
          <cell r="AB1651" t="str">
            <v>VARCOLLA, CHRISTOPHER</v>
          </cell>
        </row>
        <row r="1652">
          <cell r="A1652">
            <v>91676</v>
          </cell>
          <cell r="B1652" t="str">
            <v>TUS SR 39 11.800</v>
          </cell>
          <cell r="C1652" t="str">
            <v>Geologic Maintenance / Slide Repair</v>
          </cell>
          <cell r="J1652">
            <v>40763</v>
          </cell>
          <cell r="K1652">
            <v>40763</v>
          </cell>
          <cell r="L1652">
            <v>40763</v>
          </cell>
          <cell r="M1652">
            <v>40763</v>
          </cell>
          <cell r="N1652">
            <v>40787</v>
          </cell>
          <cell r="O1652">
            <v>40787</v>
          </cell>
          <cell r="P1652">
            <v>40795</v>
          </cell>
          <cell r="Q1652">
            <v>40795</v>
          </cell>
          <cell r="R1652">
            <v>2012</v>
          </cell>
          <cell r="T1652" t="str">
            <v>Sold</v>
          </cell>
          <cell r="U1652">
            <v>255302.69</v>
          </cell>
          <cell r="AB1652" t="str">
            <v>KUZMICH, ANNA M</v>
          </cell>
        </row>
        <row r="1653">
          <cell r="A1653">
            <v>91680</v>
          </cell>
          <cell r="B1653" t="str">
            <v>BEL SR 147 28.780</v>
          </cell>
          <cell r="C1653" t="str">
            <v>Geologic Maintenance / Slide Repair</v>
          </cell>
          <cell r="T1653" t="str">
            <v>Cancelled</v>
          </cell>
          <cell r="U1653">
            <v>259125</v>
          </cell>
          <cell r="AB1653" t="str">
            <v>KUZMICH, ANNA M</v>
          </cell>
        </row>
        <row r="1654">
          <cell r="A1654">
            <v>91681</v>
          </cell>
          <cell r="B1654" t="str">
            <v>BEL SR 147 32.300</v>
          </cell>
          <cell r="C1654" t="str">
            <v>Geologic Maintenance / Slide Repair</v>
          </cell>
          <cell r="T1654" t="str">
            <v>Cancelled</v>
          </cell>
          <cell r="U1654">
            <v>625250</v>
          </cell>
          <cell r="AB1654" t="str">
            <v>KUZMICH, ANNA M</v>
          </cell>
        </row>
        <row r="1655">
          <cell r="A1655">
            <v>91682</v>
          </cell>
          <cell r="B1655" t="str">
            <v>BEL SR 147 26.000</v>
          </cell>
          <cell r="C1655" t="str">
            <v>Geologic Maintenance / Slide Repair</v>
          </cell>
          <cell r="J1655">
            <v>40777</v>
          </cell>
          <cell r="K1655">
            <v>40777</v>
          </cell>
          <cell r="L1655">
            <v>40777</v>
          </cell>
          <cell r="M1655">
            <v>40777</v>
          </cell>
          <cell r="N1655">
            <v>40801</v>
          </cell>
          <cell r="O1655">
            <v>40801</v>
          </cell>
          <cell r="P1655">
            <v>40802</v>
          </cell>
          <cell r="Q1655">
            <v>40802</v>
          </cell>
          <cell r="R1655">
            <v>2012</v>
          </cell>
          <cell r="T1655" t="str">
            <v>Sold</v>
          </cell>
          <cell r="U1655">
            <v>1089189</v>
          </cell>
          <cell r="AB1655" t="str">
            <v>KUZMICH, ANNA M</v>
          </cell>
        </row>
        <row r="1656">
          <cell r="A1656">
            <v>91711</v>
          </cell>
          <cell r="B1656" t="str">
            <v>TUS SR 800 4.010</v>
          </cell>
          <cell r="C1656" t="str">
            <v>Geologic Maintenance / Slide Repair</v>
          </cell>
          <cell r="L1656">
            <v>41009</v>
          </cell>
          <cell r="M1656">
            <v>41009</v>
          </cell>
          <cell r="N1656">
            <v>41025</v>
          </cell>
          <cell r="O1656">
            <v>41025</v>
          </cell>
          <cell r="P1656">
            <v>41031</v>
          </cell>
          <cell r="Q1656">
            <v>41031</v>
          </cell>
          <cell r="R1656">
            <v>2012</v>
          </cell>
          <cell r="T1656" t="str">
            <v>Sold</v>
          </cell>
          <cell r="U1656">
            <v>105882.96</v>
          </cell>
          <cell r="AB1656" t="str">
            <v>KUZMICH, ANNA M</v>
          </cell>
        </row>
        <row r="1657">
          <cell r="A1657">
            <v>91714</v>
          </cell>
          <cell r="B1657" t="str">
            <v>TUS IR 77 7.100</v>
          </cell>
          <cell r="C1657" t="str">
            <v>Geologic Maintenance / Slide Repair</v>
          </cell>
          <cell r="J1657">
            <v>40795</v>
          </cell>
          <cell r="K1657">
            <v>40795</v>
          </cell>
          <cell r="L1657">
            <v>40798</v>
          </cell>
          <cell r="M1657">
            <v>40798</v>
          </cell>
          <cell r="N1657">
            <v>40962</v>
          </cell>
          <cell r="O1657">
            <v>40962</v>
          </cell>
          <cell r="P1657">
            <v>40973</v>
          </cell>
          <cell r="Q1657">
            <v>40973</v>
          </cell>
          <cell r="R1657">
            <v>2012</v>
          </cell>
          <cell r="T1657" t="str">
            <v>Sold</v>
          </cell>
          <cell r="U1657">
            <v>172437.75</v>
          </cell>
          <cell r="AB1657" t="str">
            <v>KUZMICH, ANNA M</v>
          </cell>
        </row>
        <row r="1658">
          <cell r="A1658">
            <v>91718</v>
          </cell>
          <cell r="B1658" t="str">
            <v>HOL US 62 30.800</v>
          </cell>
          <cell r="C1658" t="str">
            <v>Geologic Maintenance / Slide Repair</v>
          </cell>
          <cell r="J1658">
            <v>40808</v>
          </cell>
          <cell r="K1658">
            <v>40808</v>
          </cell>
          <cell r="L1658">
            <v>40808</v>
          </cell>
          <cell r="M1658">
            <v>40808</v>
          </cell>
          <cell r="N1658">
            <v>40822</v>
          </cell>
          <cell r="O1658">
            <v>40822</v>
          </cell>
          <cell r="P1658">
            <v>40833</v>
          </cell>
          <cell r="Q1658">
            <v>40833</v>
          </cell>
          <cell r="R1658">
            <v>2012</v>
          </cell>
          <cell r="T1658" t="str">
            <v>Sold</v>
          </cell>
          <cell r="U1658">
            <v>83121.48</v>
          </cell>
          <cell r="AB1658" t="str">
            <v>KUZMICH, ANNA M</v>
          </cell>
        </row>
        <row r="1659">
          <cell r="A1659">
            <v>91737</v>
          </cell>
          <cell r="B1659" t="str">
            <v>TUS SR 212 6.800</v>
          </cell>
          <cell r="C1659" t="str">
            <v>Geologic Maintenance / Slide Repair</v>
          </cell>
          <cell r="J1659">
            <v>40784</v>
          </cell>
          <cell r="L1659">
            <v>40784</v>
          </cell>
          <cell r="N1659">
            <v>40808</v>
          </cell>
          <cell r="P1659">
            <v>40808</v>
          </cell>
          <cell r="R1659">
            <v>2012</v>
          </cell>
          <cell r="T1659" t="str">
            <v>Cancelled</v>
          </cell>
          <cell r="U1659">
            <v>21775</v>
          </cell>
          <cell r="AB1659" t="str">
            <v>KUZMICH, ANNA M</v>
          </cell>
        </row>
        <row r="1660">
          <cell r="A1660">
            <v>91768</v>
          </cell>
          <cell r="B1660" t="str">
            <v>COL SR 267 2.200</v>
          </cell>
          <cell r="C1660" t="str">
            <v>Geologic Maintenance / Slide Repair</v>
          </cell>
          <cell r="T1660" t="str">
            <v>Cancelled</v>
          </cell>
          <cell r="AB1660" t="str">
            <v>KUZMICH, ANNA M</v>
          </cell>
        </row>
        <row r="1661">
          <cell r="A1661">
            <v>91782</v>
          </cell>
          <cell r="B1661" t="str">
            <v>D11 Block FY 2015</v>
          </cell>
          <cell r="C1661" t="str">
            <v>Other Studies/ Tasks</v>
          </cell>
          <cell r="T1661" t="str">
            <v>Candidate</v>
          </cell>
          <cell r="U1661">
            <v>0</v>
          </cell>
          <cell r="AB1661" t="str">
            <v>BARNHOUSE, JOHN P</v>
          </cell>
        </row>
        <row r="1662">
          <cell r="A1662">
            <v>91788</v>
          </cell>
          <cell r="B1662" t="str">
            <v>D11 Block FY 2016</v>
          </cell>
          <cell r="C1662" t="str">
            <v>Other Studies/ Tasks</v>
          </cell>
          <cell r="T1662" t="str">
            <v>Candidate</v>
          </cell>
          <cell r="U1662">
            <v>0</v>
          </cell>
          <cell r="AB1662" t="str">
            <v>WARNER, SCOTT K</v>
          </cell>
        </row>
        <row r="1663">
          <cell r="A1663">
            <v>91795</v>
          </cell>
          <cell r="B1663" t="str">
            <v>COL SR 7 3.900</v>
          </cell>
          <cell r="C1663" t="str">
            <v>Geologic Maintenance / Slide Repair</v>
          </cell>
          <cell r="T1663" t="str">
            <v>Candidate</v>
          </cell>
          <cell r="AB1663" t="str">
            <v>KUZMICH, ANNA M</v>
          </cell>
        </row>
        <row r="1664">
          <cell r="A1664">
            <v>91796</v>
          </cell>
          <cell r="B1664" t="str">
            <v>JEF SR 213 17.500</v>
          </cell>
          <cell r="C1664" t="str">
            <v>Geologic Maintenance / Slide Repair</v>
          </cell>
          <cell r="T1664" t="str">
            <v>Candidate</v>
          </cell>
          <cell r="AB1664" t="str">
            <v>KUZMICH, ANNA M</v>
          </cell>
        </row>
        <row r="1665">
          <cell r="A1665">
            <v>91797</v>
          </cell>
          <cell r="B1665" t="str">
            <v>TUS US 36 16.800</v>
          </cell>
          <cell r="C1665" t="str">
            <v>Geologic Maintenance / Slide Repair</v>
          </cell>
          <cell r="T1665" t="str">
            <v>Candidate</v>
          </cell>
          <cell r="AB1665" t="str">
            <v>KUZMICH, ANNA M</v>
          </cell>
        </row>
        <row r="1666">
          <cell r="A1666">
            <v>91798</v>
          </cell>
          <cell r="B1666" t="str">
            <v>TUS US 250 12.600</v>
          </cell>
          <cell r="C1666" t="str">
            <v>Geologic Maintenance / Slide Repair</v>
          </cell>
          <cell r="T1666" t="str">
            <v>Candidate</v>
          </cell>
          <cell r="AB1666" t="str">
            <v>KUZMICH, ANNA M</v>
          </cell>
        </row>
        <row r="1667">
          <cell r="A1667">
            <v>91799</v>
          </cell>
          <cell r="B1667" t="str">
            <v>COL SR 344 6.500</v>
          </cell>
          <cell r="C1667" t="str">
            <v>Geologic Maintenance / Slide Repair</v>
          </cell>
          <cell r="T1667" t="str">
            <v>Sold</v>
          </cell>
          <cell r="U1667">
            <v>132200.99</v>
          </cell>
          <cell r="AB1667" t="str">
            <v>GURNEY, GREGORY A</v>
          </cell>
        </row>
        <row r="1668">
          <cell r="A1668">
            <v>91805</v>
          </cell>
          <cell r="B1668" t="str">
            <v>D11 Task Order Geotech</v>
          </cell>
          <cell r="C1668" t="str">
            <v>Geotechnical Services</v>
          </cell>
          <cell r="T1668" t="str">
            <v>Candidate</v>
          </cell>
          <cell r="AB1668" t="str">
            <v>BAIR, MICHAEL D</v>
          </cell>
        </row>
        <row r="1669">
          <cell r="A1669">
            <v>91815</v>
          </cell>
          <cell r="B1669" t="str">
            <v>COL SR 7 0.59</v>
          </cell>
          <cell r="C1669" t="str">
            <v>Traffic Control Maintenance</v>
          </cell>
          <cell r="D1669">
            <v>41043</v>
          </cell>
          <cell r="E1669">
            <v>41043</v>
          </cell>
          <cell r="H1669">
            <v>40926</v>
          </cell>
          <cell r="I1669">
            <v>40926</v>
          </cell>
          <cell r="J1669">
            <v>41312</v>
          </cell>
          <cell r="K1669">
            <v>41312</v>
          </cell>
          <cell r="L1669">
            <v>41312</v>
          </cell>
          <cell r="M1669">
            <v>41312</v>
          </cell>
          <cell r="N1669">
            <v>41403</v>
          </cell>
          <cell r="O1669">
            <v>41403</v>
          </cell>
          <cell r="P1669">
            <v>41410</v>
          </cell>
          <cell r="Q1669">
            <v>41410</v>
          </cell>
          <cell r="R1669">
            <v>2013</v>
          </cell>
          <cell r="T1669" t="str">
            <v>Sold</v>
          </cell>
          <cell r="U1669">
            <v>674983.4</v>
          </cell>
          <cell r="V1669">
            <v>41316</v>
          </cell>
          <cell r="W1669">
            <v>1</v>
          </cell>
          <cell r="X1669">
            <v>2013</v>
          </cell>
          <cell r="Y1669">
            <v>0</v>
          </cell>
          <cell r="Z1669">
            <v>41403</v>
          </cell>
          <cell r="AA1669">
            <v>41414</v>
          </cell>
          <cell r="AB1669" t="str">
            <v>SLANINA, ADRIENNE N</v>
          </cell>
          <cell r="AC1669">
            <v>41037</v>
          </cell>
          <cell r="AD1669">
            <v>41037</v>
          </cell>
        </row>
        <row r="1670">
          <cell r="A1670">
            <v>91816</v>
          </cell>
          <cell r="B1670" t="str">
            <v>BEL US 40 17.710</v>
          </cell>
          <cell r="C1670" t="str">
            <v>Roadway Minor Rehab</v>
          </cell>
          <cell r="H1670">
            <v>41927</v>
          </cell>
          <cell r="I1670">
            <v>41927</v>
          </cell>
          <cell r="J1670">
            <v>41969</v>
          </cell>
          <cell r="K1670">
            <v>41969</v>
          </cell>
          <cell r="L1670">
            <v>41969</v>
          </cell>
          <cell r="M1670">
            <v>41969</v>
          </cell>
          <cell r="N1670">
            <v>42061</v>
          </cell>
          <cell r="O1670">
            <v>42061</v>
          </cell>
          <cell r="P1670">
            <v>42068</v>
          </cell>
          <cell r="Q1670">
            <v>42068</v>
          </cell>
          <cell r="R1670">
            <v>2015</v>
          </cell>
          <cell r="T1670" t="str">
            <v>Sold</v>
          </cell>
          <cell r="U1670">
            <v>1511507.9</v>
          </cell>
          <cell r="V1670">
            <v>41974</v>
          </cell>
          <cell r="W1670">
            <v>1</v>
          </cell>
          <cell r="X1670">
            <v>2015</v>
          </cell>
          <cell r="Y1670">
            <v>0</v>
          </cell>
          <cell r="Z1670">
            <v>42061</v>
          </cell>
          <cell r="AA1670">
            <v>42072</v>
          </cell>
          <cell r="AB1670" t="str">
            <v>SLANINA, ADRIENNE N</v>
          </cell>
        </row>
        <row r="1671">
          <cell r="A1671">
            <v>91822</v>
          </cell>
          <cell r="B1671" t="str">
            <v>JEF US 22 15.02</v>
          </cell>
          <cell r="C1671" t="str">
            <v>Roadway Minor Rehab</v>
          </cell>
          <cell r="D1671">
            <v>41806</v>
          </cell>
          <cell r="E1671">
            <v>41806</v>
          </cell>
          <cell r="H1671">
            <v>41992</v>
          </cell>
          <cell r="I1671">
            <v>41992</v>
          </cell>
          <cell r="J1671">
            <v>41995</v>
          </cell>
          <cell r="K1671">
            <v>41995</v>
          </cell>
          <cell r="L1671">
            <v>41995</v>
          </cell>
          <cell r="M1671">
            <v>41995</v>
          </cell>
          <cell r="N1671">
            <v>42083</v>
          </cell>
          <cell r="O1671">
            <v>42083</v>
          </cell>
          <cell r="P1671">
            <v>42090</v>
          </cell>
          <cell r="Q1671">
            <v>42090</v>
          </cell>
          <cell r="R1671">
            <v>2015</v>
          </cell>
          <cell r="T1671" t="str">
            <v>Sold</v>
          </cell>
          <cell r="U1671">
            <v>3899351.32</v>
          </cell>
          <cell r="V1671">
            <v>41981</v>
          </cell>
          <cell r="W1671">
            <v>1</v>
          </cell>
          <cell r="X1671">
            <v>2015</v>
          </cell>
          <cell r="Y1671">
            <v>0</v>
          </cell>
          <cell r="Z1671">
            <v>42068</v>
          </cell>
          <cell r="AA1671">
            <v>42079</v>
          </cell>
          <cell r="AB1671" t="str">
            <v>SLANINA, ADRIENNE N</v>
          </cell>
          <cell r="AC1671">
            <v>41772</v>
          </cell>
          <cell r="AD1671">
            <v>41772</v>
          </cell>
        </row>
        <row r="1672">
          <cell r="A1672">
            <v>91834</v>
          </cell>
          <cell r="B1672" t="str">
            <v>BEL SR 149 0.000</v>
          </cell>
          <cell r="C1672" t="str">
            <v>Roadway Minor Rehab</v>
          </cell>
          <cell r="N1672">
            <v>42370</v>
          </cell>
          <cell r="P1672">
            <v>42370</v>
          </cell>
          <cell r="R1672">
            <v>2016</v>
          </cell>
          <cell r="T1672" t="str">
            <v>Cancelled</v>
          </cell>
          <cell r="AB1672" t="str">
            <v>WARNER, SCOTT K</v>
          </cell>
        </row>
        <row r="1673">
          <cell r="A1673">
            <v>91835</v>
          </cell>
          <cell r="B1673" t="str">
            <v>BEL SR 379 0.000</v>
          </cell>
          <cell r="C1673" t="str">
            <v>Roadway Minor Rehab</v>
          </cell>
          <cell r="H1673">
            <v>42408</v>
          </cell>
          <cell r="I1673">
            <v>42408</v>
          </cell>
          <cell r="J1673">
            <v>42429</v>
          </cell>
          <cell r="K1673">
            <v>42429</v>
          </cell>
          <cell r="L1673">
            <v>42429</v>
          </cell>
          <cell r="M1673">
            <v>42429</v>
          </cell>
          <cell r="N1673">
            <v>42523</v>
          </cell>
          <cell r="O1673">
            <v>42523</v>
          </cell>
          <cell r="P1673">
            <v>42530</v>
          </cell>
          <cell r="Q1673">
            <v>42530</v>
          </cell>
          <cell r="R1673">
            <v>2016</v>
          </cell>
          <cell r="T1673" t="str">
            <v>Sold</v>
          </cell>
          <cell r="U1673">
            <v>1669688.6</v>
          </cell>
          <cell r="AB1673" t="str">
            <v>SLANINA, ADRIENNE N</v>
          </cell>
        </row>
        <row r="1674">
          <cell r="A1674">
            <v>91836</v>
          </cell>
          <cell r="B1674" t="str">
            <v>BEL SR 26 0.000</v>
          </cell>
          <cell r="C1674" t="str">
            <v>Roadway Minor Rehab</v>
          </cell>
          <cell r="H1674">
            <v>41317</v>
          </cell>
          <cell r="I1674">
            <v>41317</v>
          </cell>
          <cell r="J1674">
            <v>41332</v>
          </cell>
          <cell r="K1674">
            <v>41332</v>
          </cell>
          <cell r="L1674">
            <v>41337</v>
          </cell>
          <cell r="M1674">
            <v>41337</v>
          </cell>
          <cell r="N1674">
            <v>41452</v>
          </cell>
          <cell r="O1674">
            <v>41452</v>
          </cell>
          <cell r="P1674">
            <v>41458</v>
          </cell>
          <cell r="Q1674">
            <v>41458</v>
          </cell>
          <cell r="R1674">
            <v>2014</v>
          </cell>
          <cell r="S1674">
            <v>2013</v>
          </cell>
          <cell r="T1674" t="str">
            <v>Sold</v>
          </cell>
          <cell r="U1674">
            <v>1686993.95</v>
          </cell>
          <cell r="V1674">
            <v>41365</v>
          </cell>
          <cell r="W1674">
            <v>1</v>
          </cell>
          <cell r="X1674">
            <v>2014</v>
          </cell>
          <cell r="Y1674">
            <v>2013</v>
          </cell>
          <cell r="Z1674">
            <v>41452</v>
          </cell>
          <cell r="AA1674">
            <v>41463</v>
          </cell>
          <cell r="AB1674" t="str">
            <v>SLANINA, ADRIENNE N</v>
          </cell>
        </row>
        <row r="1675">
          <cell r="A1675">
            <v>91837</v>
          </cell>
          <cell r="B1675" t="str">
            <v>CAR SR 164 7.270</v>
          </cell>
          <cell r="C1675" t="str">
            <v>Roadway Minor Rehab</v>
          </cell>
          <cell r="H1675">
            <v>42957</v>
          </cell>
          <cell r="I1675">
            <v>42957</v>
          </cell>
          <cell r="J1675">
            <v>43025</v>
          </cell>
          <cell r="K1675">
            <v>43025</v>
          </cell>
          <cell r="L1675">
            <v>43032</v>
          </cell>
          <cell r="M1675">
            <v>43032</v>
          </cell>
          <cell r="N1675">
            <v>43125</v>
          </cell>
          <cell r="O1675">
            <v>43125</v>
          </cell>
          <cell r="P1675">
            <v>43132</v>
          </cell>
          <cell r="Q1675">
            <v>43132</v>
          </cell>
          <cell r="R1675">
            <v>2018</v>
          </cell>
          <cell r="T1675" t="str">
            <v>Sold</v>
          </cell>
          <cell r="U1675">
            <v>2251922.15</v>
          </cell>
          <cell r="V1675">
            <v>43038</v>
          </cell>
          <cell r="W1675">
            <v>1</v>
          </cell>
          <cell r="X1675">
            <v>2018</v>
          </cell>
          <cell r="Y1675">
            <v>0</v>
          </cell>
          <cell r="Z1675">
            <v>43125</v>
          </cell>
          <cell r="AA1675">
            <v>43136</v>
          </cell>
          <cell r="AB1675" t="str">
            <v>SLANINA, ADRIENNE N</v>
          </cell>
        </row>
        <row r="1676">
          <cell r="A1676">
            <v>91838</v>
          </cell>
          <cell r="B1676" t="str">
            <v>CAR SR 43 22.390</v>
          </cell>
          <cell r="C1676" t="str">
            <v>Roadway Minor Rehab</v>
          </cell>
          <cell r="H1676">
            <v>42046</v>
          </cell>
          <cell r="I1676">
            <v>42046</v>
          </cell>
          <cell r="J1676">
            <v>42054</v>
          </cell>
          <cell r="K1676">
            <v>42054</v>
          </cell>
          <cell r="L1676">
            <v>42058</v>
          </cell>
          <cell r="M1676">
            <v>42058</v>
          </cell>
          <cell r="N1676">
            <v>42173</v>
          </cell>
          <cell r="O1676">
            <v>42173</v>
          </cell>
          <cell r="P1676">
            <v>42180</v>
          </cell>
          <cell r="Q1676">
            <v>42180</v>
          </cell>
          <cell r="R1676">
            <v>2015</v>
          </cell>
          <cell r="S1676">
            <v>2015</v>
          </cell>
          <cell r="T1676" t="str">
            <v>Sold</v>
          </cell>
          <cell r="U1676">
            <v>1315632.53</v>
          </cell>
          <cell r="V1676">
            <v>42086</v>
          </cell>
          <cell r="W1676">
            <v>42058</v>
          </cell>
          <cell r="X1676">
            <v>2016</v>
          </cell>
          <cell r="Y1676">
            <v>2015</v>
          </cell>
          <cell r="Z1676">
            <v>42173</v>
          </cell>
          <cell r="AA1676">
            <v>42184</v>
          </cell>
          <cell r="AB1676" t="str">
            <v>BERANEK, JASON P</v>
          </cell>
        </row>
        <row r="1677">
          <cell r="A1677">
            <v>91839</v>
          </cell>
          <cell r="B1677" t="str">
            <v>COL SR 39 7.190</v>
          </cell>
          <cell r="C1677" t="str">
            <v>Roadway Minor Rehab</v>
          </cell>
          <cell r="N1677">
            <v>42370</v>
          </cell>
          <cell r="P1677">
            <v>42370</v>
          </cell>
          <cell r="R1677">
            <v>2016</v>
          </cell>
          <cell r="T1677" t="str">
            <v>Cancelled</v>
          </cell>
          <cell r="U1677">
            <v>906315</v>
          </cell>
          <cell r="AB1677" t="str">
            <v>KUZMICH, ANNA M</v>
          </cell>
        </row>
        <row r="1678">
          <cell r="A1678">
            <v>91840</v>
          </cell>
          <cell r="B1678" t="str">
            <v>COL SR 164 22.230</v>
          </cell>
          <cell r="C1678" t="str">
            <v>Roadway Minor Rehab</v>
          </cell>
          <cell r="H1678">
            <v>42432</v>
          </cell>
          <cell r="I1678">
            <v>42432</v>
          </cell>
          <cell r="L1678">
            <v>42439</v>
          </cell>
          <cell r="M1678">
            <v>42439</v>
          </cell>
          <cell r="N1678">
            <v>42796</v>
          </cell>
          <cell r="O1678">
            <v>42796</v>
          </cell>
          <cell r="P1678">
            <v>42803</v>
          </cell>
          <cell r="Q1678">
            <v>42803</v>
          </cell>
          <cell r="R1678">
            <v>2017</v>
          </cell>
          <cell r="S1678">
            <v>2016</v>
          </cell>
          <cell r="T1678" t="str">
            <v>Sold</v>
          </cell>
          <cell r="U1678">
            <v>1125647.3500000001</v>
          </cell>
          <cell r="V1678">
            <v>42709</v>
          </cell>
          <cell r="W1678">
            <v>1</v>
          </cell>
          <cell r="X1678">
            <v>2017</v>
          </cell>
          <cell r="Y1678">
            <v>2016</v>
          </cell>
          <cell r="Z1678">
            <v>42796</v>
          </cell>
          <cell r="AA1678">
            <v>42807</v>
          </cell>
          <cell r="AB1678" t="str">
            <v>BERANEK, JASON P</v>
          </cell>
        </row>
        <row r="1679">
          <cell r="A1679">
            <v>91841</v>
          </cell>
          <cell r="B1679" t="str">
            <v>COL SR 165 3.370</v>
          </cell>
          <cell r="C1679" t="str">
            <v>Roadway Minor Rehab</v>
          </cell>
          <cell r="H1679">
            <v>42466</v>
          </cell>
          <cell r="I1679">
            <v>42466</v>
          </cell>
          <cell r="L1679">
            <v>42516</v>
          </cell>
          <cell r="M1679">
            <v>42516</v>
          </cell>
          <cell r="N1679">
            <v>42607</v>
          </cell>
          <cell r="O1679">
            <v>42607</v>
          </cell>
          <cell r="P1679">
            <v>42614</v>
          </cell>
          <cell r="Q1679">
            <v>42614</v>
          </cell>
          <cell r="R1679">
            <v>2017</v>
          </cell>
          <cell r="T1679" t="str">
            <v>Sold</v>
          </cell>
          <cell r="U1679">
            <v>1119132.55</v>
          </cell>
          <cell r="V1679">
            <v>42520</v>
          </cell>
          <cell r="W1679">
            <v>1</v>
          </cell>
          <cell r="X1679">
            <v>2017</v>
          </cell>
          <cell r="Y1679">
            <v>0</v>
          </cell>
          <cell r="Z1679">
            <v>42607</v>
          </cell>
          <cell r="AA1679">
            <v>42618</v>
          </cell>
          <cell r="AB1679" t="str">
            <v>BERANEK, JASON P</v>
          </cell>
        </row>
        <row r="1680">
          <cell r="A1680">
            <v>91842</v>
          </cell>
          <cell r="B1680" t="str">
            <v>COL SR 170 0.130</v>
          </cell>
          <cell r="C1680" t="str">
            <v>Roadway Minor Rehab</v>
          </cell>
          <cell r="H1680">
            <v>43445</v>
          </cell>
          <cell r="I1680">
            <v>43445</v>
          </cell>
          <cell r="J1680">
            <v>43474</v>
          </cell>
          <cell r="K1680">
            <v>43474</v>
          </cell>
          <cell r="L1680">
            <v>43487</v>
          </cell>
          <cell r="M1680">
            <v>43487</v>
          </cell>
          <cell r="N1680">
            <v>43636</v>
          </cell>
          <cell r="O1680">
            <v>43636</v>
          </cell>
          <cell r="P1680">
            <v>43643</v>
          </cell>
          <cell r="Q1680">
            <v>43643</v>
          </cell>
          <cell r="R1680">
            <v>2019</v>
          </cell>
          <cell r="S1680">
            <v>2019</v>
          </cell>
          <cell r="T1680" t="str">
            <v>Sold</v>
          </cell>
          <cell r="U1680">
            <v>923554.37</v>
          </cell>
          <cell r="V1680">
            <v>43549</v>
          </cell>
          <cell r="W1680">
            <v>1</v>
          </cell>
          <cell r="X1680">
            <v>2020</v>
          </cell>
          <cell r="Y1680">
            <v>2019</v>
          </cell>
          <cell r="Z1680">
            <v>43636</v>
          </cell>
          <cell r="AA1680">
            <v>43647</v>
          </cell>
          <cell r="AB1680" t="str">
            <v>STILLION, TIMOTHY E</v>
          </cell>
        </row>
        <row r="1681">
          <cell r="A1681">
            <v>91843</v>
          </cell>
          <cell r="B1681" t="str">
            <v>HAS SR 646 0.000</v>
          </cell>
          <cell r="C1681" t="str">
            <v>Roadway Minor Rehab</v>
          </cell>
          <cell r="H1681">
            <v>41890</v>
          </cell>
          <cell r="I1681">
            <v>41890</v>
          </cell>
          <cell r="J1681">
            <v>41964</v>
          </cell>
          <cell r="K1681">
            <v>41964</v>
          </cell>
          <cell r="L1681">
            <v>41969</v>
          </cell>
          <cell r="M1681">
            <v>41969</v>
          </cell>
          <cell r="N1681">
            <v>42061</v>
          </cell>
          <cell r="O1681">
            <v>42061</v>
          </cell>
          <cell r="P1681">
            <v>42068</v>
          </cell>
          <cell r="Q1681">
            <v>42068</v>
          </cell>
          <cell r="R1681">
            <v>2015</v>
          </cell>
          <cell r="T1681" t="str">
            <v>Sold</v>
          </cell>
          <cell r="U1681">
            <v>1975766.76</v>
          </cell>
          <cell r="V1681">
            <v>41974</v>
          </cell>
          <cell r="W1681">
            <v>1</v>
          </cell>
          <cell r="X1681">
            <v>2015</v>
          </cell>
          <cell r="Y1681">
            <v>0</v>
          </cell>
          <cell r="Z1681">
            <v>42061</v>
          </cell>
          <cell r="AA1681">
            <v>42072</v>
          </cell>
          <cell r="AB1681" t="str">
            <v>BERANEK, JASON P</v>
          </cell>
        </row>
        <row r="1682">
          <cell r="A1682">
            <v>91844</v>
          </cell>
          <cell r="B1682" t="str">
            <v>HAS US 250 22.03</v>
          </cell>
          <cell r="C1682" t="str">
            <v>Roadway Minor Rehab</v>
          </cell>
          <cell r="H1682">
            <v>43311</v>
          </cell>
          <cell r="I1682">
            <v>43311</v>
          </cell>
          <cell r="J1682">
            <v>43326</v>
          </cell>
          <cell r="K1682">
            <v>43326</v>
          </cell>
          <cell r="L1682">
            <v>43356</v>
          </cell>
          <cell r="M1682">
            <v>43356</v>
          </cell>
          <cell r="N1682">
            <v>43447</v>
          </cell>
          <cell r="O1682">
            <v>43447</v>
          </cell>
          <cell r="P1682">
            <v>43454</v>
          </cell>
          <cell r="Q1682">
            <v>43454</v>
          </cell>
          <cell r="R1682">
            <v>2019</v>
          </cell>
          <cell r="T1682" t="str">
            <v>Sold</v>
          </cell>
          <cell r="U1682">
            <v>2284000</v>
          </cell>
          <cell r="V1682">
            <v>43360</v>
          </cell>
          <cell r="W1682">
            <v>1</v>
          </cell>
          <cell r="X1682">
            <v>2019</v>
          </cell>
          <cell r="Y1682">
            <v>0</v>
          </cell>
          <cell r="Z1682">
            <v>43447</v>
          </cell>
          <cell r="AA1682">
            <v>43458</v>
          </cell>
          <cell r="AB1682" t="str">
            <v>STILLION, TIMOTHY E</v>
          </cell>
        </row>
        <row r="1683">
          <cell r="A1683">
            <v>91845</v>
          </cell>
          <cell r="B1683" t="str">
            <v>HOL SR 241 0.000</v>
          </cell>
          <cell r="C1683" t="str">
            <v>Roadway Minor Rehab</v>
          </cell>
          <cell r="H1683">
            <v>42383</v>
          </cell>
          <cell r="I1683">
            <v>42383</v>
          </cell>
          <cell r="L1683">
            <v>42404</v>
          </cell>
          <cell r="M1683">
            <v>42404</v>
          </cell>
          <cell r="N1683">
            <v>42523</v>
          </cell>
          <cell r="O1683">
            <v>42523</v>
          </cell>
          <cell r="P1683">
            <v>42530</v>
          </cell>
          <cell r="Q1683">
            <v>42530</v>
          </cell>
          <cell r="R1683">
            <v>2016</v>
          </cell>
          <cell r="S1683">
            <v>2016</v>
          </cell>
          <cell r="T1683" t="str">
            <v>Sold</v>
          </cell>
          <cell r="U1683">
            <v>1214435.7</v>
          </cell>
          <cell r="V1683">
            <v>42450</v>
          </cell>
          <cell r="W1683">
            <v>1</v>
          </cell>
          <cell r="X1683">
            <v>2017</v>
          </cell>
          <cell r="Y1683">
            <v>2016</v>
          </cell>
          <cell r="Z1683">
            <v>42537</v>
          </cell>
          <cell r="AA1683">
            <v>42548</v>
          </cell>
          <cell r="AB1683" t="str">
            <v>BERANEK, JASON P</v>
          </cell>
        </row>
        <row r="1684">
          <cell r="A1684">
            <v>91846</v>
          </cell>
          <cell r="B1684" t="str">
            <v>JEF SR 151 12.020</v>
          </cell>
          <cell r="C1684" t="str">
            <v>Roadway Minor Rehab</v>
          </cell>
          <cell r="H1684">
            <v>42348</v>
          </cell>
          <cell r="I1684">
            <v>42348</v>
          </cell>
          <cell r="J1684">
            <v>42389</v>
          </cell>
          <cell r="K1684">
            <v>42389</v>
          </cell>
          <cell r="L1684">
            <v>42394</v>
          </cell>
          <cell r="M1684">
            <v>42394</v>
          </cell>
          <cell r="N1684">
            <v>42782</v>
          </cell>
          <cell r="O1684">
            <v>42782</v>
          </cell>
          <cell r="P1684">
            <v>42789</v>
          </cell>
          <cell r="Q1684">
            <v>42789</v>
          </cell>
          <cell r="R1684">
            <v>2017</v>
          </cell>
          <cell r="S1684">
            <v>2016</v>
          </cell>
          <cell r="T1684" t="str">
            <v>Sold</v>
          </cell>
          <cell r="U1684">
            <v>880008.66</v>
          </cell>
          <cell r="V1684">
            <v>42695</v>
          </cell>
          <cell r="W1684">
            <v>1</v>
          </cell>
          <cell r="X1684">
            <v>2017</v>
          </cell>
          <cell r="Y1684">
            <v>2016</v>
          </cell>
          <cell r="Z1684">
            <v>42782</v>
          </cell>
          <cell r="AA1684">
            <v>42793</v>
          </cell>
          <cell r="AB1684" t="str">
            <v>BERANEK, JASON P</v>
          </cell>
        </row>
        <row r="1685">
          <cell r="A1685">
            <v>91847</v>
          </cell>
          <cell r="B1685" t="str">
            <v>TUS SR 39 2.940</v>
          </cell>
          <cell r="C1685" t="str">
            <v>Roadway Minor Rehab</v>
          </cell>
          <cell r="H1685">
            <v>42185</v>
          </cell>
          <cell r="I1685">
            <v>42185</v>
          </cell>
          <cell r="J1685">
            <v>42208</v>
          </cell>
          <cell r="K1685">
            <v>42208</v>
          </cell>
          <cell r="L1685">
            <v>42208</v>
          </cell>
          <cell r="M1685">
            <v>42208</v>
          </cell>
          <cell r="N1685">
            <v>42299</v>
          </cell>
          <cell r="O1685">
            <v>42299</v>
          </cell>
          <cell r="P1685">
            <v>42306</v>
          </cell>
          <cell r="Q1685">
            <v>42306</v>
          </cell>
          <cell r="R1685">
            <v>2016</v>
          </cell>
          <cell r="T1685" t="str">
            <v>Sold</v>
          </cell>
          <cell r="U1685">
            <v>3063515.5</v>
          </cell>
          <cell r="V1685">
            <v>42212</v>
          </cell>
          <cell r="W1685">
            <v>42208</v>
          </cell>
          <cell r="X1685">
            <v>2016</v>
          </cell>
          <cell r="Y1685">
            <v>0</v>
          </cell>
          <cell r="Z1685">
            <v>42299</v>
          </cell>
          <cell r="AA1685">
            <v>42310</v>
          </cell>
          <cell r="AB1685" t="str">
            <v>BERANEK, JASON P</v>
          </cell>
        </row>
        <row r="1686">
          <cell r="A1686">
            <v>91848</v>
          </cell>
          <cell r="B1686" t="str">
            <v>D11 FY2016 Gen chip seal</v>
          </cell>
          <cell r="C1686" t="str">
            <v>Roadway Minor Rehab</v>
          </cell>
          <cell r="N1686">
            <v>42370</v>
          </cell>
          <cell r="P1686">
            <v>42370</v>
          </cell>
          <cell r="R1686">
            <v>2016</v>
          </cell>
          <cell r="T1686" t="str">
            <v>Cancelled</v>
          </cell>
          <cell r="U1686">
            <v>2210400</v>
          </cell>
          <cell r="AB1686" t="str">
            <v>WARNER, SCOTT K</v>
          </cell>
        </row>
        <row r="1687">
          <cell r="A1687">
            <v>91849</v>
          </cell>
          <cell r="B1687" t="str">
            <v>D11 FY2016 Gen prev. maint</v>
          </cell>
          <cell r="C1687" t="str">
            <v>Roadway Minor Rehab</v>
          </cell>
          <cell r="N1687">
            <v>42370</v>
          </cell>
          <cell r="P1687">
            <v>42370</v>
          </cell>
          <cell r="R1687">
            <v>2016</v>
          </cell>
          <cell r="T1687" t="str">
            <v>Cancelled</v>
          </cell>
          <cell r="U1687">
            <v>2502900</v>
          </cell>
          <cell r="AB1687" t="str">
            <v>WARNER, SCOTT K</v>
          </cell>
        </row>
        <row r="1688">
          <cell r="A1688">
            <v>91866</v>
          </cell>
          <cell r="B1688" t="str">
            <v>BEL IR 70 5.920</v>
          </cell>
          <cell r="C1688" t="str">
            <v>Bridge Preservation</v>
          </cell>
          <cell r="F1688">
            <v>41906</v>
          </cell>
          <cell r="G1688">
            <v>41906</v>
          </cell>
          <cell r="H1688">
            <v>41975</v>
          </cell>
          <cell r="I1688">
            <v>41975</v>
          </cell>
          <cell r="J1688">
            <v>42068</v>
          </cell>
          <cell r="K1688">
            <v>42068</v>
          </cell>
          <cell r="L1688">
            <v>42069</v>
          </cell>
          <cell r="M1688">
            <v>42069</v>
          </cell>
          <cell r="N1688">
            <v>42159</v>
          </cell>
          <cell r="O1688">
            <v>42159</v>
          </cell>
          <cell r="P1688">
            <v>42164</v>
          </cell>
          <cell r="Q1688">
            <v>42164</v>
          </cell>
          <cell r="R1688">
            <v>2015</v>
          </cell>
          <cell r="T1688" t="str">
            <v>Sold</v>
          </cell>
          <cell r="U1688">
            <v>10786500</v>
          </cell>
          <cell r="V1688">
            <v>42037</v>
          </cell>
          <cell r="W1688">
            <v>1</v>
          </cell>
          <cell r="X1688">
            <v>2015</v>
          </cell>
          <cell r="Y1688">
            <v>0</v>
          </cell>
          <cell r="Z1688">
            <v>42159</v>
          </cell>
          <cell r="AA1688">
            <v>42170</v>
          </cell>
          <cell r="AB1688" t="str">
            <v>STILLION, TIMOTHY E</v>
          </cell>
        </row>
        <row r="1689">
          <cell r="A1689">
            <v>91959</v>
          </cell>
          <cell r="B1689" t="str">
            <v>BEL SR 331 5.350</v>
          </cell>
          <cell r="C1689" t="str">
            <v>Roadway Minor Rehab</v>
          </cell>
          <cell r="N1689">
            <v>43282</v>
          </cell>
          <cell r="P1689">
            <v>43282</v>
          </cell>
          <cell r="R1689">
            <v>2019</v>
          </cell>
          <cell r="T1689" t="str">
            <v>Cancelled</v>
          </cell>
          <cell r="U1689">
            <v>1443365</v>
          </cell>
          <cell r="AB1689" t="str">
            <v>HERMAN, PAUL A</v>
          </cell>
        </row>
        <row r="1690">
          <cell r="A1690">
            <v>91962</v>
          </cell>
          <cell r="B1690" t="str">
            <v>BEL SR 800 0.000</v>
          </cell>
          <cell r="C1690" t="str">
            <v>Roadway Minor Rehab</v>
          </cell>
          <cell r="H1690">
            <v>43284</v>
          </cell>
          <cell r="I1690">
            <v>43284</v>
          </cell>
          <cell r="J1690">
            <v>43339</v>
          </cell>
          <cell r="K1690">
            <v>43339</v>
          </cell>
          <cell r="L1690">
            <v>43341</v>
          </cell>
          <cell r="M1690">
            <v>43341</v>
          </cell>
          <cell r="N1690">
            <v>43447</v>
          </cell>
          <cell r="O1690">
            <v>43447</v>
          </cell>
          <cell r="P1690">
            <v>43454</v>
          </cell>
          <cell r="Q1690">
            <v>43454</v>
          </cell>
          <cell r="R1690">
            <v>2019</v>
          </cell>
          <cell r="T1690" t="str">
            <v>Sold</v>
          </cell>
          <cell r="U1690">
            <v>5165815.05</v>
          </cell>
          <cell r="V1690">
            <v>43346</v>
          </cell>
          <cell r="W1690">
            <v>1</v>
          </cell>
          <cell r="X1690">
            <v>2019</v>
          </cell>
          <cell r="Y1690">
            <v>0</v>
          </cell>
          <cell r="Z1690">
            <v>43433</v>
          </cell>
          <cell r="AA1690">
            <v>43444</v>
          </cell>
          <cell r="AB1690" t="str">
            <v>STILLION, TIMOTHY E</v>
          </cell>
        </row>
        <row r="1691">
          <cell r="A1691">
            <v>91964</v>
          </cell>
          <cell r="B1691" t="str">
            <v>COL US 62 12.710</v>
          </cell>
          <cell r="C1691" t="str">
            <v>Roadway Minor Rehab</v>
          </cell>
          <cell r="H1691">
            <v>42184</v>
          </cell>
          <cell r="I1691">
            <v>42184</v>
          </cell>
          <cell r="J1691">
            <v>42247</v>
          </cell>
          <cell r="K1691">
            <v>42247</v>
          </cell>
          <cell r="L1691">
            <v>42250</v>
          </cell>
          <cell r="M1691">
            <v>42250</v>
          </cell>
          <cell r="N1691">
            <v>42341</v>
          </cell>
          <cell r="O1691">
            <v>42341</v>
          </cell>
          <cell r="P1691">
            <v>42348</v>
          </cell>
          <cell r="Q1691">
            <v>42348</v>
          </cell>
          <cell r="R1691">
            <v>2016</v>
          </cell>
          <cell r="T1691" t="str">
            <v>Sold</v>
          </cell>
          <cell r="U1691">
            <v>1868321.48</v>
          </cell>
          <cell r="V1691">
            <v>42251</v>
          </cell>
          <cell r="W1691">
            <v>42250</v>
          </cell>
          <cell r="X1691">
            <v>2016</v>
          </cell>
          <cell r="Y1691">
            <v>0</v>
          </cell>
          <cell r="Z1691">
            <v>42341</v>
          </cell>
          <cell r="AA1691">
            <v>42352</v>
          </cell>
          <cell r="AB1691" t="str">
            <v>BERANEK, JASON P</v>
          </cell>
        </row>
        <row r="1692">
          <cell r="A1692">
            <v>91965</v>
          </cell>
          <cell r="B1692" t="str">
            <v>CAR SR 9 21.820</v>
          </cell>
          <cell r="C1692" t="str">
            <v>Roadway Minor Rehab</v>
          </cell>
          <cell r="N1692">
            <v>42736</v>
          </cell>
          <cell r="P1692">
            <v>42736</v>
          </cell>
          <cell r="R1692">
            <v>2017</v>
          </cell>
          <cell r="T1692" t="str">
            <v>Cancelled</v>
          </cell>
          <cell r="U1692">
            <v>2041680</v>
          </cell>
          <cell r="AB1692" t="str">
            <v>HERMAN, PAUL A</v>
          </cell>
        </row>
        <row r="1693">
          <cell r="A1693">
            <v>91967</v>
          </cell>
          <cell r="B1693" t="str">
            <v>HAS SR 151 0.000</v>
          </cell>
          <cell r="C1693" t="str">
            <v>Roadway Minor Rehab</v>
          </cell>
          <cell r="N1693">
            <v>42736</v>
          </cell>
          <cell r="P1693">
            <v>42736</v>
          </cell>
          <cell r="R1693">
            <v>2017</v>
          </cell>
          <cell r="T1693" t="str">
            <v>Cancelled</v>
          </cell>
          <cell r="U1693">
            <v>1291560</v>
          </cell>
          <cell r="AB1693" t="str">
            <v>HERMAN, PAUL A</v>
          </cell>
        </row>
        <row r="1694">
          <cell r="A1694">
            <v>91968</v>
          </cell>
          <cell r="B1694" t="str">
            <v>VAR-D11-Environ Services FY12-13</v>
          </cell>
          <cell r="C1694" t="str">
            <v>Environmental Services</v>
          </cell>
          <cell r="T1694" t="str">
            <v>Candidate</v>
          </cell>
          <cell r="AB1694" t="str">
            <v>STRATTON, THOMAS E</v>
          </cell>
        </row>
        <row r="1695">
          <cell r="A1695">
            <v>92025</v>
          </cell>
          <cell r="B1695" t="str">
            <v>TUS US 36 16.00</v>
          </cell>
          <cell r="C1695" t="str">
            <v>Geologic Maintenance / Slide Repair</v>
          </cell>
          <cell r="J1695">
            <v>40830</v>
          </cell>
          <cell r="K1695">
            <v>40830</v>
          </cell>
          <cell r="L1695">
            <v>40830</v>
          </cell>
          <cell r="M1695">
            <v>40830</v>
          </cell>
          <cell r="N1695">
            <v>40850</v>
          </cell>
          <cell r="O1695">
            <v>40850</v>
          </cell>
          <cell r="P1695">
            <v>40857</v>
          </cell>
          <cell r="Q1695">
            <v>40857</v>
          </cell>
          <cell r="R1695">
            <v>2012</v>
          </cell>
          <cell r="T1695" t="str">
            <v>Sold</v>
          </cell>
          <cell r="U1695">
            <v>243458.2</v>
          </cell>
          <cell r="AB1695" t="str">
            <v>KUZMICH, ANNA M</v>
          </cell>
        </row>
        <row r="1696">
          <cell r="A1696">
            <v>92039</v>
          </cell>
          <cell r="B1696" t="str">
            <v>COL US 30 14.400</v>
          </cell>
          <cell r="C1696" t="str">
            <v>Geologic Maintenance / Slide Repair</v>
          </cell>
          <cell r="D1696">
            <v>40917</v>
          </cell>
          <cell r="E1696">
            <v>40917</v>
          </cell>
          <cell r="F1696">
            <v>40966</v>
          </cell>
          <cell r="G1696">
            <v>40966</v>
          </cell>
          <cell r="H1696">
            <v>41008</v>
          </cell>
          <cell r="I1696">
            <v>41008</v>
          </cell>
          <cell r="J1696">
            <v>41101</v>
          </cell>
          <cell r="K1696">
            <v>41101</v>
          </cell>
          <cell r="L1696">
            <v>41101</v>
          </cell>
          <cell r="M1696">
            <v>41101</v>
          </cell>
          <cell r="N1696">
            <v>41123</v>
          </cell>
          <cell r="O1696">
            <v>41123</v>
          </cell>
          <cell r="P1696">
            <v>41130</v>
          </cell>
          <cell r="Q1696">
            <v>41130</v>
          </cell>
          <cell r="R1696">
            <v>2013</v>
          </cell>
          <cell r="T1696" t="str">
            <v>Sold</v>
          </cell>
          <cell r="U1696">
            <v>204688.8</v>
          </cell>
          <cell r="AB1696" t="str">
            <v>BERANEK, JASON P</v>
          </cell>
        </row>
        <row r="1697">
          <cell r="A1697">
            <v>92041</v>
          </cell>
          <cell r="B1697" t="str">
            <v>COL US 30 16.800</v>
          </cell>
          <cell r="C1697" t="str">
            <v>Geologic Maintenance / Slide Repair</v>
          </cell>
          <cell r="D1697">
            <v>40864</v>
          </cell>
          <cell r="E1697">
            <v>40864</v>
          </cell>
          <cell r="F1697">
            <v>40897</v>
          </cell>
          <cell r="G1697">
            <v>40897</v>
          </cell>
          <cell r="H1697">
            <v>40953</v>
          </cell>
          <cell r="I1697">
            <v>40953</v>
          </cell>
          <cell r="J1697">
            <v>41620</v>
          </cell>
          <cell r="K1697">
            <v>41620</v>
          </cell>
          <cell r="L1697">
            <v>41620</v>
          </cell>
          <cell r="M1697">
            <v>41620</v>
          </cell>
          <cell r="N1697">
            <v>41711</v>
          </cell>
          <cell r="O1697">
            <v>41711</v>
          </cell>
          <cell r="P1697">
            <v>41718</v>
          </cell>
          <cell r="Q1697">
            <v>41718</v>
          </cell>
          <cell r="R1697">
            <v>2014</v>
          </cell>
          <cell r="T1697" t="str">
            <v>Sold</v>
          </cell>
          <cell r="U1697">
            <v>434420.84</v>
          </cell>
          <cell r="AB1697" t="str">
            <v>SLANINA, ADRIENNE N</v>
          </cell>
        </row>
        <row r="1698">
          <cell r="A1698">
            <v>92078</v>
          </cell>
          <cell r="B1698" t="str">
            <v>D11 BI 2012 VARIOUS</v>
          </cell>
          <cell r="C1698" t="str">
            <v>Asset Inventory / Inspection</v>
          </cell>
          <cell r="T1698" t="str">
            <v>Candidate</v>
          </cell>
          <cell r="AB1698" t="str">
            <v>KHALIFA, WASEEM U</v>
          </cell>
        </row>
        <row r="1699">
          <cell r="A1699">
            <v>92120</v>
          </cell>
          <cell r="B1699" t="str">
            <v>HOL SR 60 2.300</v>
          </cell>
          <cell r="C1699" t="str">
            <v>Geologic Maintenance / Slide Repair</v>
          </cell>
          <cell r="F1699">
            <v>41352</v>
          </cell>
          <cell r="G1699">
            <v>41352</v>
          </cell>
          <cell r="H1699">
            <v>41477</v>
          </cell>
          <cell r="I1699">
            <v>41477</v>
          </cell>
          <cell r="J1699">
            <v>41604</v>
          </cell>
          <cell r="K1699">
            <v>41604</v>
          </cell>
          <cell r="L1699">
            <v>41628</v>
          </cell>
          <cell r="M1699">
            <v>41628</v>
          </cell>
          <cell r="N1699">
            <v>41725</v>
          </cell>
          <cell r="O1699">
            <v>41725</v>
          </cell>
          <cell r="P1699">
            <v>41732</v>
          </cell>
          <cell r="Q1699">
            <v>41732</v>
          </cell>
          <cell r="R1699">
            <v>2014</v>
          </cell>
          <cell r="T1699" t="str">
            <v>Sold</v>
          </cell>
          <cell r="U1699">
            <v>169152.38</v>
          </cell>
          <cell r="AB1699" t="str">
            <v>STILLION, TIMOTHY E</v>
          </cell>
        </row>
        <row r="1700">
          <cell r="A1700">
            <v>92124</v>
          </cell>
          <cell r="B1700" t="str">
            <v>HOL SR 39 24.750</v>
          </cell>
          <cell r="C1700" t="str">
            <v>Pavement Maintenance</v>
          </cell>
          <cell r="T1700" t="str">
            <v>Candidate</v>
          </cell>
          <cell r="AB1700" t="str">
            <v>KUZMICH, ANNA M</v>
          </cell>
        </row>
        <row r="1701">
          <cell r="A1701">
            <v>92237</v>
          </cell>
          <cell r="B1701" t="str">
            <v>COL/HOL Brine Maker</v>
          </cell>
          <cell r="C1701" t="str">
            <v>Building / Facility Improvement</v>
          </cell>
          <cell r="T1701" t="str">
            <v>Candidate</v>
          </cell>
          <cell r="AB1701" t="str">
            <v>CRAWFORD, ROY G</v>
          </cell>
        </row>
        <row r="1702">
          <cell r="A1702">
            <v>92242</v>
          </cell>
          <cell r="B1702" t="str">
            <v>COL/TUS Wash Water System</v>
          </cell>
          <cell r="C1702" t="str">
            <v>New Building/ Facility</v>
          </cell>
          <cell r="T1702" t="str">
            <v>Active</v>
          </cell>
          <cell r="AB1702" t="str">
            <v>LIMBACHER, STEVEN R</v>
          </cell>
        </row>
        <row r="1703">
          <cell r="A1703">
            <v>92247</v>
          </cell>
          <cell r="B1703" t="str">
            <v>JEF Full Maintenance Facility</v>
          </cell>
          <cell r="C1703" t="str">
            <v>New Building/ Facility</v>
          </cell>
          <cell r="T1703" t="str">
            <v>Cancelled</v>
          </cell>
          <cell r="AB1703" t="str">
            <v>SNOKE, JEFFERY L</v>
          </cell>
        </row>
        <row r="1704">
          <cell r="A1704">
            <v>92257</v>
          </cell>
          <cell r="B1704" t="str">
            <v>HOL VAR GR Phase 7</v>
          </cell>
          <cell r="C1704" t="str">
            <v>Roadside / Median Improvement (Safety)</v>
          </cell>
          <cell r="H1704">
            <v>40849</v>
          </cell>
          <cell r="I1704">
            <v>40849</v>
          </cell>
          <cell r="L1704">
            <v>40961</v>
          </cell>
          <cell r="M1704">
            <v>40961</v>
          </cell>
          <cell r="N1704">
            <v>41001</v>
          </cell>
          <cell r="O1704">
            <v>41001</v>
          </cell>
          <cell r="P1704">
            <v>41008</v>
          </cell>
          <cell r="Q1704">
            <v>41008</v>
          </cell>
          <cell r="R1704">
            <v>2012</v>
          </cell>
          <cell r="T1704" t="str">
            <v>Sold</v>
          </cell>
          <cell r="U1704">
            <v>283795.75</v>
          </cell>
          <cell r="V1704">
            <v>41040</v>
          </cell>
          <cell r="W1704">
            <v>1</v>
          </cell>
          <cell r="X1704">
            <v>2013</v>
          </cell>
          <cell r="Y1704">
            <v>0</v>
          </cell>
          <cell r="Z1704">
            <v>41103</v>
          </cell>
          <cell r="AA1704">
            <v>41130</v>
          </cell>
          <cell r="AB1704" t="str">
            <v>GURNEY, GREGORY A</v>
          </cell>
        </row>
        <row r="1705">
          <cell r="A1705">
            <v>92350</v>
          </cell>
          <cell r="B1705" t="str">
            <v>HOL Washington St Sidewalks Ph 2</v>
          </cell>
          <cell r="C1705" t="str">
            <v>Pedestrian Facilities</v>
          </cell>
          <cell r="D1705">
            <v>41334</v>
          </cell>
          <cell r="F1705">
            <v>41426</v>
          </cell>
          <cell r="H1705">
            <v>41671</v>
          </cell>
          <cell r="L1705">
            <v>41730</v>
          </cell>
          <cell r="N1705">
            <v>41760</v>
          </cell>
          <cell r="P1705">
            <v>41805</v>
          </cell>
          <cell r="R1705">
            <v>2014</v>
          </cell>
          <cell r="T1705" t="str">
            <v>Cancelled</v>
          </cell>
          <cell r="U1705">
            <v>400000</v>
          </cell>
          <cell r="AB1705" t="str">
            <v>GURNEY, GREGORY A</v>
          </cell>
          <cell r="AC1705">
            <v>41306</v>
          </cell>
        </row>
        <row r="1706">
          <cell r="A1706">
            <v>92353</v>
          </cell>
          <cell r="B1706" t="str">
            <v>BEL SR 149 8.28</v>
          </cell>
          <cell r="C1706" t="str">
            <v>Geologic Maintenance / Slide Repair</v>
          </cell>
          <cell r="F1706">
            <v>41382</v>
          </cell>
          <cell r="G1706">
            <v>41382</v>
          </cell>
          <cell r="H1706">
            <v>41456</v>
          </cell>
          <cell r="I1706">
            <v>41456</v>
          </cell>
          <cell r="J1706">
            <v>41872</v>
          </cell>
          <cell r="K1706">
            <v>41872</v>
          </cell>
          <cell r="L1706">
            <v>41873</v>
          </cell>
          <cell r="M1706">
            <v>41873</v>
          </cell>
          <cell r="N1706">
            <v>41969</v>
          </cell>
          <cell r="O1706">
            <v>41969</v>
          </cell>
          <cell r="P1706">
            <v>41977</v>
          </cell>
          <cell r="Q1706">
            <v>41977</v>
          </cell>
          <cell r="R1706">
            <v>2015</v>
          </cell>
          <cell r="T1706" t="str">
            <v>Sold</v>
          </cell>
          <cell r="U1706">
            <v>1190342</v>
          </cell>
          <cell r="V1706">
            <v>41883</v>
          </cell>
          <cell r="W1706">
            <v>1</v>
          </cell>
          <cell r="X1706">
            <v>2015</v>
          </cell>
          <cell r="Y1706">
            <v>0</v>
          </cell>
          <cell r="Z1706">
            <v>41969</v>
          </cell>
          <cell r="AA1706">
            <v>41981</v>
          </cell>
          <cell r="AB1706" t="str">
            <v>STILLION, TIMOTHY E</v>
          </cell>
        </row>
        <row r="1707">
          <cell r="A1707">
            <v>92354</v>
          </cell>
          <cell r="B1707" t="str">
            <v>COL SR 39 0.930</v>
          </cell>
          <cell r="C1707" t="str">
            <v>Geologic Maintenance / Slide Repair</v>
          </cell>
          <cell r="F1707">
            <v>41382</v>
          </cell>
          <cell r="G1707">
            <v>41382</v>
          </cell>
          <cell r="H1707">
            <v>41456</v>
          </cell>
          <cell r="I1707">
            <v>41456</v>
          </cell>
          <cell r="J1707">
            <v>42485</v>
          </cell>
          <cell r="K1707">
            <v>42485</v>
          </cell>
          <cell r="L1707">
            <v>42488</v>
          </cell>
          <cell r="M1707">
            <v>42488</v>
          </cell>
          <cell r="N1707">
            <v>42579</v>
          </cell>
          <cell r="O1707">
            <v>42579</v>
          </cell>
          <cell r="P1707">
            <v>42586</v>
          </cell>
          <cell r="Q1707">
            <v>42586</v>
          </cell>
          <cell r="R1707">
            <v>2017</v>
          </cell>
          <cell r="T1707" t="str">
            <v>Sold</v>
          </cell>
          <cell r="U1707">
            <v>590723</v>
          </cell>
          <cell r="V1707">
            <v>42492</v>
          </cell>
          <cell r="W1707">
            <v>1</v>
          </cell>
          <cell r="X1707">
            <v>2017</v>
          </cell>
          <cell r="Y1707">
            <v>0</v>
          </cell>
          <cell r="Z1707">
            <v>42579</v>
          </cell>
          <cell r="AA1707">
            <v>42590</v>
          </cell>
          <cell r="AB1707" t="str">
            <v>STILLION, TIMOTHY E</v>
          </cell>
        </row>
        <row r="1708">
          <cell r="A1708">
            <v>92356</v>
          </cell>
          <cell r="B1708" t="str">
            <v>CAR SR 164 6.080</v>
          </cell>
          <cell r="C1708" t="str">
            <v>Geologic Maintenance / Slide Repair</v>
          </cell>
          <cell r="D1708">
            <v>42223</v>
          </cell>
          <cell r="E1708">
            <v>42223</v>
          </cell>
          <cell r="F1708">
            <v>42642</v>
          </cell>
          <cell r="G1708">
            <v>42642</v>
          </cell>
          <cell r="H1708">
            <v>42704</v>
          </cell>
          <cell r="I1708">
            <v>42704</v>
          </cell>
          <cell r="L1708">
            <v>42762</v>
          </cell>
          <cell r="M1708">
            <v>42762</v>
          </cell>
          <cell r="N1708">
            <v>42852</v>
          </cell>
          <cell r="O1708">
            <v>42852</v>
          </cell>
          <cell r="P1708">
            <v>42859</v>
          </cell>
          <cell r="Q1708">
            <v>42859</v>
          </cell>
          <cell r="R1708">
            <v>2017</v>
          </cell>
          <cell r="T1708" t="str">
            <v>Sold</v>
          </cell>
          <cell r="U1708">
            <v>326631</v>
          </cell>
          <cell r="V1708">
            <v>42765</v>
          </cell>
          <cell r="W1708">
            <v>1</v>
          </cell>
          <cell r="X1708">
            <v>2017</v>
          </cell>
          <cell r="Y1708">
            <v>0</v>
          </cell>
          <cell r="Z1708">
            <v>42852</v>
          </cell>
          <cell r="AA1708">
            <v>42863</v>
          </cell>
          <cell r="AB1708" t="str">
            <v>BERANEK, JASON P</v>
          </cell>
          <cell r="AC1708">
            <v>42213</v>
          </cell>
          <cell r="AD1708">
            <v>42213</v>
          </cell>
        </row>
        <row r="1709">
          <cell r="A1709">
            <v>92357</v>
          </cell>
          <cell r="B1709" t="str">
            <v>HAS SR 151 19.67</v>
          </cell>
          <cell r="C1709" t="str">
            <v>Geologic Maintenance / Slide Repair</v>
          </cell>
          <cell r="D1709">
            <v>42170</v>
          </cell>
          <cell r="E1709">
            <v>42170</v>
          </cell>
          <cell r="F1709">
            <v>42342</v>
          </cell>
          <cell r="G1709">
            <v>42342</v>
          </cell>
          <cell r="H1709">
            <v>42558</v>
          </cell>
          <cell r="I1709">
            <v>42558</v>
          </cell>
          <cell r="L1709">
            <v>42607</v>
          </cell>
          <cell r="M1709">
            <v>42607</v>
          </cell>
          <cell r="N1709">
            <v>42705</v>
          </cell>
          <cell r="O1709">
            <v>42705</v>
          </cell>
          <cell r="P1709">
            <v>42712</v>
          </cell>
          <cell r="Q1709">
            <v>42712</v>
          </cell>
          <cell r="R1709">
            <v>2017</v>
          </cell>
          <cell r="T1709" t="str">
            <v>Sold</v>
          </cell>
          <cell r="U1709">
            <v>463694.25</v>
          </cell>
          <cell r="V1709">
            <v>42618</v>
          </cell>
          <cell r="W1709">
            <v>1</v>
          </cell>
          <cell r="X1709">
            <v>2017</v>
          </cell>
          <cell r="Y1709">
            <v>0</v>
          </cell>
          <cell r="Z1709">
            <v>42705</v>
          </cell>
          <cell r="AA1709">
            <v>42716</v>
          </cell>
          <cell r="AB1709" t="str">
            <v>BERANEK, JASON P</v>
          </cell>
          <cell r="AC1709">
            <v>42151</v>
          </cell>
          <cell r="AD1709">
            <v>42151</v>
          </cell>
        </row>
        <row r="1710">
          <cell r="A1710">
            <v>92358</v>
          </cell>
          <cell r="B1710" t="str">
            <v>BEL SR 7 14.050</v>
          </cell>
          <cell r="C1710" t="str">
            <v>Geologic Maintenance / Slide Repair</v>
          </cell>
          <cell r="N1710">
            <v>41821</v>
          </cell>
          <cell r="P1710">
            <v>41821</v>
          </cell>
          <cell r="R1710">
            <v>2015</v>
          </cell>
          <cell r="T1710" t="str">
            <v>Cancelled</v>
          </cell>
          <cell r="U1710">
            <v>125000</v>
          </cell>
          <cell r="AB1710" t="str">
            <v>BAIR, MICHAEL D</v>
          </cell>
        </row>
        <row r="1711">
          <cell r="A1711">
            <v>92476</v>
          </cell>
          <cell r="B1711" t="str">
            <v>SVRTA Computer Hardware/Software</v>
          </cell>
          <cell r="C1711" t="str">
            <v>Transit</v>
          </cell>
          <cell r="T1711" t="str">
            <v>Candidate</v>
          </cell>
          <cell r="AB1711" t="str">
            <v>HOSTIN, JUANA M</v>
          </cell>
        </row>
        <row r="1712">
          <cell r="A1712">
            <v>92486</v>
          </cell>
          <cell r="B1712" t="str">
            <v>COL CR 400 0.00</v>
          </cell>
          <cell r="C1712" t="str">
            <v>Roadway Minor Rehab</v>
          </cell>
          <cell r="H1712">
            <v>40967</v>
          </cell>
          <cell r="I1712">
            <v>40967</v>
          </cell>
          <cell r="L1712">
            <v>40991</v>
          </cell>
          <cell r="M1712">
            <v>40991</v>
          </cell>
          <cell r="N1712">
            <v>41101</v>
          </cell>
          <cell r="O1712">
            <v>41101</v>
          </cell>
          <cell r="P1712">
            <v>41108</v>
          </cell>
          <cell r="Q1712">
            <v>41108</v>
          </cell>
          <cell r="R1712">
            <v>2013</v>
          </cell>
          <cell r="T1712" t="str">
            <v>Sold</v>
          </cell>
          <cell r="U1712">
            <v>1791399.74</v>
          </cell>
          <cell r="V1712">
            <v>41092</v>
          </cell>
          <cell r="W1712">
            <v>1</v>
          </cell>
          <cell r="X1712">
            <v>2013</v>
          </cell>
          <cell r="Y1712">
            <v>0</v>
          </cell>
          <cell r="Z1712">
            <v>41163</v>
          </cell>
          <cell r="AA1712">
            <v>41190</v>
          </cell>
          <cell r="AB1712" t="str">
            <v>GURNEY, GREGORY A</v>
          </cell>
        </row>
        <row r="1713">
          <cell r="A1713">
            <v>92488</v>
          </cell>
          <cell r="B1713" t="str">
            <v>COL CR 418 0.000</v>
          </cell>
          <cell r="C1713" t="str">
            <v>Roadway Minor Rehab</v>
          </cell>
          <cell r="H1713">
            <v>40967</v>
          </cell>
          <cell r="I1713">
            <v>40967</v>
          </cell>
          <cell r="L1713">
            <v>40991</v>
          </cell>
          <cell r="M1713">
            <v>40991</v>
          </cell>
          <cell r="N1713">
            <v>41101</v>
          </cell>
          <cell r="O1713">
            <v>41101</v>
          </cell>
          <cell r="P1713">
            <v>41108</v>
          </cell>
          <cell r="Q1713">
            <v>41108</v>
          </cell>
          <cell r="R1713">
            <v>2013</v>
          </cell>
          <cell r="T1713" t="str">
            <v>Sold</v>
          </cell>
          <cell r="U1713">
            <v>1465058.53</v>
          </cell>
          <cell r="V1713">
            <v>41030</v>
          </cell>
          <cell r="W1713">
            <v>1</v>
          </cell>
          <cell r="X1713">
            <v>2013</v>
          </cell>
          <cell r="Y1713">
            <v>0</v>
          </cell>
          <cell r="Z1713">
            <v>41101</v>
          </cell>
          <cell r="AA1713">
            <v>41129</v>
          </cell>
          <cell r="AB1713" t="str">
            <v>GURNEY, GREGORY A</v>
          </cell>
        </row>
        <row r="1714">
          <cell r="A1714">
            <v>92593</v>
          </cell>
          <cell r="B1714" t="str">
            <v>BEL Mall Rd Connector Ph 1</v>
          </cell>
          <cell r="C1714" t="str">
            <v>New Roadway</v>
          </cell>
          <cell r="N1714">
            <v>41962</v>
          </cell>
          <cell r="P1714">
            <v>41990</v>
          </cell>
          <cell r="R1714">
            <v>2015</v>
          </cell>
          <cell r="T1714" t="str">
            <v>Active</v>
          </cell>
          <cell r="U1714">
            <v>1553915</v>
          </cell>
          <cell r="AB1714" t="str">
            <v>KANE, ROXANNE R</v>
          </cell>
        </row>
        <row r="1715">
          <cell r="A1715">
            <v>92728</v>
          </cell>
          <cell r="B1715" t="str">
            <v>D11 GES 9 FY12-FY13</v>
          </cell>
          <cell r="C1715" t="str">
            <v>General Engineering</v>
          </cell>
          <cell r="T1715" t="str">
            <v>Candidate</v>
          </cell>
          <cell r="AB1715" t="str">
            <v>STILLION, TIMOTHY E</v>
          </cell>
        </row>
        <row r="1716">
          <cell r="A1716">
            <v>92855</v>
          </cell>
          <cell r="B1716" t="str">
            <v>JEF SR 7 10.000</v>
          </cell>
          <cell r="C1716" t="str">
            <v>Geologic Maintenance / Slide Repair</v>
          </cell>
          <cell r="L1716">
            <v>40927</v>
          </cell>
          <cell r="M1716">
            <v>40927</v>
          </cell>
          <cell r="N1716">
            <v>40931</v>
          </cell>
          <cell r="O1716">
            <v>40931</v>
          </cell>
          <cell r="P1716">
            <v>40931</v>
          </cell>
          <cell r="Q1716">
            <v>40931</v>
          </cell>
          <cell r="R1716">
            <v>2012</v>
          </cell>
          <cell r="T1716" t="str">
            <v>Sold</v>
          </cell>
          <cell r="U1716">
            <v>1271276.7</v>
          </cell>
          <cell r="AB1716" t="str">
            <v>BAIR, MICHAEL D</v>
          </cell>
        </row>
        <row r="1717">
          <cell r="A1717">
            <v>92999</v>
          </cell>
          <cell r="B1717" t="str">
            <v>HOL SR 39 27.830</v>
          </cell>
          <cell r="C1717" t="str">
            <v>Pavement Maintenance</v>
          </cell>
          <cell r="H1717">
            <v>40975</v>
          </cell>
          <cell r="I1717">
            <v>40975</v>
          </cell>
          <cell r="J1717">
            <v>40990</v>
          </cell>
          <cell r="K1717">
            <v>40990</v>
          </cell>
          <cell r="L1717">
            <v>40991</v>
          </cell>
          <cell r="M1717">
            <v>40991</v>
          </cell>
          <cell r="N1717">
            <v>41081</v>
          </cell>
          <cell r="O1717">
            <v>41081</v>
          </cell>
          <cell r="P1717">
            <v>41088</v>
          </cell>
          <cell r="Q1717">
            <v>41088</v>
          </cell>
          <cell r="R1717">
            <v>2012</v>
          </cell>
          <cell r="T1717" t="str">
            <v>Sold</v>
          </cell>
          <cell r="U1717">
            <v>2080880.35</v>
          </cell>
          <cell r="AB1717" t="str">
            <v>WARNER, SCOTT K</v>
          </cell>
        </row>
        <row r="1718">
          <cell r="A1718">
            <v>93019</v>
          </cell>
          <cell r="B1718" t="str">
            <v>BEL IR 70 14.450</v>
          </cell>
          <cell r="C1718" t="str">
            <v>Roadway Major Rehab</v>
          </cell>
          <cell r="T1718" t="str">
            <v>Cancelled</v>
          </cell>
          <cell r="U1718">
            <v>18738845.059999999</v>
          </cell>
          <cell r="AB1718" t="str">
            <v>VARCOLLA, CHRISTOPHER</v>
          </cell>
        </row>
        <row r="1719">
          <cell r="A1719">
            <v>93083</v>
          </cell>
          <cell r="B1719" t="str">
            <v>D11 HVAC MBC-3</v>
          </cell>
          <cell r="C1719" t="str">
            <v>Building / Facility Maintenance</v>
          </cell>
          <cell r="T1719" t="str">
            <v>Candidate</v>
          </cell>
          <cell r="AB1719" t="str">
            <v>CRAWFORD, ROY G</v>
          </cell>
        </row>
        <row r="1720">
          <cell r="A1720">
            <v>93177</v>
          </cell>
          <cell r="B1720" t="str">
            <v>TUS IR 77 19.800</v>
          </cell>
          <cell r="C1720" t="str">
            <v>Bridge Preservation</v>
          </cell>
          <cell r="D1720">
            <v>41158</v>
          </cell>
          <cell r="E1720">
            <v>41158</v>
          </cell>
          <cell r="H1720">
            <v>41263</v>
          </cell>
          <cell r="I1720">
            <v>41263</v>
          </cell>
          <cell r="J1720">
            <v>41311</v>
          </cell>
          <cell r="K1720">
            <v>41311</v>
          </cell>
          <cell r="L1720">
            <v>41312</v>
          </cell>
          <cell r="M1720">
            <v>41312</v>
          </cell>
          <cell r="N1720">
            <v>41431</v>
          </cell>
          <cell r="O1720">
            <v>41431</v>
          </cell>
          <cell r="P1720">
            <v>41437</v>
          </cell>
          <cell r="Q1720">
            <v>41437</v>
          </cell>
          <cell r="R1720">
            <v>2013</v>
          </cell>
          <cell r="T1720" t="str">
            <v>Sold</v>
          </cell>
          <cell r="U1720">
            <v>309935</v>
          </cell>
          <cell r="AB1720" t="str">
            <v>TRIVOLI, RAYMOND P</v>
          </cell>
          <cell r="AC1720">
            <v>41059</v>
          </cell>
          <cell r="AD1720">
            <v>41059</v>
          </cell>
        </row>
        <row r="1721">
          <cell r="A1721">
            <v>93192</v>
          </cell>
          <cell r="B1721" t="str">
            <v>JEF SR 7 10.000</v>
          </cell>
          <cell r="C1721" t="str">
            <v>Geologic Maintenance / Slide Repair</v>
          </cell>
          <cell r="D1721">
            <v>41402</v>
          </cell>
          <cell r="E1721">
            <v>41402</v>
          </cell>
          <cell r="F1721">
            <v>41520</v>
          </cell>
          <cell r="G1721">
            <v>41520</v>
          </cell>
          <cell r="H1721">
            <v>41632</v>
          </cell>
          <cell r="I1721">
            <v>41632</v>
          </cell>
          <cell r="J1721">
            <v>41934</v>
          </cell>
          <cell r="K1721">
            <v>41934</v>
          </cell>
          <cell r="L1721">
            <v>41943</v>
          </cell>
          <cell r="M1721">
            <v>41943</v>
          </cell>
          <cell r="N1721">
            <v>42040</v>
          </cell>
          <cell r="O1721">
            <v>42040</v>
          </cell>
          <cell r="P1721">
            <v>42048</v>
          </cell>
          <cell r="Q1721">
            <v>42048</v>
          </cell>
          <cell r="R1721">
            <v>2015</v>
          </cell>
          <cell r="T1721" t="str">
            <v>Sold</v>
          </cell>
          <cell r="U1721">
            <v>29978283.399999999</v>
          </cell>
          <cell r="AB1721" t="str">
            <v>STILLION, TIMOTHY E</v>
          </cell>
          <cell r="AC1721">
            <v>41375</v>
          </cell>
          <cell r="AD1721">
            <v>41375</v>
          </cell>
        </row>
        <row r="1722">
          <cell r="A1722">
            <v>93216</v>
          </cell>
          <cell r="B1722" t="str">
            <v>EORTA Capitalized Maintenance</v>
          </cell>
          <cell r="C1722" t="str">
            <v>Flex Fund Transfers</v>
          </cell>
          <cell r="T1722" t="str">
            <v>Candidate</v>
          </cell>
          <cell r="AB1722" t="str">
            <v>HOSTIN, JUANA M</v>
          </cell>
        </row>
        <row r="1723">
          <cell r="A1723">
            <v>93227</v>
          </cell>
          <cell r="B1723" t="str">
            <v>SVRTA Cap Maint, 2 Buses, Equip</v>
          </cell>
          <cell r="C1723" t="str">
            <v>Flex Fund Transfers</v>
          </cell>
          <cell r="T1723" t="str">
            <v>Candidate</v>
          </cell>
          <cell r="AB1723" t="str">
            <v>HOSTIN, JUANA M</v>
          </cell>
        </row>
        <row r="1724">
          <cell r="A1724">
            <v>93250</v>
          </cell>
          <cell r="B1724" t="str">
            <v>TUS HVAC Maintenance</v>
          </cell>
          <cell r="C1724" t="str">
            <v>Building / Facility Maintenance</v>
          </cell>
          <cell r="T1724" t="str">
            <v>Candidate</v>
          </cell>
          <cell r="AB1724" t="str">
            <v>LIMBACHER, STEVEN R</v>
          </cell>
        </row>
        <row r="1725">
          <cell r="A1725">
            <v>93264</v>
          </cell>
          <cell r="B1725" t="str">
            <v>D11 UNDERWATER INSP VARIOUS</v>
          </cell>
          <cell r="C1725" t="str">
            <v>Asset Inventory / Inspection</v>
          </cell>
          <cell r="T1725" t="str">
            <v>Candidate</v>
          </cell>
          <cell r="AB1725" t="str">
            <v>KHALIFA, WASEEM U</v>
          </cell>
        </row>
        <row r="1726">
          <cell r="A1726">
            <v>93379</v>
          </cell>
          <cell r="B1726" t="str">
            <v>COL US 30 7.330</v>
          </cell>
          <cell r="C1726" t="str">
            <v>Intersection Improvement (Safety)</v>
          </cell>
          <cell r="T1726" t="str">
            <v>Candidate</v>
          </cell>
          <cell r="AB1726" t="str">
            <v>VARCOLLA, CHRISTOPHER</v>
          </cell>
        </row>
        <row r="1727">
          <cell r="A1727">
            <v>93418</v>
          </cell>
          <cell r="B1727" t="str">
            <v>D11 MWCD FY 2013 Atwd/pdmnt</v>
          </cell>
          <cell r="C1727" t="str">
            <v>Roadway Minor Rehab</v>
          </cell>
          <cell r="H1727">
            <v>41333</v>
          </cell>
          <cell r="I1727">
            <v>41333</v>
          </cell>
          <cell r="J1727">
            <v>41339</v>
          </cell>
          <cell r="K1727">
            <v>41339</v>
          </cell>
          <cell r="L1727">
            <v>41339</v>
          </cell>
          <cell r="M1727">
            <v>41339</v>
          </cell>
          <cell r="N1727">
            <v>41431</v>
          </cell>
          <cell r="O1727">
            <v>41431</v>
          </cell>
          <cell r="P1727">
            <v>41437</v>
          </cell>
          <cell r="Q1727">
            <v>41437</v>
          </cell>
          <cell r="R1727">
            <v>2013</v>
          </cell>
          <cell r="T1727" t="str">
            <v>Sold</v>
          </cell>
          <cell r="U1727">
            <v>397379.76</v>
          </cell>
          <cell r="AB1727" t="str">
            <v>SLANINA, ADRIENNE N</v>
          </cell>
        </row>
        <row r="1728">
          <cell r="A1728">
            <v>93428</v>
          </cell>
          <cell r="B1728" t="str">
            <v>D11 FY 2017 PSPM</v>
          </cell>
          <cell r="C1728" t="str">
            <v>Roadway Minor Rehab</v>
          </cell>
          <cell r="N1728">
            <v>42736</v>
          </cell>
          <cell r="P1728">
            <v>42736</v>
          </cell>
          <cell r="R1728">
            <v>2017</v>
          </cell>
          <cell r="T1728" t="str">
            <v>Cancelled</v>
          </cell>
          <cell r="U1728">
            <v>3595200</v>
          </cell>
          <cell r="AB1728" t="str">
            <v>WARNER, SCOTT K</v>
          </cell>
        </row>
        <row r="1729">
          <cell r="A1729">
            <v>93429</v>
          </cell>
          <cell r="B1729" t="str">
            <v>D11 FY 2018 PSPM</v>
          </cell>
          <cell r="C1729" t="str">
            <v>Roadway Minor Rehab</v>
          </cell>
          <cell r="N1729">
            <v>43101</v>
          </cell>
          <cell r="P1729">
            <v>43101</v>
          </cell>
          <cell r="R1729">
            <v>2018</v>
          </cell>
          <cell r="T1729" t="str">
            <v>Cancelled</v>
          </cell>
          <cell r="U1729">
            <v>1293194</v>
          </cell>
          <cell r="AB1729" t="str">
            <v>HERMAN, PAUL A</v>
          </cell>
        </row>
        <row r="1730">
          <cell r="A1730">
            <v>93430</v>
          </cell>
          <cell r="B1730" t="str">
            <v>D11 FY 2019 PSPM</v>
          </cell>
          <cell r="C1730" t="str">
            <v>Roadway Minor Rehab</v>
          </cell>
          <cell r="N1730">
            <v>43466</v>
          </cell>
          <cell r="P1730">
            <v>43466</v>
          </cell>
          <cell r="R1730">
            <v>2019</v>
          </cell>
          <cell r="T1730" t="str">
            <v>Cancelled</v>
          </cell>
          <cell r="U1730">
            <v>3886400</v>
          </cell>
          <cell r="AB1730" t="str">
            <v>WARNER, SCOTT K</v>
          </cell>
        </row>
        <row r="1731">
          <cell r="A1731">
            <v>93431</v>
          </cell>
          <cell r="B1731" t="str">
            <v>D11 FY 2020 PSPM</v>
          </cell>
          <cell r="C1731" t="str">
            <v>Roadway Minor Rehab</v>
          </cell>
          <cell r="N1731">
            <v>43831</v>
          </cell>
          <cell r="P1731">
            <v>43831</v>
          </cell>
          <cell r="R1731">
            <v>2020</v>
          </cell>
          <cell r="T1731" t="str">
            <v>Cancelled</v>
          </cell>
          <cell r="U1731">
            <v>1481290</v>
          </cell>
          <cell r="AB1731" t="str">
            <v>HERMAN, PAUL A</v>
          </cell>
        </row>
        <row r="1732">
          <cell r="A1732">
            <v>93468</v>
          </cell>
          <cell r="B1732" t="str">
            <v>COL SR 518 9.800</v>
          </cell>
          <cell r="C1732" t="str">
            <v>Geologic Maintenance / Slide Repair</v>
          </cell>
          <cell r="N1732">
            <v>43647</v>
          </cell>
          <cell r="P1732">
            <v>43647</v>
          </cell>
          <cell r="R1732">
            <v>2020</v>
          </cell>
          <cell r="T1732" t="str">
            <v>Cancelled</v>
          </cell>
          <cell r="U1732">
            <v>450000</v>
          </cell>
          <cell r="AB1732" t="str">
            <v>BAIR, MICHAEL D</v>
          </cell>
        </row>
        <row r="1733">
          <cell r="A1733">
            <v>93511</v>
          </cell>
          <cell r="B1733" t="str">
            <v>JEF 22/213 Park &amp; Ride</v>
          </cell>
          <cell r="C1733" t="str">
            <v>Miscellaneous</v>
          </cell>
          <cell r="D1733">
            <v>41204</v>
          </cell>
          <cell r="E1733">
            <v>41204</v>
          </cell>
          <cell r="H1733">
            <v>41278</v>
          </cell>
          <cell r="I1733">
            <v>41278</v>
          </cell>
          <cell r="J1733">
            <v>41320</v>
          </cell>
          <cell r="K1733">
            <v>41320</v>
          </cell>
          <cell r="L1733">
            <v>41327</v>
          </cell>
          <cell r="M1733">
            <v>41327</v>
          </cell>
          <cell r="N1733">
            <v>41417</v>
          </cell>
          <cell r="O1733">
            <v>41417</v>
          </cell>
          <cell r="P1733">
            <v>41425</v>
          </cell>
          <cell r="Q1733">
            <v>41425</v>
          </cell>
          <cell r="R1733">
            <v>2013</v>
          </cell>
          <cell r="T1733" t="str">
            <v>Sold</v>
          </cell>
          <cell r="U1733">
            <v>458454.21</v>
          </cell>
          <cell r="AB1733" t="str">
            <v>STILLION, TIMOTHY E</v>
          </cell>
          <cell r="AC1733">
            <v>41187</v>
          </cell>
          <cell r="AD1733">
            <v>41187</v>
          </cell>
        </row>
        <row r="1734">
          <cell r="A1734">
            <v>93544</v>
          </cell>
          <cell r="B1734" t="str">
            <v>JEF County Airpark, Phase 1</v>
          </cell>
          <cell r="C1734" t="str">
            <v>CIP - Pavement Expansion Runways</v>
          </cell>
          <cell r="T1734" t="str">
            <v>Active</v>
          </cell>
          <cell r="AB1734" t="str">
            <v>WAGNER SCHEPIS, CHRISTINA</v>
          </cell>
        </row>
        <row r="1735">
          <cell r="A1735">
            <v>93583</v>
          </cell>
          <cell r="B1735" t="str">
            <v>BEL IR 70 22.200</v>
          </cell>
          <cell r="C1735" t="str">
            <v>Geologic Maintenance / Slide Repair</v>
          </cell>
          <cell r="L1735">
            <v>41060</v>
          </cell>
          <cell r="M1735">
            <v>41060</v>
          </cell>
          <cell r="N1735">
            <v>41075</v>
          </cell>
          <cell r="O1735">
            <v>41075</v>
          </cell>
          <cell r="P1735">
            <v>41079</v>
          </cell>
          <cell r="Q1735">
            <v>41079</v>
          </cell>
          <cell r="R1735">
            <v>2012</v>
          </cell>
          <cell r="T1735" t="str">
            <v>Sold</v>
          </cell>
          <cell r="U1735">
            <v>2000000</v>
          </cell>
          <cell r="AB1735" t="str">
            <v>BAIR, MICHAEL D</v>
          </cell>
        </row>
        <row r="1736">
          <cell r="A1736">
            <v>93590</v>
          </cell>
          <cell r="B1736" t="str">
            <v>BEL SR 7 6.850</v>
          </cell>
          <cell r="C1736" t="str">
            <v>Bridge Preservation</v>
          </cell>
          <cell r="D1736">
            <v>41257</v>
          </cell>
          <cell r="E1736">
            <v>41257</v>
          </cell>
          <cell r="H1736">
            <v>41309</v>
          </cell>
          <cell r="I1736">
            <v>41309</v>
          </cell>
          <cell r="J1736">
            <v>41332</v>
          </cell>
          <cell r="K1736">
            <v>41332</v>
          </cell>
          <cell r="L1736">
            <v>41332</v>
          </cell>
          <cell r="M1736">
            <v>41332</v>
          </cell>
          <cell r="N1736">
            <v>41452</v>
          </cell>
          <cell r="O1736">
            <v>41452</v>
          </cell>
          <cell r="P1736">
            <v>41458</v>
          </cell>
          <cell r="Q1736">
            <v>41458</v>
          </cell>
          <cell r="R1736">
            <v>2014</v>
          </cell>
          <cell r="T1736" t="str">
            <v>Sold</v>
          </cell>
          <cell r="U1736">
            <v>558111.9</v>
          </cell>
          <cell r="AB1736" t="str">
            <v>TRIVOLI, RAYMOND P</v>
          </cell>
          <cell r="AC1736">
            <v>41226</v>
          </cell>
          <cell r="AD1736">
            <v>41226</v>
          </cell>
        </row>
        <row r="1737">
          <cell r="A1737">
            <v>93598</v>
          </cell>
          <cell r="B1737" t="str">
            <v>EORTA Preventive Maintenance</v>
          </cell>
          <cell r="C1737" t="str">
            <v>Transit</v>
          </cell>
          <cell r="T1737" t="str">
            <v>Cancelled</v>
          </cell>
          <cell r="AB1737" t="str">
            <v>HOSTIN, JUANA M</v>
          </cell>
        </row>
        <row r="1738">
          <cell r="A1738">
            <v>93679</v>
          </cell>
          <cell r="B1738" t="str">
            <v>BEL Stenger Trucking - dual fuel</v>
          </cell>
          <cell r="C1738" t="str">
            <v>Emission Reduction</v>
          </cell>
          <cell r="T1738" t="str">
            <v>Candidate</v>
          </cell>
          <cell r="AB1738" t="str">
            <v>MOORE, DAVID</v>
          </cell>
        </row>
        <row r="1739">
          <cell r="A1739">
            <v>93810</v>
          </cell>
          <cell r="B1739" t="str">
            <v>D11-PM-FY2014(A)</v>
          </cell>
          <cell r="C1739" t="str">
            <v>Traffic Control (Safety)</v>
          </cell>
          <cell r="H1739">
            <v>41393</v>
          </cell>
          <cell r="I1739">
            <v>41393</v>
          </cell>
          <cell r="J1739">
            <v>41449</v>
          </cell>
          <cell r="K1739">
            <v>41449</v>
          </cell>
          <cell r="L1739">
            <v>41451</v>
          </cell>
          <cell r="M1739">
            <v>41451</v>
          </cell>
          <cell r="N1739">
            <v>41543</v>
          </cell>
          <cell r="O1739">
            <v>41543</v>
          </cell>
          <cell r="P1739">
            <v>41550</v>
          </cell>
          <cell r="Q1739">
            <v>41550</v>
          </cell>
          <cell r="R1739">
            <v>2014</v>
          </cell>
          <cell r="T1739" t="str">
            <v>Sold</v>
          </cell>
          <cell r="U1739">
            <v>250464.75</v>
          </cell>
          <cell r="V1739">
            <v>41491</v>
          </cell>
          <cell r="W1739">
            <v>1</v>
          </cell>
          <cell r="X1739">
            <v>2014</v>
          </cell>
          <cell r="Y1739">
            <v>0</v>
          </cell>
          <cell r="Z1739">
            <v>41543</v>
          </cell>
          <cell r="AA1739">
            <v>41554</v>
          </cell>
          <cell r="AB1739" t="str">
            <v>BERANEK, JASON P</v>
          </cell>
        </row>
        <row r="1740">
          <cell r="A1740">
            <v>93811</v>
          </cell>
          <cell r="B1740" t="str">
            <v>D11-PM-FY2014(B)</v>
          </cell>
          <cell r="C1740" t="str">
            <v>Traffic Control (Safety)</v>
          </cell>
          <cell r="H1740">
            <v>41438</v>
          </cell>
          <cell r="I1740">
            <v>41438</v>
          </cell>
          <cell r="J1740">
            <v>41508</v>
          </cell>
          <cell r="K1740">
            <v>41508</v>
          </cell>
          <cell r="L1740">
            <v>41515</v>
          </cell>
          <cell r="M1740">
            <v>41515</v>
          </cell>
          <cell r="N1740">
            <v>41620</v>
          </cell>
          <cell r="O1740">
            <v>41620</v>
          </cell>
          <cell r="P1740">
            <v>41627</v>
          </cell>
          <cell r="Q1740">
            <v>41627</v>
          </cell>
          <cell r="R1740">
            <v>2014</v>
          </cell>
          <cell r="T1740" t="str">
            <v>Sold</v>
          </cell>
          <cell r="U1740">
            <v>1723116.14</v>
          </cell>
          <cell r="V1740">
            <v>41568</v>
          </cell>
          <cell r="W1740">
            <v>1</v>
          </cell>
          <cell r="X1740">
            <v>2014</v>
          </cell>
          <cell r="Y1740">
            <v>0</v>
          </cell>
          <cell r="Z1740">
            <v>41620</v>
          </cell>
          <cell r="AA1740">
            <v>41631</v>
          </cell>
          <cell r="AB1740" t="str">
            <v>BERANEK, JASON P</v>
          </cell>
        </row>
        <row r="1741">
          <cell r="A1741">
            <v>93812</v>
          </cell>
          <cell r="B1741" t="str">
            <v>D11-RPM-FY2014</v>
          </cell>
          <cell r="C1741" t="str">
            <v>Traffic Control (Safety)</v>
          </cell>
          <cell r="H1741">
            <v>41548</v>
          </cell>
          <cell r="I1741">
            <v>41548</v>
          </cell>
          <cell r="J1741">
            <v>41619</v>
          </cell>
          <cell r="K1741">
            <v>41619</v>
          </cell>
          <cell r="L1741">
            <v>41619</v>
          </cell>
          <cell r="M1741">
            <v>41619</v>
          </cell>
          <cell r="N1741">
            <v>41676</v>
          </cell>
          <cell r="O1741">
            <v>41676</v>
          </cell>
          <cell r="P1741">
            <v>41684</v>
          </cell>
          <cell r="Q1741">
            <v>41684</v>
          </cell>
          <cell r="R1741">
            <v>2014</v>
          </cell>
          <cell r="T1741" t="str">
            <v>Sold</v>
          </cell>
          <cell r="U1741">
            <v>165000</v>
          </cell>
          <cell r="V1741">
            <v>41624</v>
          </cell>
          <cell r="W1741">
            <v>1</v>
          </cell>
          <cell r="X1741">
            <v>2014</v>
          </cell>
          <cell r="Y1741">
            <v>0</v>
          </cell>
          <cell r="Z1741">
            <v>41676</v>
          </cell>
          <cell r="AA1741">
            <v>41687</v>
          </cell>
          <cell r="AB1741" t="str">
            <v>SLANINA, ADRIENNE N</v>
          </cell>
        </row>
        <row r="1742">
          <cell r="A1742">
            <v>93813</v>
          </cell>
          <cell r="B1742" t="str">
            <v>D11-LG-FY2014</v>
          </cell>
          <cell r="C1742" t="str">
            <v>Traffic Control Maintenance</v>
          </cell>
          <cell r="H1742">
            <v>41372</v>
          </cell>
          <cell r="I1742">
            <v>41372</v>
          </cell>
          <cell r="J1742">
            <v>41388</v>
          </cell>
          <cell r="K1742">
            <v>41388</v>
          </cell>
          <cell r="L1742">
            <v>41388</v>
          </cell>
          <cell r="M1742">
            <v>41388</v>
          </cell>
          <cell r="N1742">
            <v>41452</v>
          </cell>
          <cell r="O1742">
            <v>41452</v>
          </cell>
          <cell r="P1742">
            <v>41458</v>
          </cell>
          <cell r="Q1742">
            <v>41458</v>
          </cell>
          <cell r="R1742">
            <v>2014</v>
          </cell>
          <cell r="T1742" t="str">
            <v>Sold</v>
          </cell>
          <cell r="U1742">
            <v>358175</v>
          </cell>
          <cell r="V1742">
            <v>41414</v>
          </cell>
          <cell r="W1742">
            <v>1</v>
          </cell>
          <cell r="X1742">
            <v>2014</v>
          </cell>
          <cell r="Y1742">
            <v>0</v>
          </cell>
          <cell r="Z1742">
            <v>41501</v>
          </cell>
          <cell r="AA1742">
            <v>41512</v>
          </cell>
          <cell r="AB1742" t="str">
            <v>SLANINA, ADRIENNE N</v>
          </cell>
        </row>
        <row r="1743">
          <cell r="A1743">
            <v>93826</v>
          </cell>
          <cell r="B1743" t="str">
            <v>CAR SR 43 13.120</v>
          </cell>
          <cell r="C1743" t="str">
            <v>Roadway Minor Rehab</v>
          </cell>
          <cell r="N1743">
            <v>47392</v>
          </cell>
          <cell r="P1743">
            <v>47392</v>
          </cell>
          <cell r="R1743">
            <v>2030</v>
          </cell>
          <cell r="T1743" t="str">
            <v>Cancelled</v>
          </cell>
          <cell r="U1743">
            <v>1000000</v>
          </cell>
          <cell r="AB1743" t="str">
            <v>WARNER, SCOTT K</v>
          </cell>
        </row>
        <row r="1744">
          <cell r="A1744">
            <v>93921</v>
          </cell>
          <cell r="B1744" t="str">
            <v>D11 CY2013/2014 A Const Insp</v>
          </cell>
          <cell r="C1744" t="str">
            <v>Construction Inspection / Admin</v>
          </cell>
          <cell r="T1744" t="str">
            <v>Candidate</v>
          </cell>
          <cell r="AB1744" t="str">
            <v>STILLION, TIMOTHY E</v>
          </cell>
        </row>
        <row r="1745">
          <cell r="A1745">
            <v>93922</v>
          </cell>
          <cell r="B1745" t="str">
            <v>D11 CY2013/2014 B Const Insp</v>
          </cell>
          <cell r="C1745" t="str">
            <v>Construction Inspection / Admin</v>
          </cell>
          <cell r="T1745" t="str">
            <v>Candidate</v>
          </cell>
          <cell r="AB1745" t="str">
            <v>STILLION, TIMOTHY E</v>
          </cell>
        </row>
        <row r="1746">
          <cell r="A1746">
            <v>93926</v>
          </cell>
          <cell r="B1746" t="str">
            <v>D11 FY13 RW Acq GES A</v>
          </cell>
          <cell r="C1746" t="str">
            <v>Real Estate Services</v>
          </cell>
          <cell r="T1746" t="str">
            <v>Cancelled</v>
          </cell>
          <cell r="AB1746" t="str">
            <v>STILLION, TIMOTHY E</v>
          </cell>
        </row>
        <row r="1747">
          <cell r="A1747">
            <v>93928</v>
          </cell>
          <cell r="B1747" t="str">
            <v>D11 FY13 RW Acq GES B</v>
          </cell>
          <cell r="C1747" t="str">
            <v>Real Estate Services</v>
          </cell>
          <cell r="T1747" t="str">
            <v>Cancelled</v>
          </cell>
          <cell r="AB1747" t="str">
            <v>STILLION, TIMOTHY E</v>
          </cell>
        </row>
        <row r="1748">
          <cell r="A1748">
            <v>93937</v>
          </cell>
          <cell r="B1748" t="str">
            <v>D11-PM-FY2015(A)</v>
          </cell>
          <cell r="C1748" t="str">
            <v>Traffic Control (Safety)</v>
          </cell>
          <cell r="H1748">
            <v>41792</v>
          </cell>
          <cell r="I1748">
            <v>41792</v>
          </cell>
          <cell r="J1748">
            <v>41831</v>
          </cell>
          <cell r="K1748">
            <v>41831</v>
          </cell>
          <cell r="L1748">
            <v>41836</v>
          </cell>
          <cell r="M1748">
            <v>41836</v>
          </cell>
          <cell r="N1748">
            <v>41928</v>
          </cell>
          <cell r="O1748">
            <v>41928</v>
          </cell>
          <cell r="P1748">
            <v>41935</v>
          </cell>
          <cell r="Q1748">
            <v>41935</v>
          </cell>
          <cell r="R1748">
            <v>2015</v>
          </cell>
          <cell r="T1748" t="str">
            <v>Sold</v>
          </cell>
          <cell r="U1748">
            <v>228566.15</v>
          </cell>
          <cell r="V1748">
            <v>41841</v>
          </cell>
          <cell r="W1748">
            <v>1</v>
          </cell>
          <cell r="X1748">
            <v>2015</v>
          </cell>
          <cell r="Y1748">
            <v>0</v>
          </cell>
          <cell r="Z1748">
            <v>41928</v>
          </cell>
          <cell r="AA1748">
            <v>41939</v>
          </cell>
          <cell r="AB1748" t="str">
            <v>BERANEK, JASON P</v>
          </cell>
        </row>
        <row r="1749">
          <cell r="A1749">
            <v>93940</v>
          </cell>
          <cell r="B1749" t="str">
            <v>D11-PM-FY2015(B)</v>
          </cell>
          <cell r="C1749" t="str">
            <v>Traffic Control (Safety)</v>
          </cell>
          <cell r="H1749">
            <v>41645</v>
          </cell>
          <cell r="I1749">
            <v>41645</v>
          </cell>
          <cell r="J1749">
            <v>41723</v>
          </cell>
          <cell r="K1749">
            <v>41723</v>
          </cell>
          <cell r="L1749">
            <v>41725</v>
          </cell>
          <cell r="M1749">
            <v>41725</v>
          </cell>
          <cell r="N1749">
            <v>41816</v>
          </cell>
          <cell r="O1749">
            <v>41816</v>
          </cell>
          <cell r="P1749">
            <v>41823</v>
          </cell>
          <cell r="Q1749">
            <v>41823</v>
          </cell>
          <cell r="R1749">
            <v>2015</v>
          </cell>
          <cell r="T1749" t="str">
            <v>Sold</v>
          </cell>
          <cell r="U1749">
            <v>1147357</v>
          </cell>
          <cell r="V1749">
            <v>41729</v>
          </cell>
          <cell r="W1749">
            <v>1</v>
          </cell>
          <cell r="X1749">
            <v>2015</v>
          </cell>
          <cell r="Y1749">
            <v>0</v>
          </cell>
          <cell r="Z1749">
            <v>41816</v>
          </cell>
          <cell r="AA1749">
            <v>41827</v>
          </cell>
          <cell r="AB1749" t="str">
            <v>BERANEK, JASON P</v>
          </cell>
        </row>
        <row r="1750">
          <cell r="A1750">
            <v>93941</v>
          </cell>
          <cell r="B1750" t="str">
            <v>D11-RPM-FY2015</v>
          </cell>
          <cell r="C1750" t="str">
            <v>Traffic Control (Safety)</v>
          </cell>
          <cell r="H1750">
            <v>41977</v>
          </cell>
          <cell r="I1750">
            <v>41977</v>
          </cell>
          <cell r="J1750">
            <v>42002</v>
          </cell>
          <cell r="K1750">
            <v>42002</v>
          </cell>
          <cell r="L1750">
            <v>42004</v>
          </cell>
          <cell r="M1750">
            <v>42004</v>
          </cell>
          <cell r="N1750">
            <v>42061</v>
          </cell>
          <cell r="O1750">
            <v>42061</v>
          </cell>
          <cell r="P1750">
            <v>42068</v>
          </cell>
          <cell r="Q1750">
            <v>42068</v>
          </cell>
          <cell r="R1750">
            <v>2015</v>
          </cell>
          <cell r="T1750" t="str">
            <v>Sold</v>
          </cell>
          <cell r="U1750">
            <v>160000</v>
          </cell>
          <cell r="V1750">
            <v>42009</v>
          </cell>
          <cell r="W1750">
            <v>1</v>
          </cell>
          <cell r="X1750">
            <v>2015</v>
          </cell>
          <cell r="Y1750">
            <v>0</v>
          </cell>
          <cell r="Z1750">
            <v>42061</v>
          </cell>
          <cell r="AA1750">
            <v>42072</v>
          </cell>
          <cell r="AB1750" t="str">
            <v>SLANINA, ADRIENNE N</v>
          </cell>
        </row>
        <row r="1751">
          <cell r="A1751">
            <v>93942</v>
          </cell>
          <cell r="B1751" t="str">
            <v>D11-LG-FY2015</v>
          </cell>
          <cell r="C1751" t="str">
            <v>Traffic Control Maintenance</v>
          </cell>
          <cell r="H1751">
            <v>41681</v>
          </cell>
          <cell r="I1751">
            <v>41681</v>
          </cell>
          <cell r="J1751">
            <v>41757</v>
          </cell>
          <cell r="K1751">
            <v>41757</v>
          </cell>
          <cell r="L1751">
            <v>41757</v>
          </cell>
          <cell r="M1751">
            <v>41757</v>
          </cell>
          <cell r="N1751">
            <v>41816</v>
          </cell>
          <cell r="O1751">
            <v>41816</v>
          </cell>
          <cell r="P1751">
            <v>41823</v>
          </cell>
          <cell r="Q1751">
            <v>41823</v>
          </cell>
          <cell r="R1751">
            <v>2015</v>
          </cell>
          <cell r="T1751" t="str">
            <v>Sold</v>
          </cell>
          <cell r="U1751">
            <v>335200</v>
          </cell>
          <cell r="V1751">
            <v>41764</v>
          </cell>
          <cell r="W1751">
            <v>1</v>
          </cell>
          <cell r="X1751">
            <v>2015</v>
          </cell>
          <cell r="Y1751">
            <v>0</v>
          </cell>
          <cell r="Z1751">
            <v>41816</v>
          </cell>
          <cell r="AA1751">
            <v>41827</v>
          </cell>
          <cell r="AB1751" t="str">
            <v>SLANINA, ADRIENNE N</v>
          </cell>
        </row>
        <row r="1752">
          <cell r="A1752">
            <v>93944</v>
          </cell>
          <cell r="B1752" t="str">
            <v>D11-PM-FY2016(A)</v>
          </cell>
          <cell r="C1752" t="str">
            <v>Traffic Control (Safety)</v>
          </cell>
          <cell r="H1752">
            <v>42143</v>
          </cell>
          <cell r="I1752">
            <v>42143</v>
          </cell>
          <cell r="J1752">
            <v>42230</v>
          </cell>
          <cell r="K1752">
            <v>42230</v>
          </cell>
          <cell r="L1752">
            <v>42234</v>
          </cell>
          <cell r="M1752">
            <v>42234</v>
          </cell>
          <cell r="N1752">
            <v>42327</v>
          </cell>
          <cell r="O1752">
            <v>42327</v>
          </cell>
          <cell r="P1752">
            <v>42332</v>
          </cell>
          <cell r="Q1752">
            <v>42332</v>
          </cell>
          <cell r="R1752">
            <v>2016</v>
          </cell>
          <cell r="T1752" t="str">
            <v>Sold</v>
          </cell>
          <cell r="U1752">
            <v>220454.5</v>
          </cell>
          <cell r="V1752">
            <v>42240</v>
          </cell>
          <cell r="W1752">
            <v>42234</v>
          </cell>
          <cell r="X1752">
            <v>2016</v>
          </cell>
          <cell r="Y1752">
            <v>0</v>
          </cell>
          <cell r="Z1752">
            <v>42327</v>
          </cell>
          <cell r="AA1752">
            <v>42338</v>
          </cell>
          <cell r="AB1752" t="str">
            <v>BERANEK, JASON P</v>
          </cell>
        </row>
        <row r="1753">
          <cell r="A1753">
            <v>93946</v>
          </cell>
          <cell r="B1753" t="str">
            <v>D11-PM-FY2016(B)</v>
          </cell>
          <cell r="C1753" t="str">
            <v>Traffic Control (Safety)</v>
          </cell>
          <cell r="H1753">
            <v>42062</v>
          </cell>
          <cell r="I1753">
            <v>42062</v>
          </cell>
          <cell r="J1753">
            <v>42212</v>
          </cell>
          <cell r="K1753">
            <v>42212</v>
          </cell>
          <cell r="L1753">
            <v>42213</v>
          </cell>
          <cell r="M1753">
            <v>42213</v>
          </cell>
          <cell r="N1753">
            <v>42313</v>
          </cell>
          <cell r="O1753">
            <v>42313</v>
          </cell>
          <cell r="P1753">
            <v>42320</v>
          </cell>
          <cell r="Q1753">
            <v>42320</v>
          </cell>
          <cell r="R1753">
            <v>2016</v>
          </cell>
          <cell r="T1753" t="str">
            <v>Sold</v>
          </cell>
          <cell r="U1753">
            <v>1147696</v>
          </cell>
          <cell r="V1753">
            <v>42226</v>
          </cell>
          <cell r="W1753">
            <v>42213</v>
          </cell>
          <cell r="X1753">
            <v>2016</v>
          </cell>
          <cell r="Y1753">
            <v>0</v>
          </cell>
          <cell r="Z1753">
            <v>42313</v>
          </cell>
          <cell r="AA1753">
            <v>42324</v>
          </cell>
          <cell r="AB1753" t="str">
            <v>BERANEK, JASON P</v>
          </cell>
        </row>
        <row r="1754">
          <cell r="A1754">
            <v>93947</v>
          </cell>
          <cell r="B1754" t="str">
            <v>D11-RPM-FY2016</v>
          </cell>
          <cell r="C1754" t="str">
            <v>Traffic Control (Safety)</v>
          </cell>
          <cell r="H1754">
            <v>42283</v>
          </cell>
          <cell r="I1754">
            <v>42283</v>
          </cell>
          <cell r="J1754">
            <v>42326</v>
          </cell>
          <cell r="K1754">
            <v>42326</v>
          </cell>
          <cell r="L1754">
            <v>42326</v>
          </cell>
          <cell r="M1754">
            <v>42326</v>
          </cell>
          <cell r="N1754">
            <v>42397</v>
          </cell>
          <cell r="O1754">
            <v>42397</v>
          </cell>
          <cell r="P1754">
            <v>42404</v>
          </cell>
          <cell r="Q1754">
            <v>42404</v>
          </cell>
          <cell r="R1754">
            <v>2016</v>
          </cell>
          <cell r="T1754" t="str">
            <v>Sold</v>
          </cell>
          <cell r="U1754">
            <v>167977.5</v>
          </cell>
          <cell r="V1754">
            <v>42345</v>
          </cell>
          <cell r="W1754">
            <v>1</v>
          </cell>
          <cell r="X1754">
            <v>2016</v>
          </cell>
          <cell r="Y1754">
            <v>0</v>
          </cell>
          <cell r="Z1754">
            <v>42397</v>
          </cell>
          <cell r="AA1754">
            <v>42408</v>
          </cell>
          <cell r="AB1754" t="str">
            <v>BERANEK, JASON P</v>
          </cell>
        </row>
        <row r="1755">
          <cell r="A1755">
            <v>93948</v>
          </cell>
          <cell r="B1755" t="str">
            <v>D11-LG-FY2016</v>
          </cell>
          <cell r="C1755" t="str">
            <v>Traffic Control Maintenance</v>
          </cell>
          <cell r="H1755">
            <v>42047</v>
          </cell>
          <cell r="I1755">
            <v>42047</v>
          </cell>
          <cell r="J1755">
            <v>42117</v>
          </cell>
          <cell r="K1755">
            <v>42117</v>
          </cell>
          <cell r="L1755">
            <v>42121</v>
          </cell>
          <cell r="M1755">
            <v>42121</v>
          </cell>
          <cell r="N1755">
            <v>42173</v>
          </cell>
          <cell r="O1755">
            <v>42173</v>
          </cell>
          <cell r="P1755">
            <v>42180</v>
          </cell>
          <cell r="Q1755">
            <v>42180</v>
          </cell>
          <cell r="R1755">
            <v>2015</v>
          </cell>
          <cell r="T1755" t="str">
            <v>Sold</v>
          </cell>
          <cell r="U1755">
            <v>336200</v>
          </cell>
          <cell r="V1755">
            <v>42121</v>
          </cell>
          <cell r="W1755">
            <v>42121</v>
          </cell>
          <cell r="X1755">
            <v>2016</v>
          </cell>
          <cell r="Y1755">
            <v>0</v>
          </cell>
          <cell r="Z1755">
            <v>42173</v>
          </cell>
          <cell r="AA1755">
            <v>42184</v>
          </cell>
          <cell r="AB1755" t="str">
            <v>BERANEK, JASON P</v>
          </cell>
        </row>
        <row r="1756">
          <cell r="A1756">
            <v>93987</v>
          </cell>
          <cell r="B1756" t="str">
            <v>JEF SR 7 28.100</v>
          </cell>
          <cell r="C1756" t="str">
            <v>Bridge Preservation</v>
          </cell>
          <cell r="D1756">
            <v>41529</v>
          </cell>
          <cell r="E1756">
            <v>41529</v>
          </cell>
          <cell r="F1756">
            <v>41592</v>
          </cell>
          <cell r="G1756">
            <v>41592</v>
          </cell>
          <cell r="H1756">
            <v>41654</v>
          </cell>
          <cell r="I1756">
            <v>41654</v>
          </cell>
          <cell r="J1756">
            <v>41703</v>
          </cell>
          <cell r="K1756">
            <v>41703</v>
          </cell>
          <cell r="L1756">
            <v>41704</v>
          </cell>
          <cell r="M1756">
            <v>41704</v>
          </cell>
          <cell r="N1756">
            <v>41956</v>
          </cell>
          <cell r="O1756">
            <v>41956</v>
          </cell>
          <cell r="P1756">
            <v>41963</v>
          </cell>
          <cell r="Q1756">
            <v>41963</v>
          </cell>
          <cell r="R1756">
            <v>2015</v>
          </cell>
          <cell r="S1756">
            <v>2014</v>
          </cell>
          <cell r="T1756" t="str">
            <v>Sold</v>
          </cell>
          <cell r="U1756">
            <v>2171000</v>
          </cell>
          <cell r="V1756">
            <v>41869</v>
          </cell>
          <cell r="W1756">
            <v>1</v>
          </cell>
          <cell r="X1756">
            <v>2015</v>
          </cell>
          <cell r="Y1756">
            <v>2014</v>
          </cell>
          <cell r="Z1756">
            <v>41956</v>
          </cell>
          <cell r="AA1756">
            <v>41967</v>
          </cell>
          <cell r="AB1756" t="str">
            <v>STILLION, TIMOTHY E</v>
          </cell>
          <cell r="AC1756">
            <v>41487</v>
          </cell>
          <cell r="AD1756">
            <v>41487</v>
          </cell>
        </row>
        <row r="1757">
          <cell r="A1757">
            <v>94035</v>
          </cell>
          <cell r="B1757" t="str">
            <v>HARRISON 2012 SGR BUS REPLACEMEN</v>
          </cell>
          <cell r="C1757" t="str">
            <v>Transit</v>
          </cell>
          <cell r="T1757" t="str">
            <v>Active</v>
          </cell>
          <cell r="AB1757" t="str">
            <v>SPENCER, LORI K</v>
          </cell>
        </row>
        <row r="1758">
          <cell r="A1758">
            <v>94058</v>
          </cell>
          <cell r="B1758" t="str">
            <v>JEF SR 7 4.800</v>
          </cell>
          <cell r="C1758" t="str">
            <v>Geologic Maintenance / Slide Repair</v>
          </cell>
          <cell r="D1758">
            <v>41375</v>
          </cell>
          <cell r="E1758">
            <v>41375</v>
          </cell>
          <cell r="F1758">
            <v>41375</v>
          </cell>
          <cell r="G1758">
            <v>41375</v>
          </cell>
          <cell r="H1758">
            <v>41570</v>
          </cell>
          <cell r="I1758">
            <v>41570</v>
          </cell>
          <cell r="J1758">
            <v>41745</v>
          </cell>
          <cell r="K1758">
            <v>41745</v>
          </cell>
          <cell r="L1758">
            <v>41746</v>
          </cell>
          <cell r="M1758">
            <v>41746</v>
          </cell>
          <cell r="N1758">
            <v>41830</v>
          </cell>
          <cell r="O1758">
            <v>41830</v>
          </cell>
          <cell r="P1758">
            <v>41837</v>
          </cell>
          <cell r="Q1758">
            <v>41837</v>
          </cell>
          <cell r="R1758">
            <v>2015</v>
          </cell>
          <cell r="T1758" t="str">
            <v>Sold</v>
          </cell>
          <cell r="U1758">
            <v>15974744.65</v>
          </cell>
          <cell r="AB1758" t="str">
            <v>STILLION, TIMOTHY E</v>
          </cell>
          <cell r="AC1758">
            <v>41348</v>
          </cell>
          <cell r="AD1758">
            <v>41348</v>
          </cell>
        </row>
        <row r="1759">
          <cell r="A1759">
            <v>94070</v>
          </cell>
          <cell r="B1759" t="str">
            <v>JEF-7-(24.09)(26.02)</v>
          </cell>
          <cell r="C1759" t="str">
            <v>Traffic Control Maintenance</v>
          </cell>
          <cell r="D1759">
            <v>41425</v>
          </cell>
          <cell r="E1759">
            <v>41425</v>
          </cell>
          <cell r="H1759">
            <v>41480</v>
          </cell>
          <cell r="I1759">
            <v>41480</v>
          </cell>
          <cell r="L1759">
            <v>41554</v>
          </cell>
          <cell r="M1759">
            <v>41554</v>
          </cell>
          <cell r="N1759">
            <v>41648</v>
          </cell>
          <cell r="O1759">
            <v>41648</v>
          </cell>
          <cell r="P1759">
            <v>41656</v>
          </cell>
          <cell r="Q1759">
            <v>41656</v>
          </cell>
          <cell r="R1759">
            <v>2014</v>
          </cell>
          <cell r="T1759" t="str">
            <v>Sold</v>
          </cell>
          <cell r="U1759">
            <v>382902</v>
          </cell>
          <cell r="V1759">
            <v>41561</v>
          </cell>
          <cell r="W1759">
            <v>1</v>
          </cell>
          <cell r="X1759">
            <v>2014</v>
          </cell>
          <cell r="Y1759">
            <v>0</v>
          </cell>
          <cell r="Z1759">
            <v>41648</v>
          </cell>
          <cell r="AA1759">
            <v>41659</v>
          </cell>
          <cell r="AB1759" t="str">
            <v>SLANINA, ADRIENNE N</v>
          </cell>
          <cell r="AC1759">
            <v>41394</v>
          </cell>
          <cell r="AD1759">
            <v>41394</v>
          </cell>
        </row>
        <row r="1760">
          <cell r="A1760">
            <v>94072</v>
          </cell>
          <cell r="B1760" t="str">
            <v>BEL IR 70 20.00</v>
          </cell>
          <cell r="C1760" t="str">
            <v>Traffic Control Maintenance</v>
          </cell>
          <cell r="N1760">
            <v>42370</v>
          </cell>
          <cell r="P1760">
            <v>42370</v>
          </cell>
          <cell r="R1760">
            <v>2016</v>
          </cell>
          <cell r="T1760" t="str">
            <v>Cancelled</v>
          </cell>
          <cell r="U1760">
            <v>360000</v>
          </cell>
          <cell r="AB1760" t="str">
            <v>VARCOLLA, CHRISTOPHER</v>
          </cell>
        </row>
        <row r="1761">
          <cell r="A1761">
            <v>94103</v>
          </cell>
          <cell r="B1761" t="str">
            <v>D11 HVAC Maintenance</v>
          </cell>
          <cell r="C1761" t="str">
            <v>Building / Facility Maintenance</v>
          </cell>
          <cell r="T1761" t="str">
            <v>Active</v>
          </cell>
          <cell r="AB1761" t="str">
            <v>MIGLIORE, JOHN GLEN</v>
          </cell>
        </row>
        <row r="1762">
          <cell r="A1762">
            <v>94161</v>
          </cell>
          <cell r="B1762" t="str">
            <v>JEF SR 43 0.900</v>
          </cell>
          <cell r="C1762" t="str">
            <v>Bridge Preservation</v>
          </cell>
          <cell r="D1762">
            <v>41652</v>
          </cell>
          <cell r="E1762">
            <v>41652</v>
          </cell>
          <cell r="F1762">
            <v>41737</v>
          </cell>
          <cell r="G1762">
            <v>41737</v>
          </cell>
          <cell r="H1762">
            <v>41990</v>
          </cell>
          <cell r="I1762">
            <v>41990</v>
          </cell>
          <cell r="J1762">
            <v>42523</v>
          </cell>
          <cell r="K1762">
            <v>42523</v>
          </cell>
          <cell r="L1762">
            <v>42524</v>
          </cell>
          <cell r="M1762">
            <v>42524</v>
          </cell>
          <cell r="N1762">
            <v>42635</v>
          </cell>
          <cell r="O1762">
            <v>42635</v>
          </cell>
          <cell r="P1762">
            <v>42641</v>
          </cell>
          <cell r="Q1762">
            <v>42641</v>
          </cell>
          <cell r="R1762">
            <v>2017</v>
          </cell>
          <cell r="T1762" t="str">
            <v>Sold</v>
          </cell>
          <cell r="U1762">
            <v>1174000</v>
          </cell>
          <cell r="V1762">
            <v>42534</v>
          </cell>
          <cell r="W1762">
            <v>1</v>
          </cell>
          <cell r="X1762">
            <v>2017</v>
          </cell>
          <cell r="Y1762">
            <v>0</v>
          </cell>
          <cell r="Z1762">
            <v>42621</v>
          </cell>
          <cell r="AA1762">
            <v>42632</v>
          </cell>
          <cell r="AB1762" t="str">
            <v>STILLION, TIMOTHY E</v>
          </cell>
          <cell r="AC1762">
            <v>41621</v>
          </cell>
          <cell r="AD1762">
            <v>41621</v>
          </cell>
        </row>
        <row r="1763">
          <cell r="A1763">
            <v>94166</v>
          </cell>
          <cell r="B1763" t="str">
            <v>COL SR 14 1.900</v>
          </cell>
          <cell r="C1763" t="str">
            <v>Bridge Preservation</v>
          </cell>
          <cell r="D1763">
            <v>41502</v>
          </cell>
          <cell r="E1763">
            <v>41502</v>
          </cell>
          <cell r="F1763">
            <v>41652</v>
          </cell>
          <cell r="G1763">
            <v>41652</v>
          </cell>
          <cell r="H1763">
            <v>41772</v>
          </cell>
          <cell r="I1763">
            <v>41772</v>
          </cell>
          <cell r="J1763">
            <v>41822</v>
          </cell>
          <cell r="K1763">
            <v>41822</v>
          </cell>
          <cell r="L1763">
            <v>41841</v>
          </cell>
          <cell r="M1763">
            <v>41841</v>
          </cell>
          <cell r="N1763">
            <v>41928</v>
          </cell>
          <cell r="O1763">
            <v>41928</v>
          </cell>
          <cell r="P1763">
            <v>41935</v>
          </cell>
          <cell r="Q1763">
            <v>41935</v>
          </cell>
          <cell r="R1763">
            <v>2015</v>
          </cell>
          <cell r="T1763" t="str">
            <v>Sold</v>
          </cell>
          <cell r="U1763">
            <v>2986332.25</v>
          </cell>
          <cell r="V1763">
            <v>41841</v>
          </cell>
          <cell r="W1763">
            <v>1</v>
          </cell>
          <cell r="X1763">
            <v>2015</v>
          </cell>
          <cell r="Y1763">
            <v>0</v>
          </cell>
          <cell r="Z1763">
            <v>41928</v>
          </cell>
          <cell r="AA1763">
            <v>41939</v>
          </cell>
          <cell r="AB1763" t="str">
            <v>STILLION, TIMOTHY E</v>
          </cell>
          <cell r="AC1763">
            <v>41472</v>
          </cell>
          <cell r="AD1763">
            <v>41472</v>
          </cell>
        </row>
        <row r="1764">
          <cell r="A1764">
            <v>94170</v>
          </cell>
          <cell r="B1764" t="str">
            <v>BEL SR 7 23.600</v>
          </cell>
          <cell r="C1764" t="str">
            <v>Bridge Preservation</v>
          </cell>
          <cell r="J1764">
            <v>42795</v>
          </cell>
          <cell r="L1764">
            <v>42826</v>
          </cell>
          <cell r="N1764">
            <v>42917</v>
          </cell>
          <cell r="P1764">
            <v>42917</v>
          </cell>
          <cell r="R1764">
            <v>2018</v>
          </cell>
          <cell r="T1764" t="str">
            <v>Cancelled</v>
          </cell>
          <cell r="U1764">
            <v>1151514</v>
          </cell>
          <cell r="AB1764" t="str">
            <v>KHALIFA, WASEEM U</v>
          </cell>
        </row>
        <row r="1765">
          <cell r="A1765">
            <v>94173</v>
          </cell>
          <cell r="B1765" t="str">
            <v>JEF SR 7 3.490</v>
          </cell>
          <cell r="C1765" t="str">
            <v>Bridge / Culvert Maintenance</v>
          </cell>
          <cell r="D1765">
            <v>44025</v>
          </cell>
          <cell r="E1765">
            <v>44025</v>
          </cell>
          <cell r="F1765">
            <v>44420</v>
          </cell>
          <cell r="G1765">
            <v>44420</v>
          </cell>
          <cell r="H1765">
            <v>44553</v>
          </cell>
          <cell r="I1765">
            <v>44553</v>
          </cell>
          <cell r="J1765">
            <v>44592</v>
          </cell>
          <cell r="K1765">
            <v>44592</v>
          </cell>
          <cell r="L1765">
            <v>44600</v>
          </cell>
          <cell r="M1765">
            <v>44600</v>
          </cell>
          <cell r="N1765">
            <v>44784</v>
          </cell>
          <cell r="O1765">
            <v>44784</v>
          </cell>
          <cell r="P1765">
            <v>44791</v>
          </cell>
          <cell r="Q1765">
            <v>44791</v>
          </cell>
          <cell r="R1765">
            <v>2023</v>
          </cell>
          <cell r="S1765">
            <v>2022</v>
          </cell>
          <cell r="T1765" t="str">
            <v>Sold</v>
          </cell>
          <cell r="U1765">
            <v>256150</v>
          </cell>
          <cell r="V1765">
            <v>44690</v>
          </cell>
          <cell r="W1765">
            <v>1</v>
          </cell>
          <cell r="X1765">
            <v>2023</v>
          </cell>
          <cell r="Y1765">
            <v>2022</v>
          </cell>
          <cell r="Z1765">
            <v>44784</v>
          </cell>
          <cell r="AA1765">
            <v>44795</v>
          </cell>
          <cell r="AB1765" t="str">
            <v>SLANINA, ADRIENNE N</v>
          </cell>
          <cell r="AC1765">
            <v>43991</v>
          </cell>
          <cell r="AD1765">
            <v>43991</v>
          </cell>
        </row>
        <row r="1766">
          <cell r="A1766">
            <v>94176</v>
          </cell>
          <cell r="B1766" t="str">
            <v>COL SR 170 20.03</v>
          </cell>
          <cell r="C1766" t="str">
            <v>Bridge Preservation</v>
          </cell>
          <cell r="D1766">
            <v>45068</v>
          </cell>
          <cell r="E1766">
            <v>45068</v>
          </cell>
          <cell r="F1766">
            <v>45323</v>
          </cell>
          <cell r="H1766">
            <v>45597</v>
          </cell>
          <cell r="L1766">
            <v>45689</v>
          </cell>
          <cell r="N1766">
            <v>45839</v>
          </cell>
          <cell r="P1766">
            <v>45839</v>
          </cell>
          <cell r="R1766">
            <v>2026</v>
          </cell>
          <cell r="S1766">
            <v>2025</v>
          </cell>
          <cell r="T1766" t="str">
            <v>Active</v>
          </cell>
          <cell r="U1766">
            <v>880000</v>
          </cell>
          <cell r="AB1766" t="str">
            <v>HORRISBERGER, SCOTT A</v>
          </cell>
          <cell r="AC1766">
            <v>45041</v>
          </cell>
          <cell r="AD1766">
            <v>45041</v>
          </cell>
        </row>
        <row r="1767">
          <cell r="A1767">
            <v>94177</v>
          </cell>
          <cell r="B1767" t="str">
            <v>JEF SR 7 19.790</v>
          </cell>
          <cell r="C1767" t="str">
            <v>Bridge Preservation</v>
          </cell>
          <cell r="D1767">
            <v>42270</v>
          </cell>
          <cell r="E1767">
            <v>42270</v>
          </cell>
          <cell r="F1767">
            <v>42486</v>
          </cell>
          <cell r="G1767">
            <v>42486</v>
          </cell>
          <cell r="H1767">
            <v>42622</v>
          </cell>
          <cell r="I1767">
            <v>42622</v>
          </cell>
          <cell r="J1767">
            <v>42753</v>
          </cell>
          <cell r="K1767">
            <v>42753</v>
          </cell>
          <cell r="L1767">
            <v>42783</v>
          </cell>
          <cell r="M1767">
            <v>42783</v>
          </cell>
          <cell r="N1767">
            <v>42971</v>
          </cell>
          <cell r="O1767">
            <v>42971</v>
          </cell>
          <cell r="P1767">
            <v>42978</v>
          </cell>
          <cell r="Q1767">
            <v>42978</v>
          </cell>
          <cell r="R1767">
            <v>2018</v>
          </cell>
          <cell r="S1767">
            <v>2017</v>
          </cell>
          <cell r="T1767" t="str">
            <v>Sold</v>
          </cell>
          <cell r="U1767">
            <v>1928000</v>
          </cell>
          <cell r="V1767">
            <v>42884</v>
          </cell>
          <cell r="W1767">
            <v>1</v>
          </cell>
          <cell r="X1767">
            <v>2018</v>
          </cell>
          <cell r="Y1767">
            <v>2017</v>
          </cell>
          <cell r="Z1767">
            <v>42971</v>
          </cell>
          <cell r="AA1767">
            <v>42982</v>
          </cell>
          <cell r="AB1767" t="str">
            <v>STILLION, TIMOTHY E</v>
          </cell>
          <cell r="AC1767">
            <v>42242</v>
          </cell>
          <cell r="AD1767">
            <v>42242</v>
          </cell>
        </row>
        <row r="1768">
          <cell r="A1768">
            <v>94207</v>
          </cell>
          <cell r="B1768" t="str">
            <v>JEF SR 150 5.100</v>
          </cell>
          <cell r="C1768" t="str">
            <v>Bridge Preservation</v>
          </cell>
          <cell r="D1768">
            <v>42226</v>
          </cell>
          <cell r="E1768">
            <v>42226</v>
          </cell>
          <cell r="F1768">
            <v>42373</v>
          </cell>
          <cell r="G1768">
            <v>42373</v>
          </cell>
          <cell r="H1768">
            <v>42556</v>
          </cell>
          <cell r="I1768">
            <v>42556</v>
          </cell>
          <cell r="J1768">
            <v>42704</v>
          </cell>
          <cell r="K1768">
            <v>42704</v>
          </cell>
          <cell r="L1768">
            <v>42704</v>
          </cell>
          <cell r="M1768">
            <v>42704</v>
          </cell>
          <cell r="N1768">
            <v>42796</v>
          </cell>
          <cell r="O1768">
            <v>42796</v>
          </cell>
          <cell r="P1768">
            <v>42803</v>
          </cell>
          <cell r="Q1768">
            <v>42803</v>
          </cell>
          <cell r="R1768">
            <v>2017</v>
          </cell>
          <cell r="T1768" t="str">
            <v>Sold</v>
          </cell>
          <cell r="U1768">
            <v>1054946.8999999999</v>
          </cell>
          <cell r="V1768">
            <v>42709</v>
          </cell>
          <cell r="W1768">
            <v>1</v>
          </cell>
          <cell r="X1768">
            <v>2017</v>
          </cell>
          <cell r="Y1768">
            <v>0</v>
          </cell>
          <cell r="Z1768">
            <v>42796</v>
          </cell>
          <cell r="AA1768">
            <v>42807</v>
          </cell>
          <cell r="AB1768" t="str">
            <v>TRIVOLI, RAYMOND P</v>
          </cell>
          <cell r="AC1768">
            <v>42178</v>
          </cell>
          <cell r="AD1768">
            <v>42178</v>
          </cell>
        </row>
        <row r="1769">
          <cell r="A1769">
            <v>94211</v>
          </cell>
          <cell r="B1769" t="str">
            <v>BEL SR 7 14.49</v>
          </cell>
          <cell r="C1769" t="str">
            <v>Bridge Preservation</v>
          </cell>
          <cell r="F1769">
            <v>44243</v>
          </cell>
          <cell r="G1769">
            <v>44243</v>
          </cell>
          <cell r="H1769">
            <v>44868</v>
          </cell>
          <cell r="I1769">
            <v>44868</v>
          </cell>
          <cell r="J1769">
            <v>44923</v>
          </cell>
          <cell r="K1769">
            <v>44923</v>
          </cell>
          <cell r="L1769">
            <v>44924</v>
          </cell>
          <cell r="M1769">
            <v>44924</v>
          </cell>
          <cell r="N1769">
            <v>45148</v>
          </cell>
          <cell r="O1769">
            <v>45148</v>
          </cell>
          <cell r="P1769">
            <v>45156</v>
          </cell>
          <cell r="Q1769">
            <v>45156</v>
          </cell>
          <cell r="R1769">
            <v>2024</v>
          </cell>
          <cell r="S1769">
            <v>2023</v>
          </cell>
          <cell r="T1769" t="str">
            <v>Sold</v>
          </cell>
          <cell r="U1769">
            <v>1429385.56</v>
          </cell>
          <cell r="V1769">
            <v>45054</v>
          </cell>
          <cell r="W1769">
            <v>44924</v>
          </cell>
          <cell r="X1769">
            <v>2024</v>
          </cell>
          <cell r="Y1769">
            <v>2023</v>
          </cell>
          <cell r="Z1769">
            <v>45148</v>
          </cell>
          <cell r="AA1769">
            <v>45159</v>
          </cell>
          <cell r="AB1769" t="str">
            <v>SLANINA, ADRIENNE N</v>
          </cell>
        </row>
        <row r="1770">
          <cell r="A1770">
            <v>94243</v>
          </cell>
          <cell r="B1770" t="str">
            <v>HAS CR 10 10.180</v>
          </cell>
          <cell r="C1770" t="str">
            <v>Roadway Major Rehab</v>
          </cell>
          <cell r="N1770">
            <v>41157</v>
          </cell>
          <cell r="O1770">
            <v>41157</v>
          </cell>
          <cell r="P1770">
            <v>41178</v>
          </cell>
          <cell r="Q1770">
            <v>41178</v>
          </cell>
          <cell r="R1770">
            <v>2013</v>
          </cell>
          <cell r="T1770" t="str">
            <v>Sold</v>
          </cell>
          <cell r="U1770">
            <v>500000</v>
          </cell>
          <cell r="AB1770" t="str">
            <v>KANE, ROXANNE R</v>
          </cell>
        </row>
        <row r="1771">
          <cell r="A1771">
            <v>94283</v>
          </cell>
          <cell r="B1771" t="str">
            <v>JEF US 22 14.800</v>
          </cell>
          <cell r="C1771" t="str">
            <v>Pavement Treatments (Safety)</v>
          </cell>
          <cell r="T1771" t="str">
            <v>Cancelled</v>
          </cell>
          <cell r="AB1771" t="str">
            <v>VARCOLLA, CHRISTOPHER</v>
          </cell>
        </row>
        <row r="1772">
          <cell r="A1772">
            <v>94345</v>
          </cell>
          <cell r="B1772" t="str">
            <v>D11 complex HVAC PO</v>
          </cell>
          <cell r="C1772" t="str">
            <v>Building / Facility Maintenance</v>
          </cell>
          <cell r="T1772" t="str">
            <v>Active</v>
          </cell>
          <cell r="AB1772" t="str">
            <v>MIGLIORE, JOHN GLEN</v>
          </cell>
        </row>
        <row r="1773">
          <cell r="A1773">
            <v>94360</v>
          </cell>
          <cell r="B1773" t="str">
            <v>D11 Block FY 2017</v>
          </cell>
          <cell r="C1773" t="str">
            <v>Other Studies/ Tasks</v>
          </cell>
          <cell r="T1773" t="str">
            <v>Candidate</v>
          </cell>
          <cell r="U1773">
            <v>0</v>
          </cell>
          <cell r="AB1773" t="str">
            <v>WARNER, SCOTT K</v>
          </cell>
        </row>
        <row r="1774">
          <cell r="A1774">
            <v>94429</v>
          </cell>
          <cell r="B1774" t="str">
            <v>BEL SR 148 8.700</v>
          </cell>
          <cell r="C1774" t="str">
            <v>Pavement Treatments (Safety)</v>
          </cell>
          <cell r="T1774" t="str">
            <v>Candidate</v>
          </cell>
          <cell r="AB1774" t="str">
            <v>VARCOLLA, CHRISTOPHER</v>
          </cell>
        </row>
        <row r="1775">
          <cell r="A1775">
            <v>94449</v>
          </cell>
          <cell r="B1775" t="str">
            <v>COL SR 11 17.770</v>
          </cell>
          <cell r="C1775" t="str">
            <v>Bridge Preservation</v>
          </cell>
          <cell r="L1775">
            <v>41456</v>
          </cell>
          <cell r="M1775">
            <v>41456</v>
          </cell>
          <cell r="N1775">
            <v>41585</v>
          </cell>
          <cell r="O1775">
            <v>41585</v>
          </cell>
          <cell r="P1775">
            <v>41592</v>
          </cell>
          <cell r="Q1775">
            <v>41592</v>
          </cell>
          <cell r="R1775">
            <v>2014</v>
          </cell>
          <cell r="T1775" t="str">
            <v>Sold</v>
          </cell>
          <cell r="U1775">
            <v>1440000</v>
          </cell>
          <cell r="V1775">
            <v>41456</v>
          </cell>
          <cell r="W1775">
            <v>1</v>
          </cell>
          <cell r="X1775">
            <v>2014</v>
          </cell>
          <cell r="Y1775">
            <v>0</v>
          </cell>
          <cell r="Z1775">
            <v>41585</v>
          </cell>
          <cell r="AA1775">
            <v>41596</v>
          </cell>
          <cell r="AB1775" t="str">
            <v>STILLION, TIMOTHY E</v>
          </cell>
        </row>
        <row r="1776">
          <cell r="A1776">
            <v>94453</v>
          </cell>
          <cell r="B1776" t="str">
            <v>COL SR 11 19.950</v>
          </cell>
          <cell r="C1776" t="str">
            <v>Bridge Preservation</v>
          </cell>
          <cell r="D1776">
            <v>41579</v>
          </cell>
          <cell r="E1776">
            <v>41579</v>
          </cell>
          <cell r="F1776">
            <v>41726</v>
          </cell>
          <cell r="G1776">
            <v>41726</v>
          </cell>
          <cell r="H1776">
            <v>41852</v>
          </cell>
          <cell r="I1776">
            <v>41852</v>
          </cell>
          <cell r="J1776">
            <v>42062</v>
          </cell>
          <cell r="K1776">
            <v>42062</v>
          </cell>
          <cell r="L1776">
            <v>42062</v>
          </cell>
          <cell r="M1776">
            <v>42062</v>
          </cell>
          <cell r="N1776">
            <v>42313</v>
          </cell>
          <cell r="O1776">
            <v>42313</v>
          </cell>
          <cell r="P1776">
            <v>42320</v>
          </cell>
          <cell r="Q1776">
            <v>42320</v>
          </cell>
          <cell r="R1776">
            <v>2016</v>
          </cell>
          <cell r="S1776">
            <v>2015</v>
          </cell>
          <cell r="T1776" t="str">
            <v>Sold</v>
          </cell>
          <cell r="U1776">
            <v>2764000</v>
          </cell>
          <cell r="V1776">
            <v>42226</v>
          </cell>
          <cell r="W1776">
            <v>42062</v>
          </cell>
          <cell r="X1776">
            <v>2016</v>
          </cell>
          <cell r="Y1776">
            <v>2015</v>
          </cell>
          <cell r="Z1776">
            <v>42313</v>
          </cell>
          <cell r="AA1776">
            <v>42324</v>
          </cell>
          <cell r="AB1776" t="str">
            <v>STILLION, TIMOTHY E</v>
          </cell>
          <cell r="AC1776">
            <v>41551</v>
          </cell>
          <cell r="AD1776">
            <v>41551</v>
          </cell>
        </row>
        <row r="1777">
          <cell r="A1777">
            <v>94495</v>
          </cell>
          <cell r="B1777" t="str">
            <v>HOL US 62 23.680</v>
          </cell>
          <cell r="C1777" t="str">
            <v>Pavement Maintenance</v>
          </cell>
          <cell r="T1777" t="str">
            <v>Active</v>
          </cell>
          <cell r="AB1777" t="str">
            <v>WARNER, SCOTT K</v>
          </cell>
        </row>
        <row r="1778">
          <cell r="A1778">
            <v>94500</v>
          </cell>
          <cell r="B1778" t="str">
            <v>D11-PM-FY2017(A)</v>
          </cell>
          <cell r="C1778" t="str">
            <v>Traffic Control (Safety)</v>
          </cell>
          <cell r="H1778">
            <v>42514</v>
          </cell>
          <cell r="I1778">
            <v>42514</v>
          </cell>
          <cell r="L1778">
            <v>42537</v>
          </cell>
          <cell r="M1778">
            <v>42537</v>
          </cell>
          <cell r="N1778">
            <v>42635</v>
          </cell>
          <cell r="O1778">
            <v>42635</v>
          </cell>
          <cell r="P1778">
            <v>42641</v>
          </cell>
          <cell r="Q1778">
            <v>42641</v>
          </cell>
          <cell r="R1778">
            <v>2017</v>
          </cell>
          <cell r="T1778" t="str">
            <v>Sold</v>
          </cell>
          <cell r="U1778">
            <v>294654.05</v>
          </cell>
          <cell r="V1778">
            <v>42548</v>
          </cell>
          <cell r="W1778">
            <v>1</v>
          </cell>
          <cell r="X1778">
            <v>2017</v>
          </cell>
          <cell r="Y1778">
            <v>0</v>
          </cell>
          <cell r="Z1778">
            <v>42635</v>
          </cell>
          <cell r="AA1778">
            <v>42646</v>
          </cell>
          <cell r="AB1778" t="str">
            <v>BERANEK, JASON P</v>
          </cell>
        </row>
        <row r="1779">
          <cell r="A1779">
            <v>94502</v>
          </cell>
          <cell r="B1779" t="str">
            <v>D11-PM-FY2017(B)</v>
          </cell>
          <cell r="C1779" t="str">
            <v>Traffic Control (Safety)</v>
          </cell>
          <cell r="H1779">
            <v>42419</v>
          </cell>
          <cell r="I1779">
            <v>42419</v>
          </cell>
          <cell r="L1779">
            <v>42444</v>
          </cell>
          <cell r="M1779">
            <v>42444</v>
          </cell>
          <cell r="N1779">
            <v>42537</v>
          </cell>
          <cell r="O1779">
            <v>42537</v>
          </cell>
          <cell r="P1779">
            <v>42544</v>
          </cell>
          <cell r="Q1779">
            <v>42544</v>
          </cell>
          <cell r="R1779">
            <v>2016</v>
          </cell>
          <cell r="T1779" t="str">
            <v>Sold</v>
          </cell>
          <cell r="U1779">
            <v>1543210</v>
          </cell>
          <cell r="V1779">
            <v>42450</v>
          </cell>
          <cell r="W1779">
            <v>1</v>
          </cell>
          <cell r="X1779">
            <v>2017</v>
          </cell>
          <cell r="Y1779">
            <v>0</v>
          </cell>
          <cell r="Z1779">
            <v>42537</v>
          </cell>
          <cell r="AA1779">
            <v>42548</v>
          </cell>
          <cell r="AB1779" t="str">
            <v>BERANEK, JASON P</v>
          </cell>
        </row>
        <row r="1780">
          <cell r="A1780">
            <v>94503</v>
          </cell>
          <cell r="B1780" t="str">
            <v>D11-RPM-FY2017</v>
          </cell>
          <cell r="C1780" t="str">
            <v>Traffic Control (Safety)</v>
          </cell>
          <cell r="H1780">
            <v>42640</v>
          </cell>
          <cell r="I1780">
            <v>42640</v>
          </cell>
          <cell r="L1780">
            <v>42689</v>
          </cell>
          <cell r="M1780">
            <v>42689</v>
          </cell>
          <cell r="N1780">
            <v>42754</v>
          </cell>
          <cell r="O1780">
            <v>42754</v>
          </cell>
          <cell r="P1780">
            <v>42761</v>
          </cell>
          <cell r="Q1780">
            <v>42761</v>
          </cell>
          <cell r="R1780">
            <v>2017</v>
          </cell>
          <cell r="T1780" t="str">
            <v>Sold</v>
          </cell>
          <cell r="U1780">
            <v>129247.75</v>
          </cell>
          <cell r="V1780">
            <v>42702</v>
          </cell>
          <cell r="W1780">
            <v>1</v>
          </cell>
          <cell r="X1780">
            <v>2017</v>
          </cell>
          <cell r="Y1780">
            <v>0</v>
          </cell>
          <cell r="Z1780">
            <v>42754</v>
          </cell>
          <cell r="AA1780">
            <v>42765</v>
          </cell>
          <cell r="AB1780" t="str">
            <v>SLANINA, ADRIENNE N</v>
          </cell>
        </row>
        <row r="1781">
          <cell r="A1781">
            <v>94504</v>
          </cell>
          <cell r="B1781" t="str">
            <v>D11-LG-FY2017</v>
          </cell>
          <cell r="C1781" t="str">
            <v>Traffic Control Maintenance</v>
          </cell>
          <cell r="H1781">
            <v>42418</v>
          </cell>
          <cell r="I1781">
            <v>42418</v>
          </cell>
          <cell r="L1781">
            <v>42480</v>
          </cell>
          <cell r="M1781">
            <v>42480</v>
          </cell>
          <cell r="N1781">
            <v>42537</v>
          </cell>
          <cell r="O1781">
            <v>42537</v>
          </cell>
          <cell r="P1781">
            <v>42544</v>
          </cell>
          <cell r="Q1781">
            <v>42544</v>
          </cell>
          <cell r="R1781">
            <v>2016</v>
          </cell>
          <cell r="T1781" t="str">
            <v>Sold</v>
          </cell>
          <cell r="U1781">
            <v>365150</v>
          </cell>
          <cell r="V1781">
            <v>42485</v>
          </cell>
          <cell r="W1781">
            <v>1</v>
          </cell>
          <cell r="X1781">
            <v>2017</v>
          </cell>
          <cell r="Y1781">
            <v>0</v>
          </cell>
          <cell r="Z1781">
            <v>42537</v>
          </cell>
          <cell r="AA1781">
            <v>42548</v>
          </cell>
          <cell r="AB1781" t="str">
            <v>BERANEK, JASON P</v>
          </cell>
        </row>
        <row r="1782">
          <cell r="A1782">
            <v>94546</v>
          </cell>
          <cell r="B1782" t="str">
            <v>D11 Complex Security upgrade</v>
          </cell>
          <cell r="C1782" t="str">
            <v>Building / Facility Maintenance</v>
          </cell>
          <cell r="T1782" t="str">
            <v>Active</v>
          </cell>
          <cell r="AB1782" t="str">
            <v>JOHNSON, KERRY E</v>
          </cell>
        </row>
        <row r="1783">
          <cell r="A1783">
            <v>94554</v>
          </cell>
          <cell r="B1783" t="str">
            <v>COL TR 879 Hazel Run Rd NS</v>
          </cell>
          <cell r="C1783" t="str">
            <v>Railroad Crossing Protection</v>
          </cell>
          <cell r="T1783" t="str">
            <v>Active</v>
          </cell>
          <cell r="AB1783" t="str">
            <v>FORTE, MICHAEL D</v>
          </cell>
        </row>
        <row r="1784">
          <cell r="A1784">
            <v>94599</v>
          </cell>
          <cell r="B1784" t="str">
            <v>D11 VAR Safety Study Locations</v>
          </cell>
          <cell r="C1784" t="str">
            <v>Other Studies/ Tasks</v>
          </cell>
          <cell r="T1784" t="str">
            <v>Active</v>
          </cell>
          <cell r="AB1784" t="str">
            <v>VARCOLLA, CHRISTOPHER</v>
          </cell>
        </row>
        <row r="1785">
          <cell r="A1785">
            <v>94678</v>
          </cell>
          <cell r="B1785" t="str">
            <v>EORTA 2016 Operating Assist.</v>
          </cell>
          <cell r="C1785" t="str">
            <v>Transit</v>
          </cell>
          <cell r="T1785" t="str">
            <v>Active</v>
          </cell>
          <cell r="AB1785" t="str">
            <v>SPENCER, LORI K</v>
          </cell>
        </row>
        <row r="1786">
          <cell r="A1786">
            <v>94679</v>
          </cell>
          <cell r="B1786" t="str">
            <v>EORTA 2017 Operating Assist.</v>
          </cell>
          <cell r="C1786" t="str">
            <v>Transit</v>
          </cell>
          <cell r="T1786" t="str">
            <v>Active</v>
          </cell>
          <cell r="AB1786" t="str">
            <v>SPENCER, LORI K</v>
          </cell>
        </row>
        <row r="1787">
          <cell r="A1787">
            <v>94682</v>
          </cell>
          <cell r="B1787" t="str">
            <v>COL Clark Ave Extension</v>
          </cell>
          <cell r="C1787" t="str">
            <v>Roadway Major Rehab</v>
          </cell>
          <cell r="N1787">
            <v>41548</v>
          </cell>
          <cell r="O1787">
            <v>41548</v>
          </cell>
          <cell r="P1787">
            <v>41562</v>
          </cell>
          <cell r="Q1787">
            <v>41562</v>
          </cell>
          <cell r="R1787">
            <v>2014</v>
          </cell>
          <cell r="T1787" t="str">
            <v>Sold</v>
          </cell>
          <cell r="U1787">
            <v>650000</v>
          </cell>
          <cell r="AB1787" t="str">
            <v>WAGNER SCHEPIS, CHRISTINA</v>
          </cell>
        </row>
        <row r="1788">
          <cell r="A1788">
            <v>94686</v>
          </cell>
          <cell r="B1788" t="str">
            <v>D11 GES 10 FY13-FY-14</v>
          </cell>
          <cell r="C1788" t="str">
            <v>General Engineering</v>
          </cell>
          <cell r="T1788" t="str">
            <v>Candidate</v>
          </cell>
          <cell r="AB1788" t="str">
            <v>STILLION, TIMOTHY E</v>
          </cell>
        </row>
        <row r="1789">
          <cell r="A1789">
            <v>94775</v>
          </cell>
          <cell r="B1789" t="str">
            <v>VAR-D11-Environ Services FY13-14</v>
          </cell>
          <cell r="C1789" t="str">
            <v>Environmental Services</v>
          </cell>
          <cell r="T1789" t="str">
            <v>Candidate</v>
          </cell>
          <cell r="AB1789" t="str">
            <v>STRATTON, THOMAS E</v>
          </cell>
        </row>
        <row r="1790">
          <cell r="A1790">
            <v>94943</v>
          </cell>
          <cell r="B1790" t="str">
            <v>SVRTA &lt;30' LTV Bus Replacement</v>
          </cell>
          <cell r="C1790" t="str">
            <v>Transit</v>
          </cell>
          <cell r="T1790" t="str">
            <v>Active</v>
          </cell>
          <cell r="AB1790" t="str">
            <v>HOSTIN, JUANA M</v>
          </cell>
        </row>
        <row r="1791">
          <cell r="A1791">
            <v>94965</v>
          </cell>
          <cell r="B1791" t="str">
            <v>SVRTA 2014 Surveilance/Equipment</v>
          </cell>
          <cell r="C1791" t="str">
            <v>Transit</v>
          </cell>
          <cell r="T1791" t="str">
            <v>Active</v>
          </cell>
          <cell r="AB1791" t="str">
            <v>HOSTIN, JUANA M</v>
          </cell>
        </row>
        <row r="1792">
          <cell r="A1792">
            <v>94973</v>
          </cell>
          <cell r="B1792" t="str">
            <v>SVRTA 2015 Bus Replacement</v>
          </cell>
          <cell r="C1792" t="str">
            <v>Flex Fund Transfers</v>
          </cell>
          <cell r="T1792" t="str">
            <v>Active</v>
          </cell>
          <cell r="AB1792" t="str">
            <v>HOSTIN, JUANA M</v>
          </cell>
        </row>
        <row r="1793">
          <cell r="A1793">
            <v>94974</v>
          </cell>
          <cell r="B1793" t="str">
            <v>SVRTA 2015 Surv/Equip</v>
          </cell>
          <cell r="C1793" t="str">
            <v>Flex Fund Transfers</v>
          </cell>
          <cell r="T1793" t="str">
            <v>Active</v>
          </cell>
          <cell r="AB1793" t="str">
            <v>HOSTIN, JUANA M</v>
          </cell>
        </row>
        <row r="1794">
          <cell r="A1794">
            <v>94975</v>
          </cell>
          <cell r="B1794" t="str">
            <v>SVRTA 2016 Operating Assistance</v>
          </cell>
          <cell r="C1794" t="str">
            <v>Transit</v>
          </cell>
          <cell r="T1794" t="str">
            <v>Active</v>
          </cell>
          <cell r="AB1794" t="str">
            <v>HOSTIN, JUANA M</v>
          </cell>
        </row>
        <row r="1795">
          <cell r="A1795">
            <v>94976</v>
          </cell>
          <cell r="B1795" t="str">
            <v>SVRTA 2016 Prevent Maintenance</v>
          </cell>
          <cell r="C1795" t="str">
            <v>Flex Fund Transfers</v>
          </cell>
          <cell r="T1795" t="str">
            <v>Active</v>
          </cell>
          <cell r="AB1795" t="str">
            <v>HOSTIN, JUANA M</v>
          </cell>
        </row>
        <row r="1796">
          <cell r="A1796">
            <v>94980</v>
          </cell>
          <cell r="B1796" t="str">
            <v>SVRTA 2016 Planning</v>
          </cell>
          <cell r="C1796" t="str">
            <v>Transit</v>
          </cell>
          <cell r="T1796" t="str">
            <v>Active</v>
          </cell>
          <cell r="AB1796" t="str">
            <v>HOSTIN, JUANA M</v>
          </cell>
        </row>
        <row r="1797">
          <cell r="A1797">
            <v>94987</v>
          </cell>
          <cell r="B1797" t="str">
            <v>SVRTA 2017 Operating Assistance</v>
          </cell>
          <cell r="C1797" t="str">
            <v>Transit</v>
          </cell>
          <cell r="T1797" t="str">
            <v>Active</v>
          </cell>
          <cell r="AB1797" t="str">
            <v>HOSTIN, JUANA M</v>
          </cell>
        </row>
        <row r="1798">
          <cell r="A1798">
            <v>94989</v>
          </cell>
          <cell r="B1798" t="str">
            <v>SVRTA 2017 Prevent Maintenance</v>
          </cell>
          <cell r="C1798" t="str">
            <v>Flex Fund Transfers</v>
          </cell>
          <cell r="T1798" t="str">
            <v>Active</v>
          </cell>
          <cell r="AB1798" t="str">
            <v>HOSTIN, JUANA M</v>
          </cell>
        </row>
        <row r="1799">
          <cell r="A1799">
            <v>94991</v>
          </cell>
          <cell r="B1799" t="str">
            <v>SVRTA 2017 Planning</v>
          </cell>
          <cell r="C1799" t="str">
            <v>Transit</v>
          </cell>
          <cell r="T1799" t="str">
            <v>Active</v>
          </cell>
          <cell r="AB1799" t="str">
            <v>HOSTIN, JUANA M</v>
          </cell>
        </row>
        <row r="1800">
          <cell r="A1800">
            <v>95121</v>
          </cell>
          <cell r="B1800" t="str">
            <v>TUS SR 516 7.11</v>
          </cell>
          <cell r="C1800" t="str">
            <v>Geologic Maintenance / Slide Repair</v>
          </cell>
          <cell r="T1800" t="str">
            <v>Active</v>
          </cell>
          <cell r="AB1800" t="str">
            <v>BAIR, MICHAEL D</v>
          </cell>
        </row>
        <row r="1801">
          <cell r="A1801">
            <v>95165</v>
          </cell>
          <cell r="B1801" t="str">
            <v>BEL US 250 4.960</v>
          </cell>
          <cell r="C1801" t="str">
            <v>Geologic Maintenance / Slide Repair</v>
          </cell>
          <cell r="D1801">
            <v>42206</v>
          </cell>
          <cell r="E1801">
            <v>42206</v>
          </cell>
          <cell r="F1801">
            <v>42354</v>
          </cell>
          <cell r="G1801">
            <v>42354</v>
          </cell>
          <cell r="H1801">
            <v>42356</v>
          </cell>
          <cell r="I1801">
            <v>42356</v>
          </cell>
          <cell r="L1801">
            <v>42360</v>
          </cell>
          <cell r="M1801">
            <v>42360</v>
          </cell>
          <cell r="N1801">
            <v>42397</v>
          </cell>
          <cell r="O1801">
            <v>42397</v>
          </cell>
          <cell r="P1801">
            <v>42404</v>
          </cell>
          <cell r="Q1801">
            <v>42404</v>
          </cell>
          <cell r="R1801">
            <v>2016</v>
          </cell>
          <cell r="T1801" t="str">
            <v>Sold</v>
          </cell>
          <cell r="U1801">
            <v>287325</v>
          </cell>
          <cell r="AB1801" t="str">
            <v>BERANEK, JASON P</v>
          </cell>
          <cell r="AC1801">
            <v>42179</v>
          </cell>
          <cell r="AD1801">
            <v>42179</v>
          </cell>
        </row>
        <row r="1802">
          <cell r="A1802">
            <v>95167</v>
          </cell>
          <cell r="B1802" t="str">
            <v>COL SR 644 7.49</v>
          </cell>
          <cell r="C1802" t="str">
            <v>Culvert Preservation</v>
          </cell>
          <cell r="D1802">
            <v>41768</v>
          </cell>
          <cell r="E1802">
            <v>41768</v>
          </cell>
          <cell r="F1802">
            <v>41982</v>
          </cell>
          <cell r="G1802">
            <v>41982</v>
          </cell>
          <cell r="H1802">
            <v>42374</v>
          </cell>
          <cell r="I1802">
            <v>42374</v>
          </cell>
          <cell r="J1802">
            <v>42412</v>
          </cell>
          <cell r="K1802">
            <v>42412</v>
          </cell>
          <cell r="L1802">
            <v>42412</v>
          </cell>
          <cell r="M1802">
            <v>42412</v>
          </cell>
          <cell r="N1802">
            <v>42509</v>
          </cell>
          <cell r="O1802">
            <v>42509</v>
          </cell>
          <cell r="P1802">
            <v>42516</v>
          </cell>
          <cell r="Q1802">
            <v>42516</v>
          </cell>
          <cell r="R1802">
            <v>2016</v>
          </cell>
          <cell r="T1802" t="str">
            <v>Sold</v>
          </cell>
          <cell r="U1802">
            <v>490275.14</v>
          </cell>
          <cell r="V1802">
            <v>42422</v>
          </cell>
          <cell r="W1802">
            <v>1</v>
          </cell>
          <cell r="X1802">
            <v>2016</v>
          </cell>
          <cell r="Y1802">
            <v>0</v>
          </cell>
          <cell r="Z1802">
            <v>42509</v>
          </cell>
          <cell r="AA1802">
            <v>42520</v>
          </cell>
          <cell r="AB1802" t="str">
            <v>BERANEK, JASON P</v>
          </cell>
          <cell r="AC1802">
            <v>41757</v>
          </cell>
          <cell r="AD1802">
            <v>41757</v>
          </cell>
        </row>
        <row r="1803">
          <cell r="A1803">
            <v>95211</v>
          </cell>
          <cell r="B1803" t="str">
            <v>BEL SR 7 13.80</v>
          </cell>
          <cell r="C1803" t="str">
            <v>Geologic Maintenance / Slide Repair</v>
          </cell>
          <cell r="N1803">
            <v>43922</v>
          </cell>
          <cell r="P1803">
            <v>43922</v>
          </cell>
          <cell r="R1803">
            <v>2020</v>
          </cell>
          <cell r="T1803" t="str">
            <v>Cancelled</v>
          </cell>
          <cell r="U1803">
            <v>750000</v>
          </cell>
          <cell r="AB1803" t="str">
            <v>BAIR, MICHAEL D</v>
          </cell>
        </row>
        <row r="1804">
          <cell r="A1804">
            <v>95216</v>
          </cell>
          <cell r="B1804" t="str">
            <v>COL Park Way/Walnut/5th/6th</v>
          </cell>
          <cell r="C1804" t="str">
            <v>Roadway Minor Rehab</v>
          </cell>
          <cell r="F1804">
            <v>41663</v>
          </cell>
          <cell r="G1804">
            <v>41663</v>
          </cell>
          <cell r="L1804">
            <v>41680</v>
          </cell>
          <cell r="M1804">
            <v>41680</v>
          </cell>
          <cell r="N1804">
            <v>41730</v>
          </cell>
          <cell r="O1804">
            <v>41730</v>
          </cell>
          <cell r="P1804">
            <v>41766</v>
          </cell>
          <cell r="Q1804">
            <v>41766</v>
          </cell>
          <cell r="R1804">
            <v>2014</v>
          </cell>
          <cell r="T1804" t="str">
            <v>Sold</v>
          </cell>
          <cell r="U1804">
            <v>1285271.27</v>
          </cell>
          <cell r="V1804">
            <v>41685</v>
          </cell>
          <cell r="W1804">
            <v>1</v>
          </cell>
          <cell r="X1804">
            <v>2014</v>
          </cell>
          <cell r="Y1804">
            <v>0</v>
          </cell>
          <cell r="Z1804">
            <v>41730</v>
          </cell>
          <cell r="AA1804">
            <v>41760</v>
          </cell>
          <cell r="AB1804" t="str">
            <v>GURNEY, GREGORY A</v>
          </cell>
        </row>
        <row r="1805">
          <cell r="A1805">
            <v>95218</v>
          </cell>
          <cell r="B1805" t="str">
            <v>TUS VAR GR Phase 3</v>
          </cell>
          <cell r="C1805" t="str">
            <v>Roadside / Median Improvement (Safety)</v>
          </cell>
          <cell r="F1805">
            <v>41667</v>
          </cell>
          <cell r="G1805">
            <v>41667</v>
          </cell>
          <cell r="L1805">
            <v>41696</v>
          </cell>
          <cell r="M1805">
            <v>41696</v>
          </cell>
          <cell r="N1805">
            <v>41739</v>
          </cell>
          <cell r="O1805">
            <v>41739</v>
          </cell>
          <cell r="P1805">
            <v>41743</v>
          </cell>
          <cell r="Q1805">
            <v>41743</v>
          </cell>
          <cell r="R1805">
            <v>2014</v>
          </cell>
          <cell r="T1805" t="str">
            <v>Sold</v>
          </cell>
          <cell r="U1805">
            <v>266392.03000000003</v>
          </cell>
          <cell r="V1805">
            <v>41713</v>
          </cell>
          <cell r="W1805">
            <v>1</v>
          </cell>
          <cell r="X1805">
            <v>2014</v>
          </cell>
          <cell r="Y1805">
            <v>0</v>
          </cell>
          <cell r="Z1805">
            <v>41760</v>
          </cell>
          <cell r="AA1805">
            <v>41774</v>
          </cell>
          <cell r="AB1805" t="str">
            <v>GURNEY, GREGORY A</v>
          </cell>
        </row>
        <row r="1806">
          <cell r="A1806">
            <v>95225</v>
          </cell>
          <cell r="B1806" t="str">
            <v>HOL VAR GR Phase 8</v>
          </cell>
          <cell r="C1806" t="str">
            <v>Roadside / Median Improvement (Safety)</v>
          </cell>
          <cell r="F1806">
            <v>41667</v>
          </cell>
          <cell r="G1806">
            <v>41667</v>
          </cell>
          <cell r="L1806">
            <v>41702</v>
          </cell>
          <cell r="M1806">
            <v>41702</v>
          </cell>
          <cell r="N1806">
            <v>41788</v>
          </cell>
          <cell r="O1806">
            <v>41788</v>
          </cell>
          <cell r="P1806">
            <v>41778</v>
          </cell>
          <cell r="Q1806">
            <v>41778</v>
          </cell>
          <cell r="R1806">
            <v>2014</v>
          </cell>
          <cell r="T1806" t="str">
            <v>Sold</v>
          </cell>
          <cell r="U1806">
            <v>287782.63</v>
          </cell>
          <cell r="V1806">
            <v>41713</v>
          </cell>
          <cell r="W1806">
            <v>1</v>
          </cell>
          <cell r="X1806">
            <v>2014</v>
          </cell>
          <cell r="Y1806">
            <v>0</v>
          </cell>
          <cell r="Z1806">
            <v>41760</v>
          </cell>
          <cell r="AA1806">
            <v>41774</v>
          </cell>
          <cell r="AB1806" t="str">
            <v>GURNEY, GREGORY A</v>
          </cell>
        </row>
        <row r="1807">
          <cell r="A1807">
            <v>95229</v>
          </cell>
          <cell r="B1807" t="str">
            <v>BEL VAR GR Phase 3</v>
          </cell>
          <cell r="C1807" t="str">
            <v>Roadside / Median Improvement (Safety)</v>
          </cell>
          <cell r="F1807">
            <v>41631</v>
          </cell>
          <cell r="G1807">
            <v>41631</v>
          </cell>
          <cell r="L1807">
            <v>41708</v>
          </cell>
          <cell r="M1807">
            <v>41708</v>
          </cell>
          <cell r="N1807">
            <v>41759</v>
          </cell>
          <cell r="O1807">
            <v>41759</v>
          </cell>
          <cell r="P1807">
            <v>41766</v>
          </cell>
          <cell r="Q1807">
            <v>41766</v>
          </cell>
          <cell r="R1807">
            <v>2014</v>
          </cell>
          <cell r="T1807" t="str">
            <v>Sold</v>
          </cell>
          <cell r="U1807">
            <v>174942</v>
          </cell>
          <cell r="V1807">
            <v>41713</v>
          </cell>
          <cell r="W1807">
            <v>1</v>
          </cell>
          <cell r="X1807">
            <v>2014</v>
          </cell>
          <cell r="Y1807">
            <v>0</v>
          </cell>
          <cell r="Z1807">
            <v>41760</v>
          </cell>
          <cell r="AA1807">
            <v>41774</v>
          </cell>
          <cell r="AB1807" t="str">
            <v>GURNEY, GREGORY A</v>
          </cell>
        </row>
        <row r="1808">
          <cell r="A1808">
            <v>95231</v>
          </cell>
          <cell r="B1808" t="str">
            <v>COL VAR GR Phase 2</v>
          </cell>
          <cell r="C1808" t="str">
            <v>Roadside / Median Improvement (Safety)</v>
          </cell>
          <cell r="F1808">
            <v>41667</v>
          </cell>
          <cell r="G1808">
            <v>41667</v>
          </cell>
          <cell r="L1808">
            <v>41697</v>
          </cell>
          <cell r="M1808">
            <v>41697</v>
          </cell>
          <cell r="N1808">
            <v>41745</v>
          </cell>
          <cell r="O1808">
            <v>41745</v>
          </cell>
          <cell r="P1808">
            <v>41752</v>
          </cell>
          <cell r="Q1808">
            <v>41752</v>
          </cell>
          <cell r="R1808">
            <v>2014</v>
          </cell>
          <cell r="T1808" t="str">
            <v>Sold</v>
          </cell>
          <cell r="U1808">
            <v>278811.76</v>
          </cell>
          <cell r="V1808">
            <v>41713</v>
          </cell>
          <cell r="W1808">
            <v>1</v>
          </cell>
          <cell r="X1808">
            <v>2014</v>
          </cell>
          <cell r="Y1808">
            <v>0</v>
          </cell>
          <cell r="Z1808">
            <v>41760</v>
          </cell>
          <cell r="AA1808">
            <v>41774</v>
          </cell>
          <cell r="AB1808" t="str">
            <v>GURNEY, GREGORY A</v>
          </cell>
        </row>
        <row r="1809">
          <cell r="A1809">
            <v>95236</v>
          </cell>
          <cell r="B1809" t="str">
            <v>STW-MOW-FY2013 (EC)</v>
          </cell>
          <cell r="C1809" t="str">
            <v>Vegetative Maintenance</v>
          </cell>
          <cell r="H1809">
            <v>41283</v>
          </cell>
          <cell r="I1809">
            <v>41283</v>
          </cell>
          <cell r="J1809">
            <v>41291</v>
          </cell>
          <cell r="K1809">
            <v>41291</v>
          </cell>
          <cell r="L1809">
            <v>41292</v>
          </cell>
          <cell r="M1809">
            <v>41292</v>
          </cell>
          <cell r="N1809">
            <v>41347</v>
          </cell>
          <cell r="O1809">
            <v>41347</v>
          </cell>
          <cell r="P1809">
            <v>41354</v>
          </cell>
          <cell r="Q1809">
            <v>41354</v>
          </cell>
          <cell r="R1809">
            <v>2013</v>
          </cell>
          <cell r="T1809" t="str">
            <v>Sold</v>
          </cell>
          <cell r="U1809">
            <v>246690</v>
          </cell>
          <cell r="AB1809" t="str">
            <v>LOCKE, SHANE A</v>
          </cell>
        </row>
        <row r="1810">
          <cell r="A1810">
            <v>95434</v>
          </cell>
          <cell r="B1810" t="str">
            <v>BEL SR 149 8.400</v>
          </cell>
          <cell r="C1810" t="str">
            <v>Geologic Maintenance / Slide Repair</v>
          </cell>
          <cell r="L1810">
            <v>41317</v>
          </cell>
          <cell r="M1810">
            <v>41317</v>
          </cell>
          <cell r="N1810">
            <v>41326</v>
          </cell>
          <cell r="O1810">
            <v>41326</v>
          </cell>
          <cell r="P1810">
            <v>41326</v>
          </cell>
          <cell r="Q1810">
            <v>41326</v>
          </cell>
          <cell r="R1810">
            <v>2013</v>
          </cell>
          <cell r="T1810" t="str">
            <v>Sold</v>
          </cell>
          <cell r="U1810">
            <v>200000</v>
          </cell>
          <cell r="AB1810" t="str">
            <v>BAIR, MICHAEL D</v>
          </cell>
        </row>
        <row r="1811">
          <cell r="A1811">
            <v>95480</v>
          </cell>
          <cell r="B1811" t="str">
            <v>JEF BHJ FY 15 Rideshare Program</v>
          </cell>
          <cell r="C1811" t="str">
            <v>Miscellaneous</v>
          </cell>
          <cell r="T1811" t="str">
            <v>Active</v>
          </cell>
          <cell r="AB1811" t="str">
            <v>MOORE, DAVID</v>
          </cell>
        </row>
        <row r="1812">
          <cell r="A1812">
            <v>95482</v>
          </cell>
          <cell r="B1812" t="str">
            <v>JEF BHJ FY 16 Rideshare Program</v>
          </cell>
          <cell r="C1812" t="str">
            <v>Miscellaneous</v>
          </cell>
          <cell r="T1812" t="str">
            <v>Cancelled</v>
          </cell>
          <cell r="AB1812" t="str">
            <v>MOORE, DAVID</v>
          </cell>
        </row>
        <row r="1813">
          <cell r="A1813">
            <v>95483</v>
          </cell>
          <cell r="B1813" t="str">
            <v>JEF BHJ FY 17 Rideshare Program</v>
          </cell>
          <cell r="C1813" t="str">
            <v>Miscellaneous</v>
          </cell>
          <cell r="T1813" t="str">
            <v>Cancelled</v>
          </cell>
          <cell r="AB1813" t="str">
            <v>MOORE, DAVID</v>
          </cell>
        </row>
        <row r="1814">
          <cell r="A1814">
            <v>95514</v>
          </cell>
          <cell r="B1814" t="str">
            <v>COL McClellan Covered Bridge</v>
          </cell>
          <cell r="C1814" t="str">
            <v>Bridge Preservation</v>
          </cell>
          <cell r="F1814">
            <v>41793</v>
          </cell>
          <cell r="G1814">
            <v>41793</v>
          </cell>
          <cell r="H1814">
            <v>42187</v>
          </cell>
          <cell r="I1814">
            <v>42187</v>
          </cell>
          <cell r="L1814">
            <v>42193</v>
          </cell>
          <cell r="M1814">
            <v>42193</v>
          </cell>
          <cell r="N1814">
            <v>42424</v>
          </cell>
          <cell r="O1814">
            <v>42424</v>
          </cell>
          <cell r="P1814">
            <v>42431</v>
          </cell>
          <cell r="Q1814">
            <v>42431</v>
          </cell>
          <cell r="R1814">
            <v>2016</v>
          </cell>
          <cell r="T1814" t="str">
            <v>Sold</v>
          </cell>
          <cell r="U1814">
            <v>294217.56</v>
          </cell>
          <cell r="V1814">
            <v>42193</v>
          </cell>
          <cell r="W1814">
            <v>1</v>
          </cell>
          <cell r="X1814">
            <v>2016</v>
          </cell>
          <cell r="Y1814">
            <v>0</v>
          </cell>
          <cell r="Z1814">
            <v>42284</v>
          </cell>
          <cell r="AA1814">
            <v>42347</v>
          </cell>
          <cell r="AB1814" t="str">
            <v>GURNEY, GREGORY A</v>
          </cell>
        </row>
        <row r="1815">
          <cell r="A1815">
            <v>95535</v>
          </cell>
          <cell r="B1815" t="str">
            <v>CAR SR 9 8.730</v>
          </cell>
          <cell r="C1815" t="str">
            <v>Roadway Minor Rehab</v>
          </cell>
          <cell r="N1815">
            <v>43009</v>
          </cell>
          <cell r="P1815">
            <v>43009</v>
          </cell>
          <cell r="R1815">
            <v>2018</v>
          </cell>
          <cell r="T1815" t="str">
            <v>Cancelled</v>
          </cell>
          <cell r="U1815">
            <v>1370172</v>
          </cell>
          <cell r="AB1815" t="str">
            <v>HERMAN, PAUL A</v>
          </cell>
        </row>
        <row r="1816">
          <cell r="A1816">
            <v>95536</v>
          </cell>
          <cell r="B1816" t="str">
            <v>CAR SR 524 0.000</v>
          </cell>
          <cell r="C1816" t="str">
            <v>Roadway Minor Rehab</v>
          </cell>
          <cell r="H1816">
            <v>42601</v>
          </cell>
          <cell r="I1816">
            <v>42601</v>
          </cell>
          <cell r="L1816">
            <v>42627</v>
          </cell>
          <cell r="M1816">
            <v>42627</v>
          </cell>
          <cell r="N1816">
            <v>42719</v>
          </cell>
          <cell r="O1816">
            <v>42719</v>
          </cell>
          <cell r="P1816">
            <v>42726</v>
          </cell>
          <cell r="Q1816">
            <v>42726</v>
          </cell>
          <cell r="R1816">
            <v>2017</v>
          </cell>
          <cell r="T1816" t="str">
            <v>Sold</v>
          </cell>
          <cell r="U1816">
            <v>529948.11</v>
          </cell>
          <cell r="V1816">
            <v>42667</v>
          </cell>
          <cell r="W1816">
            <v>1</v>
          </cell>
          <cell r="X1816">
            <v>2017</v>
          </cell>
          <cell r="Y1816">
            <v>0</v>
          </cell>
          <cell r="Z1816">
            <v>42719</v>
          </cell>
          <cell r="AA1816">
            <v>42730</v>
          </cell>
          <cell r="AB1816" t="str">
            <v>BERANEK, JASON P</v>
          </cell>
        </row>
        <row r="1817">
          <cell r="A1817">
            <v>95538</v>
          </cell>
          <cell r="B1817" t="str">
            <v>HAS SR 9 13.240</v>
          </cell>
          <cell r="C1817" t="str">
            <v>Roadway Minor Rehab</v>
          </cell>
          <cell r="H1817">
            <v>42418</v>
          </cell>
          <cell r="I1817">
            <v>42418</v>
          </cell>
          <cell r="L1817">
            <v>42430</v>
          </cell>
          <cell r="M1817">
            <v>42430</v>
          </cell>
          <cell r="N1817">
            <v>42831</v>
          </cell>
          <cell r="O1817">
            <v>42831</v>
          </cell>
          <cell r="P1817">
            <v>42838</v>
          </cell>
          <cell r="Q1817">
            <v>42838</v>
          </cell>
          <cell r="R1817">
            <v>2017</v>
          </cell>
          <cell r="S1817">
            <v>2016</v>
          </cell>
          <cell r="T1817" t="str">
            <v>Sold</v>
          </cell>
          <cell r="U1817">
            <v>1555929.21</v>
          </cell>
          <cell r="V1817">
            <v>42737</v>
          </cell>
          <cell r="W1817">
            <v>1</v>
          </cell>
          <cell r="X1817">
            <v>2017</v>
          </cell>
          <cell r="Y1817">
            <v>2016</v>
          </cell>
          <cell r="Z1817">
            <v>42824</v>
          </cell>
          <cell r="AA1817">
            <v>42835</v>
          </cell>
          <cell r="AB1817" t="str">
            <v>BERANEK, JASON P</v>
          </cell>
        </row>
        <row r="1818">
          <cell r="A1818">
            <v>95539</v>
          </cell>
          <cell r="B1818" t="str">
            <v>HOL US 62 0.000</v>
          </cell>
          <cell r="C1818" t="str">
            <v>Roadway Minor Rehab</v>
          </cell>
          <cell r="H1818">
            <v>42374</v>
          </cell>
          <cell r="I1818">
            <v>42374</v>
          </cell>
          <cell r="L1818">
            <v>42423</v>
          </cell>
          <cell r="M1818">
            <v>42423</v>
          </cell>
          <cell r="N1818">
            <v>42782</v>
          </cell>
          <cell r="O1818">
            <v>42782</v>
          </cell>
          <cell r="P1818">
            <v>42789</v>
          </cell>
          <cell r="Q1818">
            <v>42789</v>
          </cell>
          <cell r="R1818">
            <v>2017</v>
          </cell>
          <cell r="S1818">
            <v>2016</v>
          </cell>
          <cell r="T1818" t="str">
            <v>Sold</v>
          </cell>
          <cell r="U1818">
            <v>1692700.65</v>
          </cell>
          <cell r="V1818">
            <v>42695</v>
          </cell>
          <cell r="W1818">
            <v>1</v>
          </cell>
          <cell r="X1818">
            <v>2017</v>
          </cell>
          <cell r="Y1818">
            <v>2016</v>
          </cell>
          <cell r="Z1818">
            <v>42782</v>
          </cell>
          <cell r="AA1818">
            <v>42793</v>
          </cell>
          <cell r="AB1818" t="str">
            <v>BERANEK, JASON P</v>
          </cell>
        </row>
        <row r="1819">
          <cell r="A1819">
            <v>95540</v>
          </cell>
          <cell r="B1819" t="str">
            <v>TUS SR 39 0.710</v>
          </cell>
          <cell r="C1819" t="str">
            <v>Roadway Minor Rehab</v>
          </cell>
          <cell r="H1819">
            <v>42885</v>
          </cell>
          <cell r="I1819">
            <v>42885</v>
          </cell>
          <cell r="J1819">
            <v>42907</v>
          </cell>
          <cell r="K1819">
            <v>42907</v>
          </cell>
          <cell r="L1819">
            <v>42907</v>
          </cell>
          <cell r="M1819">
            <v>42907</v>
          </cell>
          <cell r="N1819">
            <v>42999</v>
          </cell>
          <cell r="O1819">
            <v>42999</v>
          </cell>
          <cell r="P1819">
            <v>43006</v>
          </cell>
          <cell r="Q1819">
            <v>43006</v>
          </cell>
          <cell r="R1819">
            <v>2018</v>
          </cell>
          <cell r="T1819" t="str">
            <v>Sold</v>
          </cell>
          <cell r="U1819">
            <v>1796208.4</v>
          </cell>
          <cell r="V1819">
            <v>42912</v>
          </cell>
          <cell r="W1819">
            <v>1</v>
          </cell>
          <cell r="X1819">
            <v>2018</v>
          </cell>
          <cell r="Y1819">
            <v>0</v>
          </cell>
          <cell r="Z1819">
            <v>42999</v>
          </cell>
          <cell r="AA1819">
            <v>43010</v>
          </cell>
          <cell r="AB1819" t="str">
            <v>SLANINA, ADRIENNE N</v>
          </cell>
        </row>
        <row r="1820">
          <cell r="A1820">
            <v>95541</v>
          </cell>
          <cell r="B1820" t="str">
            <v>HAS SR 342 0.000</v>
          </cell>
          <cell r="C1820" t="str">
            <v>Roadway Minor Rehab</v>
          </cell>
          <cell r="H1820">
            <v>42752</v>
          </cell>
          <cell r="I1820">
            <v>42752</v>
          </cell>
          <cell r="L1820">
            <v>42775</v>
          </cell>
          <cell r="M1820">
            <v>42775</v>
          </cell>
          <cell r="N1820">
            <v>42866</v>
          </cell>
          <cell r="O1820">
            <v>42866</v>
          </cell>
          <cell r="P1820">
            <v>42874</v>
          </cell>
          <cell r="Q1820">
            <v>42874</v>
          </cell>
          <cell r="R1820">
            <v>2017</v>
          </cell>
          <cell r="S1820">
            <v>2017</v>
          </cell>
          <cell r="T1820" t="str">
            <v>Sold</v>
          </cell>
          <cell r="U1820">
            <v>1698884.84</v>
          </cell>
          <cell r="AB1820" t="str">
            <v>SLANINA, ADRIENNE N</v>
          </cell>
        </row>
        <row r="1821">
          <cell r="A1821">
            <v>95543</v>
          </cell>
          <cell r="B1821" t="str">
            <v>HOL SR 60 0.000</v>
          </cell>
          <cell r="C1821" t="str">
            <v>Roadway Minor Rehab</v>
          </cell>
          <cell r="N1821">
            <v>44197</v>
          </cell>
          <cell r="P1821">
            <v>44197</v>
          </cell>
          <cell r="R1821">
            <v>2021</v>
          </cell>
          <cell r="T1821" t="str">
            <v>Cancelled</v>
          </cell>
          <cell r="U1821">
            <v>1210055</v>
          </cell>
          <cell r="AB1821" t="str">
            <v>HERMAN, PAUL A</v>
          </cell>
        </row>
        <row r="1822">
          <cell r="A1822">
            <v>95551</v>
          </cell>
          <cell r="B1822" t="str">
            <v>COL SR 7 0.000</v>
          </cell>
          <cell r="C1822" t="str">
            <v>Roadway Minor Rehab</v>
          </cell>
          <cell r="N1822">
            <v>43009</v>
          </cell>
          <cell r="P1822">
            <v>43009</v>
          </cell>
          <cell r="R1822">
            <v>2018</v>
          </cell>
          <cell r="T1822" t="str">
            <v>Cancelled</v>
          </cell>
          <cell r="U1822">
            <v>3317832</v>
          </cell>
          <cell r="AB1822" t="str">
            <v>HERMAN, PAUL A</v>
          </cell>
        </row>
        <row r="1823">
          <cell r="A1823">
            <v>95558</v>
          </cell>
          <cell r="B1823" t="str">
            <v>TUS IR 77 7.560</v>
          </cell>
          <cell r="C1823" t="str">
            <v>Roadway Minor Rehab</v>
          </cell>
          <cell r="H1823">
            <v>42654</v>
          </cell>
          <cell r="I1823">
            <v>42654</v>
          </cell>
          <cell r="L1823">
            <v>42667</v>
          </cell>
          <cell r="M1823">
            <v>42667</v>
          </cell>
          <cell r="N1823">
            <v>42754</v>
          </cell>
          <cell r="O1823">
            <v>42754</v>
          </cell>
          <cell r="P1823">
            <v>42761</v>
          </cell>
          <cell r="Q1823">
            <v>42761</v>
          </cell>
          <cell r="R1823">
            <v>2017</v>
          </cell>
          <cell r="T1823" t="str">
            <v>Sold</v>
          </cell>
          <cell r="U1823">
            <v>1789182.85</v>
          </cell>
          <cell r="V1823">
            <v>42667</v>
          </cell>
          <cell r="W1823">
            <v>1</v>
          </cell>
          <cell r="X1823">
            <v>2017</v>
          </cell>
          <cell r="Y1823">
            <v>0</v>
          </cell>
          <cell r="Z1823">
            <v>42754</v>
          </cell>
          <cell r="AA1823">
            <v>42765</v>
          </cell>
          <cell r="AB1823" t="str">
            <v>BERANEK, JASON P</v>
          </cell>
        </row>
        <row r="1824">
          <cell r="A1824">
            <v>95559</v>
          </cell>
          <cell r="B1824" t="str">
            <v>TUS IR 77 12.370</v>
          </cell>
          <cell r="C1824" t="str">
            <v>Roadway Minor Rehab</v>
          </cell>
          <cell r="N1824">
            <v>43739</v>
          </cell>
          <cell r="P1824">
            <v>43739</v>
          </cell>
          <cell r="R1824">
            <v>2020</v>
          </cell>
          <cell r="T1824" t="str">
            <v>Cancelled</v>
          </cell>
          <cell r="U1824">
            <v>10864322</v>
          </cell>
          <cell r="AB1824" t="str">
            <v>HERMAN, PAUL A</v>
          </cell>
        </row>
        <row r="1825">
          <cell r="A1825">
            <v>95562</v>
          </cell>
          <cell r="B1825" t="str">
            <v>TUS US 36 0.000</v>
          </cell>
          <cell r="C1825" t="str">
            <v>Roadway Minor Rehab</v>
          </cell>
          <cell r="N1825">
            <v>43466</v>
          </cell>
          <cell r="P1825">
            <v>43466</v>
          </cell>
          <cell r="R1825">
            <v>2019</v>
          </cell>
          <cell r="T1825" t="str">
            <v>Cancelled</v>
          </cell>
          <cell r="U1825">
            <v>4200800</v>
          </cell>
          <cell r="AB1825" t="str">
            <v>HERMAN, PAUL A</v>
          </cell>
        </row>
        <row r="1826">
          <cell r="A1826">
            <v>95564</v>
          </cell>
          <cell r="B1826" t="str">
            <v>JEF SR 7 0.200</v>
          </cell>
          <cell r="C1826" t="str">
            <v>Roadway Minor Rehab</v>
          </cell>
          <cell r="H1826">
            <v>43010</v>
          </cell>
          <cell r="I1826">
            <v>43010</v>
          </cell>
          <cell r="J1826">
            <v>43053</v>
          </cell>
          <cell r="K1826">
            <v>43053</v>
          </cell>
          <cell r="L1826">
            <v>43054</v>
          </cell>
          <cell r="M1826">
            <v>43054</v>
          </cell>
          <cell r="N1826">
            <v>43146</v>
          </cell>
          <cell r="O1826">
            <v>43146</v>
          </cell>
          <cell r="P1826">
            <v>43153</v>
          </cell>
          <cell r="Q1826">
            <v>43153</v>
          </cell>
          <cell r="R1826">
            <v>2018</v>
          </cell>
          <cell r="T1826" t="str">
            <v>Sold</v>
          </cell>
          <cell r="U1826">
            <v>1694340</v>
          </cell>
          <cell r="V1826">
            <v>43059</v>
          </cell>
          <cell r="W1826">
            <v>1</v>
          </cell>
          <cell r="X1826">
            <v>2018</v>
          </cell>
          <cell r="Y1826">
            <v>0</v>
          </cell>
          <cell r="Z1826">
            <v>43146</v>
          </cell>
          <cell r="AA1826">
            <v>43157</v>
          </cell>
          <cell r="AB1826" t="str">
            <v>SLANINA, ADRIENNE N</v>
          </cell>
        </row>
        <row r="1827">
          <cell r="A1827">
            <v>95565</v>
          </cell>
          <cell r="B1827" t="str">
            <v>TUS SR 211 0.060</v>
          </cell>
          <cell r="C1827" t="str">
            <v>Roadway Minor Rehab</v>
          </cell>
          <cell r="H1827">
            <v>41920</v>
          </cell>
          <cell r="I1827">
            <v>41920</v>
          </cell>
          <cell r="J1827">
            <v>41955</v>
          </cell>
          <cell r="K1827">
            <v>41955</v>
          </cell>
          <cell r="L1827">
            <v>41955</v>
          </cell>
          <cell r="M1827">
            <v>41955</v>
          </cell>
          <cell r="N1827">
            <v>42045</v>
          </cell>
          <cell r="O1827">
            <v>42045</v>
          </cell>
          <cell r="P1827">
            <v>42053</v>
          </cell>
          <cell r="Q1827">
            <v>42053</v>
          </cell>
          <cell r="R1827">
            <v>2015</v>
          </cell>
          <cell r="T1827" t="str">
            <v>Sold</v>
          </cell>
          <cell r="U1827">
            <v>801589.35</v>
          </cell>
          <cell r="V1827">
            <v>41960</v>
          </cell>
          <cell r="W1827">
            <v>1</v>
          </cell>
          <cell r="X1827">
            <v>2015</v>
          </cell>
          <cell r="Y1827">
            <v>0</v>
          </cell>
          <cell r="Z1827">
            <v>42045</v>
          </cell>
          <cell r="AA1827">
            <v>42055</v>
          </cell>
          <cell r="AB1827" t="str">
            <v>SLANINA, ADRIENNE N</v>
          </cell>
        </row>
        <row r="1828">
          <cell r="A1828">
            <v>95600</v>
          </cell>
          <cell r="B1828" t="str">
            <v>BEL IR 70 19.170</v>
          </cell>
          <cell r="C1828" t="str">
            <v>Roadway Minor Rehab</v>
          </cell>
          <cell r="F1828">
            <v>42101</v>
          </cell>
          <cell r="G1828">
            <v>42101</v>
          </cell>
          <cell r="H1828">
            <v>42219</v>
          </cell>
          <cell r="I1828">
            <v>42219</v>
          </cell>
          <cell r="J1828">
            <v>42282</v>
          </cell>
          <cell r="K1828">
            <v>42282</v>
          </cell>
          <cell r="L1828">
            <v>42285</v>
          </cell>
          <cell r="M1828">
            <v>42285</v>
          </cell>
          <cell r="N1828">
            <v>42411</v>
          </cell>
          <cell r="O1828">
            <v>42411</v>
          </cell>
          <cell r="P1828">
            <v>42419</v>
          </cell>
          <cell r="Q1828">
            <v>42419</v>
          </cell>
          <cell r="R1828">
            <v>2016</v>
          </cell>
          <cell r="T1828" t="str">
            <v>Sold</v>
          </cell>
          <cell r="U1828">
            <v>12800858.800000001</v>
          </cell>
          <cell r="V1828">
            <v>42286</v>
          </cell>
          <cell r="W1828">
            <v>1</v>
          </cell>
          <cell r="X1828">
            <v>2016</v>
          </cell>
          <cell r="Y1828">
            <v>0</v>
          </cell>
          <cell r="Z1828">
            <v>42411</v>
          </cell>
          <cell r="AA1828">
            <v>42422</v>
          </cell>
          <cell r="AB1828" t="str">
            <v>STILLION, TIMOTHY E</v>
          </cell>
        </row>
        <row r="1829">
          <cell r="A1829">
            <v>95621</v>
          </cell>
          <cell r="B1829" t="str">
            <v>SVRTA OTPPP</v>
          </cell>
          <cell r="C1829" t="str">
            <v>Flex Fund Transfers</v>
          </cell>
          <cell r="T1829" t="str">
            <v>Active</v>
          </cell>
          <cell r="AB1829" t="str">
            <v>HOSTIN, JUANA M</v>
          </cell>
        </row>
        <row r="1830">
          <cell r="A1830">
            <v>95644</v>
          </cell>
          <cell r="B1830" t="str">
            <v>BEL IR 70 16.390</v>
          </cell>
          <cell r="C1830" t="str">
            <v>Traffic Control (Safety)</v>
          </cell>
          <cell r="H1830">
            <v>41893</v>
          </cell>
          <cell r="I1830">
            <v>41893</v>
          </cell>
          <cell r="J1830">
            <v>41955</v>
          </cell>
          <cell r="K1830">
            <v>41955</v>
          </cell>
          <cell r="L1830">
            <v>41955</v>
          </cell>
          <cell r="M1830">
            <v>41955</v>
          </cell>
          <cell r="N1830">
            <v>42045</v>
          </cell>
          <cell r="O1830">
            <v>42045</v>
          </cell>
          <cell r="P1830">
            <v>42053</v>
          </cell>
          <cell r="Q1830">
            <v>42053</v>
          </cell>
          <cell r="R1830">
            <v>2015</v>
          </cell>
          <cell r="T1830" t="str">
            <v>Sold</v>
          </cell>
          <cell r="U1830">
            <v>56245.95</v>
          </cell>
          <cell r="V1830">
            <v>41960</v>
          </cell>
          <cell r="W1830">
            <v>1</v>
          </cell>
          <cell r="X1830">
            <v>2015</v>
          </cell>
          <cell r="Y1830">
            <v>0</v>
          </cell>
          <cell r="Z1830">
            <v>42045</v>
          </cell>
          <cell r="AA1830">
            <v>42055</v>
          </cell>
          <cell r="AB1830" t="str">
            <v>SLANINA, ADRIENNE N</v>
          </cell>
        </row>
        <row r="1831">
          <cell r="A1831">
            <v>95656</v>
          </cell>
          <cell r="B1831" t="str">
            <v>CAR Used Oil Tank Removal</v>
          </cell>
          <cell r="C1831" t="str">
            <v>Other Building / Facility Work</v>
          </cell>
          <cell r="T1831" t="str">
            <v>Active</v>
          </cell>
          <cell r="AB1831" t="str">
            <v>LIMBACHER, STEVEN R</v>
          </cell>
        </row>
        <row r="1832">
          <cell r="A1832">
            <v>95660</v>
          </cell>
          <cell r="B1832" t="str">
            <v>HAS US 250 7.800</v>
          </cell>
          <cell r="C1832" t="str">
            <v>Bridge Preservation</v>
          </cell>
          <cell r="D1832">
            <v>41418</v>
          </cell>
          <cell r="E1832">
            <v>41418</v>
          </cell>
          <cell r="H1832">
            <v>41444</v>
          </cell>
          <cell r="I1832">
            <v>41444</v>
          </cell>
          <cell r="J1832">
            <v>41456</v>
          </cell>
          <cell r="K1832">
            <v>41456</v>
          </cell>
          <cell r="L1832">
            <v>41456</v>
          </cell>
          <cell r="M1832">
            <v>41456</v>
          </cell>
          <cell r="N1832">
            <v>41501</v>
          </cell>
          <cell r="O1832">
            <v>41501</v>
          </cell>
          <cell r="P1832">
            <v>41509</v>
          </cell>
          <cell r="Q1832">
            <v>41509</v>
          </cell>
          <cell r="R1832">
            <v>2014</v>
          </cell>
          <cell r="T1832" t="str">
            <v>Sold</v>
          </cell>
          <cell r="U1832">
            <v>294272.5</v>
          </cell>
          <cell r="AB1832" t="str">
            <v>KHALIFA, WASEEM U</v>
          </cell>
          <cell r="AC1832">
            <v>41414</v>
          </cell>
          <cell r="AD1832">
            <v>41414</v>
          </cell>
        </row>
        <row r="1833">
          <cell r="A1833">
            <v>95661</v>
          </cell>
          <cell r="B1833" t="str">
            <v>COL TR 709 Lippincott Rd NS</v>
          </cell>
          <cell r="C1833" t="str">
            <v>Railroad Crossing Protection</v>
          </cell>
          <cell r="T1833" t="str">
            <v>Active</v>
          </cell>
          <cell r="AB1833" t="str">
            <v>FORTE, MICHAEL D</v>
          </cell>
        </row>
        <row r="1834">
          <cell r="A1834">
            <v>95707</v>
          </cell>
          <cell r="B1834" t="str">
            <v>D11-SP-FY2014</v>
          </cell>
          <cell r="C1834" t="str">
            <v>Pavement Maintenance</v>
          </cell>
          <cell r="H1834">
            <v>41368</v>
          </cell>
          <cell r="I1834">
            <v>41368</v>
          </cell>
          <cell r="J1834">
            <v>41369</v>
          </cell>
          <cell r="K1834">
            <v>41369</v>
          </cell>
          <cell r="L1834">
            <v>41372</v>
          </cell>
          <cell r="M1834">
            <v>41372</v>
          </cell>
          <cell r="N1834">
            <v>41501</v>
          </cell>
          <cell r="O1834">
            <v>41501</v>
          </cell>
          <cell r="P1834">
            <v>41509</v>
          </cell>
          <cell r="Q1834">
            <v>41509</v>
          </cell>
          <cell r="R1834">
            <v>2014</v>
          </cell>
          <cell r="T1834" t="str">
            <v>Sold</v>
          </cell>
          <cell r="U1834">
            <v>1045233.2</v>
          </cell>
          <cell r="AB1834" t="str">
            <v>SLANINA, ADRIENNE N</v>
          </cell>
        </row>
        <row r="1835">
          <cell r="A1835">
            <v>95784</v>
          </cell>
          <cell r="B1835" t="str">
            <v>VAR-D11 Culvert Design FY15-16</v>
          </cell>
          <cell r="C1835" t="str">
            <v>General Engineering</v>
          </cell>
          <cell r="T1835" t="str">
            <v>Candidate</v>
          </cell>
          <cell r="AB1835" t="str">
            <v>STILLION, TIMOTHY E</v>
          </cell>
        </row>
        <row r="1836">
          <cell r="A1836">
            <v>95805</v>
          </cell>
          <cell r="B1836" t="str">
            <v>D11-CR-FY2015A</v>
          </cell>
          <cell r="C1836" t="str">
            <v>Culvert Preservation</v>
          </cell>
          <cell r="N1836">
            <v>42095</v>
          </cell>
          <cell r="P1836">
            <v>42095</v>
          </cell>
          <cell r="R1836">
            <v>2015</v>
          </cell>
          <cell r="T1836" t="str">
            <v>Cancelled</v>
          </cell>
          <cell r="U1836">
            <v>200000</v>
          </cell>
          <cell r="AB1836" t="str">
            <v>BAIR, MICHAEL D</v>
          </cell>
        </row>
        <row r="1837">
          <cell r="A1837">
            <v>95806</v>
          </cell>
          <cell r="B1837" t="str">
            <v>D11-CR-FY2015B</v>
          </cell>
          <cell r="C1837" t="str">
            <v>Culvert Preservation</v>
          </cell>
          <cell r="N1837">
            <v>42095</v>
          </cell>
          <cell r="P1837">
            <v>42095</v>
          </cell>
          <cell r="R1837">
            <v>2015</v>
          </cell>
          <cell r="T1837" t="str">
            <v>Cancelled</v>
          </cell>
          <cell r="U1837">
            <v>250000</v>
          </cell>
          <cell r="AB1837" t="str">
            <v>BAIR, MICHAEL D</v>
          </cell>
        </row>
        <row r="1838">
          <cell r="A1838">
            <v>95807</v>
          </cell>
          <cell r="B1838" t="str">
            <v>D11-CR-FY2016A</v>
          </cell>
          <cell r="C1838" t="str">
            <v>Culvert Preservation</v>
          </cell>
          <cell r="N1838">
            <v>42461</v>
          </cell>
          <cell r="P1838">
            <v>42461</v>
          </cell>
          <cell r="R1838">
            <v>2016</v>
          </cell>
          <cell r="T1838" t="str">
            <v>Cancelled</v>
          </cell>
          <cell r="U1838">
            <v>125000</v>
          </cell>
          <cell r="AB1838" t="str">
            <v>BAIR, MICHAEL D</v>
          </cell>
        </row>
        <row r="1839">
          <cell r="A1839">
            <v>95808</v>
          </cell>
          <cell r="B1839" t="str">
            <v>D11-CR-FY2016B</v>
          </cell>
          <cell r="C1839" t="str">
            <v>Culvert Preservation</v>
          </cell>
          <cell r="N1839">
            <v>42461</v>
          </cell>
          <cell r="P1839">
            <v>42461</v>
          </cell>
          <cell r="R1839">
            <v>2016</v>
          </cell>
          <cell r="T1839" t="str">
            <v>Cancelled</v>
          </cell>
          <cell r="U1839">
            <v>125000</v>
          </cell>
          <cell r="AB1839" t="str">
            <v>BAIR, MICHAEL D</v>
          </cell>
        </row>
        <row r="1840">
          <cell r="A1840">
            <v>95821</v>
          </cell>
          <cell r="B1840" t="str">
            <v>HOL SR 514 4.520</v>
          </cell>
          <cell r="C1840" t="str">
            <v>Culvert Preservation</v>
          </cell>
          <cell r="D1840">
            <v>41967</v>
          </cell>
          <cell r="E1840">
            <v>41967</v>
          </cell>
          <cell r="F1840">
            <v>42094</v>
          </cell>
          <cell r="G1840">
            <v>42094</v>
          </cell>
          <cell r="H1840">
            <v>42332</v>
          </cell>
          <cell r="I1840">
            <v>42332</v>
          </cell>
          <cell r="L1840">
            <v>42376</v>
          </cell>
          <cell r="M1840">
            <v>42376</v>
          </cell>
          <cell r="N1840">
            <v>42467</v>
          </cell>
          <cell r="O1840">
            <v>42467</v>
          </cell>
          <cell r="P1840">
            <v>42474</v>
          </cell>
          <cell r="Q1840">
            <v>42474</v>
          </cell>
          <cell r="R1840">
            <v>2016</v>
          </cell>
          <cell r="T1840" t="str">
            <v>Sold</v>
          </cell>
          <cell r="U1840">
            <v>134302.60999999999</v>
          </cell>
          <cell r="V1840">
            <v>42380</v>
          </cell>
          <cell r="W1840">
            <v>1</v>
          </cell>
          <cell r="X1840">
            <v>2016</v>
          </cell>
          <cell r="Y1840">
            <v>0</v>
          </cell>
          <cell r="Z1840">
            <v>42467</v>
          </cell>
          <cell r="AA1840">
            <v>42478</v>
          </cell>
          <cell r="AB1840" t="str">
            <v>BERANEK, JASON P</v>
          </cell>
          <cell r="AC1840">
            <v>41949</v>
          </cell>
          <cell r="AD1840">
            <v>41949</v>
          </cell>
        </row>
        <row r="1841">
          <cell r="A1841">
            <v>95825</v>
          </cell>
          <cell r="B1841" t="str">
            <v>TUS SR 800 21.46 RJC</v>
          </cell>
          <cell r="C1841" t="str">
            <v>Railroad Crossing Protection</v>
          </cell>
          <cell r="T1841" t="str">
            <v>Candidate</v>
          </cell>
          <cell r="AB1841" t="str">
            <v>FORTE, MICHAEL D</v>
          </cell>
        </row>
        <row r="1842">
          <cell r="A1842">
            <v>95869</v>
          </cell>
          <cell r="B1842" t="str">
            <v>BEL SR 26 3.910</v>
          </cell>
          <cell r="C1842" t="str">
            <v>Geologic Maintenance / Slide Repair</v>
          </cell>
          <cell r="L1842">
            <v>41380</v>
          </cell>
          <cell r="M1842">
            <v>41380</v>
          </cell>
          <cell r="N1842">
            <v>41381</v>
          </cell>
          <cell r="O1842">
            <v>41381</v>
          </cell>
          <cell r="P1842">
            <v>41381</v>
          </cell>
          <cell r="Q1842">
            <v>41381</v>
          </cell>
          <cell r="R1842">
            <v>2013</v>
          </cell>
          <cell r="T1842" t="str">
            <v>Sold</v>
          </cell>
          <cell r="U1842">
            <v>200000</v>
          </cell>
          <cell r="AB1842" t="str">
            <v>BAIR, MICHAEL D</v>
          </cell>
        </row>
        <row r="1843">
          <cell r="A1843">
            <v>95880</v>
          </cell>
          <cell r="B1843" t="str">
            <v>HAS US 250 5.430</v>
          </cell>
          <cell r="C1843" t="str">
            <v>Bridge Preservation</v>
          </cell>
          <cell r="D1843">
            <v>41449</v>
          </cell>
          <cell r="E1843">
            <v>41449</v>
          </cell>
          <cell r="F1843">
            <v>41507</v>
          </cell>
          <cell r="G1843">
            <v>41507</v>
          </cell>
          <cell r="H1843">
            <v>41535</v>
          </cell>
          <cell r="I1843">
            <v>41535</v>
          </cell>
          <cell r="J1843">
            <v>41554</v>
          </cell>
          <cell r="K1843">
            <v>41554</v>
          </cell>
          <cell r="L1843">
            <v>41556</v>
          </cell>
          <cell r="M1843">
            <v>41556</v>
          </cell>
          <cell r="N1843">
            <v>41648</v>
          </cell>
          <cell r="O1843">
            <v>41648</v>
          </cell>
          <cell r="P1843">
            <v>41661</v>
          </cell>
          <cell r="Q1843">
            <v>41661</v>
          </cell>
          <cell r="R1843">
            <v>2014</v>
          </cell>
          <cell r="T1843" t="str">
            <v>Sold</v>
          </cell>
          <cell r="U1843">
            <v>599613.75</v>
          </cell>
          <cell r="AB1843" t="str">
            <v>TRIVOLI, RAYMOND P</v>
          </cell>
          <cell r="AC1843">
            <v>41438</v>
          </cell>
          <cell r="AD1843">
            <v>41438</v>
          </cell>
        </row>
        <row r="1844">
          <cell r="A1844">
            <v>95916</v>
          </cell>
          <cell r="B1844" t="str">
            <v>CAR SR 9 17.63</v>
          </cell>
          <cell r="C1844" t="str">
            <v>Intersection Improvement (Safety)</v>
          </cell>
          <cell r="D1844">
            <v>41862</v>
          </cell>
          <cell r="E1844">
            <v>41862</v>
          </cell>
          <cell r="F1844">
            <v>42291</v>
          </cell>
          <cell r="G1844">
            <v>42291</v>
          </cell>
          <cell r="H1844">
            <v>42544</v>
          </cell>
          <cell r="I1844">
            <v>42544</v>
          </cell>
          <cell r="L1844">
            <v>42562</v>
          </cell>
          <cell r="M1844">
            <v>42562</v>
          </cell>
          <cell r="N1844">
            <v>42649</v>
          </cell>
          <cell r="O1844">
            <v>42649</v>
          </cell>
          <cell r="P1844">
            <v>42656</v>
          </cell>
          <cell r="Q1844">
            <v>42656</v>
          </cell>
          <cell r="R1844">
            <v>2017</v>
          </cell>
          <cell r="T1844" t="str">
            <v>Sold</v>
          </cell>
          <cell r="U1844">
            <v>1126422.78</v>
          </cell>
          <cell r="V1844">
            <v>42562</v>
          </cell>
          <cell r="W1844">
            <v>1</v>
          </cell>
          <cell r="X1844">
            <v>2017</v>
          </cell>
          <cell r="Y1844">
            <v>0</v>
          </cell>
          <cell r="Z1844">
            <v>42649</v>
          </cell>
          <cell r="AA1844">
            <v>42660</v>
          </cell>
          <cell r="AB1844" t="str">
            <v>BERANEK, JASON P</v>
          </cell>
          <cell r="AC1844">
            <v>41829</v>
          </cell>
          <cell r="AD1844">
            <v>41829</v>
          </cell>
        </row>
        <row r="1845">
          <cell r="A1845">
            <v>95953</v>
          </cell>
          <cell r="B1845" t="str">
            <v>BEL Stenger Trucking CNG</v>
          </cell>
          <cell r="C1845" t="str">
            <v>Emission Reduction</v>
          </cell>
          <cell r="P1845">
            <v>42156</v>
          </cell>
          <cell r="Q1845">
            <v>42156</v>
          </cell>
          <cell r="R1845">
            <v>2015</v>
          </cell>
          <cell r="T1845" t="str">
            <v>Cancelled</v>
          </cell>
          <cell r="U1845">
            <v>190000</v>
          </cell>
          <cell r="AB1845" t="str">
            <v>GURNEY, GREGORY A</v>
          </cell>
        </row>
        <row r="1846">
          <cell r="A1846">
            <v>95977</v>
          </cell>
          <cell r="B1846" t="str">
            <v>COL SR 7 14.13</v>
          </cell>
          <cell r="C1846" t="str">
            <v>Intersection Improvement (Safety)</v>
          </cell>
          <cell r="D1846">
            <v>41831</v>
          </cell>
          <cell r="E1846">
            <v>41831</v>
          </cell>
          <cell r="F1846">
            <v>41908</v>
          </cell>
          <cell r="G1846">
            <v>41908</v>
          </cell>
          <cell r="H1846">
            <v>42003</v>
          </cell>
          <cell r="I1846">
            <v>42003</v>
          </cell>
          <cell r="J1846">
            <v>42041</v>
          </cell>
          <cell r="K1846">
            <v>42041</v>
          </cell>
          <cell r="L1846">
            <v>42041</v>
          </cell>
          <cell r="M1846">
            <v>42041</v>
          </cell>
          <cell r="N1846">
            <v>42117</v>
          </cell>
          <cell r="O1846">
            <v>42117</v>
          </cell>
          <cell r="P1846">
            <v>42124</v>
          </cell>
          <cell r="Q1846">
            <v>42124</v>
          </cell>
          <cell r="R1846">
            <v>2015</v>
          </cell>
          <cell r="S1846">
            <v>2015</v>
          </cell>
          <cell r="T1846" t="str">
            <v>Sold</v>
          </cell>
          <cell r="U1846">
            <v>1248875.0900000001</v>
          </cell>
          <cell r="AB1846" t="str">
            <v>STILLION, TIMOTHY E</v>
          </cell>
          <cell r="AC1846">
            <v>41688</v>
          </cell>
          <cell r="AD1846">
            <v>41688</v>
          </cell>
        </row>
        <row r="1847">
          <cell r="A1847">
            <v>95993</v>
          </cell>
          <cell r="B1847" t="str">
            <v>D11-MOW-FY2014</v>
          </cell>
          <cell r="C1847" t="str">
            <v>Vegetative Maintenance</v>
          </cell>
          <cell r="H1847">
            <v>41541</v>
          </cell>
          <cell r="I1847">
            <v>41541</v>
          </cell>
          <cell r="J1847">
            <v>41575</v>
          </cell>
          <cell r="K1847">
            <v>41575</v>
          </cell>
          <cell r="L1847">
            <v>41575</v>
          </cell>
          <cell r="M1847">
            <v>41575</v>
          </cell>
          <cell r="N1847">
            <v>41711</v>
          </cell>
          <cell r="P1847">
            <v>41722</v>
          </cell>
          <cell r="R1847">
            <v>2014</v>
          </cell>
          <cell r="T1847" t="str">
            <v>Cancelled</v>
          </cell>
          <cell r="U1847">
            <v>463792</v>
          </cell>
          <cell r="AB1847" t="str">
            <v>TRIVOLI, RAYMOND P</v>
          </cell>
        </row>
        <row r="1848">
          <cell r="A1848">
            <v>96014</v>
          </cell>
          <cell r="B1848" t="str">
            <v>JEF Vet Brdg Insp 2012-17</v>
          </cell>
          <cell r="C1848" t="str">
            <v>Asset Inventory / Inspection</v>
          </cell>
          <cell r="T1848" t="str">
            <v>Active</v>
          </cell>
          <cell r="AB1848" t="str">
            <v>KHALIFA, WASEEM U</v>
          </cell>
        </row>
        <row r="1849">
          <cell r="A1849">
            <v>96020</v>
          </cell>
          <cell r="B1849" t="str">
            <v>D11-MOW-FY2016</v>
          </cell>
          <cell r="C1849" t="str">
            <v>Vegetative Maintenance</v>
          </cell>
          <cell r="N1849">
            <v>42278</v>
          </cell>
          <cell r="P1849">
            <v>42278</v>
          </cell>
          <cell r="R1849">
            <v>2016</v>
          </cell>
          <cell r="T1849" t="str">
            <v>Cancelled</v>
          </cell>
          <cell r="U1849">
            <v>400000</v>
          </cell>
          <cell r="AB1849" t="str">
            <v>HERMAN, PAUL A</v>
          </cell>
        </row>
        <row r="1850">
          <cell r="A1850">
            <v>96052</v>
          </cell>
          <cell r="B1850" t="str">
            <v>BEL 70/800 Park &amp; Ride</v>
          </cell>
          <cell r="C1850" t="str">
            <v>Miscellaneous</v>
          </cell>
          <cell r="D1850">
            <v>41712</v>
          </cell>
          <cell r="E1850">
            <v>41712</v>
          </cell>
          <cell r="F1850">
            <v>41823</v>
          </cell>
          <cell r="G1850">
            <v>41823</v>
          </cell>
          <cell r="H1850">
            <v>41968</v>
          </cell>
          <cell r="I1850">
            <v>41968</v>
          </cell>
          <cell r="J1850">
            <v>41981</v>
          </cell>
          <cell r="K1850">
            <v>41981</v>
          </cell>
          <cell r="L1850">
            <v>41981</v>
          </cell>
          <cell r="M1850">
            <v>41981</v>
          </cell>
          <cell r="N1850">
            <v>42068</v>
          </cell>
          <cell r="O1850">
            <v>42068</v>
          </cell>
          <cell r="P1850">
            <v>42075</v>
          </cell>
          <cell r="Q1850">
            <v>42075</v>
          </cell>
          <cell r="R1850">
            <v>2015</v>
          </cell>
          <cell r="T1850" t="str">
            <v>Sold</v>
          </cell>
          <cell r="U1850">
            <v>221987.74</v>
          </cell>
          <cell r="V1850">
            <v>41981</v>
          </cell>
          <cell r="W1850">
            <v>1</v>
          </cell>
          <cell r="X1850">
            <v>2015</v>
          </cell>
          <cell r="Y1850">
            <v>0</v>
          </cell>
          <cell r="Z1850">
            <v>42068</v>
          </cell>
          <cell r="AA1850">
            <v>42079</v>
          </cell>
          <cell r="AB1850" t="str">
            <v>BERANEK, JASON P</v>
          </cell>
          <cell r="AC1850">
            <v>41698</v>
          </cell>
          <cell r="AD1850">
            <v>41698</v>
          </cell>
        </row>
        <row r="1851">
          <cell r="A1851">
            <v>96056</v>
          </cell>
          <cell r="B1851" t="str">
            <v>HAS TR 171 Sinfield Rd CUOH</v>
          </cell>
          <cell r="C1851" t="str">
            <v>Railroad Crossing Protection</v>
          </cell>
          <cell r="T1851" t="str">
            <v>Active</v>
          </cell>
          <cell r="AB1851" t="str">
            <v>STOUT, CATHERINE M</v>
          </cell>
        </row>
        <row r="1852">
          <cell r="A1852">
            <v>96109</v>
          </cell>
          <cell r="B1852" t="str">
            <v>HAS-Scio OP Land Acq</v>
          </cell>
          <cell r="C1852" t="str">
            <v>New Building/ Facility</v>
          </cell>
          <cell r="T1852" t="str">
            <v>Active</v>
          </cell>
          <cell r="AB1852" t="str">
            <v>LIMBACHER, STEVEN R</v>
          </cell>
        </row>
        <row r="1853">
          <cell r="A1853">
            <v>96111</v>
          </cell>
          <cell r="B1853" t="str">
            <v>FACD11 COL Columbiana FS</v>
          </cell>
          <cell r="C1853" t="str">
            <v>Building / Facility Improvement</v>
          </cell>
          <cell r="T1853" t="str">
            <v>Active</v>
          </cell>
          <cell r="U1853">
            <v>10755768.41</v>
          </cell>
          <cell r="AB1853" t="str">
            <v>BEQUEATH, ALAN G</v>
          </cell>
        </row>
        <row r="1854">
          <cell r="A1854">
            <v>96122</v>
          </cell>
          <cell r="B1854" t="str">
            <v>FACD11 CAR Carroll LN</v>
          </cell>
          <cell r="C1854" t="str">
            <v>Building / Facility Improvement</v>
          </cell>
          <cell r="T1854" t="str">
            <v>Active</v>
          </cell>
          <cell r="AB1854" t="str">
            <v>BLOCKER, SHANNON M</v>
          </cell>
        </row>
        <row r="1855">
          <cell r="A1855">
            <v>96123</v>
          </cell>
          <cell r="B1855" t="str">
            <v>FACD11 CAR Carroll FS</v>
          </cell>
          <cell r="C1855" t="str">
            <v>Building / Facility Improvement</v>
          </cell>
          <cell r="T1855" t="str">
            <v>Active</v>
          </cell>
          <cell r="U1855">
            <v>11186694</v>
          </cell>
          <cell r="AB1855" t="str">
            <v>BLOCKER, SHANNON M</v>
          </cell>
        </row>
        <row r="1856">
          <cell r="A1856">
            <v>96165</v>
          </cell>
          <cell r="B1856" t="str">
            <v>JEF-7-3.87 Truck Parking Area</v>
          </cell>
          <cell r="C1856" t="str">
            <v>Building / Facility Improvement</v>
          </cell>
          <cell r="D1856">
            <v>41782</v>
          </cell>
          <cell r="E1856">
            <v>41782</v>
          </cell>
          <cell r="F1856">
            <v>41869</v>
          </cell>
          <cell r="G1856">
            <v>41869</v>
          </cell>
          <cell r="H1856">
            <v>41968</v>
          </cell>
          <cell r="I1856">
            <v>41968</v>
          </cell>
          <cell r="J1856">
            <v>41988</v>
          </cell>
          <cell r="K1856">
            <v>41988</v>
          </cell>
          <cell r="L1856">
            <v>41991</v>
          </cell>
          <cell r="M1856">
            <v>41991</v>
          </cell>
          <cell r="N1856">
            <v>42083</v>
          </cell>
          <cell r="O1856">
            <v>42083</v>
          </cell>
          <cell r="P1856">
            <v>42090</v>
          </cell>
          <cell r="Q1856">
            <v>42090</v>
          </cell>
          <cell r="R1856">
            <v>2015</v>
          </cell>
          <cell r="T1856" t="str">
            <v>Sold</v>
          </cell>
          <cell r="U1856">
            <v>869992.9</v>
          </cell>
          <cell r="V1856">
            <v>41995</v>
          </cell>
          <cell r="W1856">
            <v>1</v>
          </cell>
          <cell r="X1856">
            <v>2015</v>
          </cell>
          <cell r="Y1856">
            <v>0</v>
          </cell>
          <cell r="Z1856">
            <v>42082</v>
          </cell>
          <cell r="AA1856">
            <v>42093</v>
          </cell>
          <cell r="AB1856" t="str">
            <v>BERANEK, JASON P</v>
          </cell>
          <cell r="AC1856">
            <v>41754</v>
          </cell>
          <cell r="AD1856">
            <v>41754</v>
          </cell>
        </row>
        <row r="1857">
          <cell r="A1857">
            <v>96171</v>
          </cell>
          <cell r="B1857" t="str">
            <v>FACD11 TUS FS Buildings/Move HQ</v>
          </cell>
          <cell r="C1857" t="str">
            <v>New Building/ Facility</v>
          </cell>
          <cell r="T1857" t="str">
            <v>Active</v>
          </cell>
          <cell r="U1857">
            <v>8352542</v>
          </cell>
          <cell r="AB1857" t="str">
            <v>BLOCKER, SHANNON M</v>
          </cell>
        </row>
        <row r="1858">
          <cell r="A1858">
            <v>96173</v>
          </cell>
          <cell r="B1858" t="str">
            <v>COL TR 703 Bayard Rd NS</v>
          </cell>
          <cell r="C1858" t="str">
            <v>Railroad Crossing Protection</v>
          </cell>
          <cell r="T1858" t="str">
            <v>Active</v>
          </cell>
          <cell r="AB1858" t="str">
            <v>FORTE, MICHAEL D</v>
          </cell>
        </row>
        <row r="1859">
          <cell r="A1859">
            <v>96174</v>
          </cell>
          <cell r="B1859" t="str">
            <v>COL TR 768 Haiti Rd NS</v>
          </cell>
          <cell r="C1859" t="str">
            <v>Railroad Crossing Protection</v>
          </cell>
          <cell r="T1859" t="str">
            <v>Active</v>
          </cell>
          <cell r="AB1859" t="str">
            <v>FORTE, MICHAEL D</v>
          </cell>
        </row>
        <row r="1860">
          <cell r="A1860">
            <v>96184</v>
          </cell>
          <cell r="B1860" t="str">
            <v>CAR SR 212 Cumberland Rd WE</v>
          </cell>
          <cell r="C1860" t="str">
            <v>Railroad Crossing Protection</v>
          </cell>
          <cell r="T1860" t="str">
            <v>Active</v>
          </cell>
          <cell r="AB1860" t="str">
            <v>FORTE, MICHAEL D</v>
          </cell>
        </row>
        <row r="1861">
          <cell r="A1861">
            <v>96222</v>
          </cell>
          <cell r="B1861" t="str">
            <v>HAS Freeport OP Water Line</v>
          </cell>
          <cell r="C1861" t="str">
            <v>Building / Facility Improvement</v>
          </cell>
          <cell r="T1861" t="str">
            <v>Active</v>
          </cell>
          <cell r="AB1861" t="str">
            <v>LIMBACHER, STEVEN R</v>
          </cell>
        </row>
        <row r="1862">
          <cell r="A1862">
            <v>96252</v>
          </cell>
          <cell r="B1862" t="str">
            <v>COL CR 430 3.30</v>
          </cell>
          <cell r="C1862" t="str">
            <v>Roadway Minor Rehab</v>
          </cell>
          <cell r="H1862">
            <v>41474</v>
          </cell>
          <cell r="I1862">
            <v>41474</v>
          </cell>
          <cell r="L1862">
            <v>41495</v>
          </cell>
          <cell r="M1862">
            <v>41495</v>
          </cell>
          <cell r="N1862">
            <v>41535</v>
          </cell>
          <cell r="O1862">
            <v>41535</v>
          </cell>
          <cell r="P1862">
            <v>41542</v>
          </cell>
          <cell r="Q1862">
            <v>41542</v>
          </cell>
          <cell r="R1862">
            <v>2014</v>
          </cell>
          <cell r="T1862" t="str">
            <v>Sold</v>
          </cell>
          <cell r="U1862">
            <v>639713.9</v>
          </cell>
          <cell r="AB1862" t="str">
            <v>GURNEY, GREGORY A</v>
          </cell>
        </row>
        <row r="1863">
          <cell r="A1863">
            <v>96259</v>
          </cell>
          <cell r="B1863" t="str">
            <v>CAR TR 229 &amp; TR 222 WLE</v>
          </cell>
          <cell r="C1863" t="str">
            <v>Railroad Crossing Protection</v>
          </cell>
          <cell r="T1863" t="str">
            <v>Active</v>
          </cell>
          <cell r="AB1863" t="str">
            <v>STOUT, CATHERINE M</v>
          </cell>
        </row>
        <row r="1864">
          <cell r="A1864">
            <v>96374</v>
          </cell>
          <cell r="B1864" t="str">
            <v>TUS Strasburg Ind Pk Access</v>
          </cell>
          <cell r="C1864" t="str">
            <v>Roadway Minor Rehab</v>
          </cell>
          <cell r="F1864">
            <v>41837</v>
          </cell>
          <cell r="G1864">
            <v>41837</v>
          </cell>
          <cell r="L1864">
            <v>41880</v>
          </cell>
          <cell r="M1864">
            <v>41880</v>
          </cell>
          <cell r="N1864">
            <v>41926</v>
          </cell>
          <cell r="O1864">
            <v>41926</v>
          </cell>
          <cell r="P1864">
            <v>42080</v>
          </cell>
          <cell r="Q1864">
            <v>42080</v>
          </cell>
          <cell r="R1864">
            <v>2015</v>
          </cell>
          <cell r="T1864" t="str">
            <v>Sold</v>
          </cell>
          <cell r="U1864">
            <v>192534</v>
          </cell>
          <cell r="AB1864" t="str">
            <v>GURNEY, GREGORY A</v>
          </cell>
        </row>
        <row r="1865">
          <cell r="A1865">
            <v>96378</v>
          </cell>
          <cell r="B1865" t="str">
            <v>Jennings Randolph Br Ins 2012-17</v>
          </cell>
          <cell r="C1865" t="str">
            <v>Asset Inventory / Inspection</v>
          </cell>
          <cell r="T1865" t="str">
            <v>Active</v>
          </cell>
          <cell r="AB1865" t="str">
            <v>KHALIFA, WASEEM U</v>
          </cell>
        </row>
        <row r="1866">
          <cell r="A1866">
            <v>96415</v>
          </cell>
          <cell r="B1866" t="str">
            <v>HAS US 22 2.530</v>
          </cell>
          <cell r="C1866" t="str">
            <v>Drainage System Maintenance</v>
          </cell>
          <cell r="L1866">
            <v>41463</v>
          </cell>
          <cell r="M1866">
            <v>41463</v>
          </cell>
          <cell r="N1866">
            <v>41472</v>
          </cell>
          <cell r="O1866">
            <v>41472</v>
          </cell>
          <cell r="P1866">
            <v>41472</v>
          </cell>
          <cell r="Q1866">
            <v>41472</v>
          </cell>
          <cell r="R1866">
            <v>2014</v>
          </cell>
          <cell r="T1866" t="str">
            <v>Sold</v>
          </cell>
          <cell r="U1866">
            <v>1727924.25</v>
          </cell>
          <cell r="AB1866" t="str">
            <v>BAIR, MICHAEL D</v>
          </cell>
        </row>
        <row r="1867">
          <cell r="A1867">
            <v>96433</v>
          </cell>
          <cell r="B1867" t="str">
            <v>COL US 30 18.230</v>
          </cell>
          <cell r="C1867" t="str">
            <v>Preliminary Development Tasks</v>
          </cell>
          <cell r="T1867" t="str">
            <v>Active</v>
          </cell>
          <cell r="AB1867" t="str">
            <v>VARCOLLA, CHRISTOPHER</v>
          </cell>
        </row>
        <row r="1868">
          <cell r="A1868">
            <v>96438</v>
          </cell>
          <cell r="B1868" t="str">
            <v>JEF SR 7 22.420</v>
          </cell>
          <cell r="C1868" t="str">
            <v>Bridge Preservation</v>
          </cell>
          <cell r="H1868">
            <v>41929</v>
          </cell>
          <cell r="I1868">
            <v>41929</v>
          </cell>
          <cell r="J1868">
            <v>42012</v>
          </cell>
          <cell r="K1868">
            <v>42012</v>
          </cell>
          <cell r="L1868">
            <v>42013</v>
          </cell>
          <cell r="M1868">
            <v>42013</v>
          </cell>
          <cell r="N1868">
            <v>42103</v>
          </cell>
          <cell r="O1868">
            <v>42103</v>
          </cell>
          <cell r="P1868">
            <v>42110</v>
          </cell>
          <cell r="Q1868">
            <v>42110</v>
          </cell>
          <cell r="R1868">
            <v>2015</v>
          </cell>
          <cell r="T1868" t="str">
            <v>Sold</v>
          </cell>
          <cell r="U1868">
            <v>4643564.3</v>
          </cell>
          <cell r="V1868">
            <v>42016</v>
          </cell>
          <cell r="W1868">
            <v>1</v>
          </cell>
          <cell r="X1868">
            <v>2015</v>
          </cell>
          <cell r="Y1868">
            <v>0</v>
          </cell>
          <cell r="Z1868">
            <v>42103</v>
          </cell>
          <cell r="AA1868">
            <v>42114</v>
          </cell>
          <cell r="AB1868" t="str">
            <v>STILLION, TIMOTHY E</v>
          </cell>
        </row>
        <row r="1869">
          <cell r="A1869">
            <v>96440</v>
          </cell>
          <cell r="B1869" t="str">
            <v>JEF SR 164 5.630</v>
          </cell>
          <cell r="C1869" t="str">
            <v>Bridge Preservation</v>
          </cell>
          <cell r="D1869">
            <v>42880</v>
          </cell>
          <cell r="E1869">
            <v>42880</v>
          </cell>
          <cell r="F1869">
            <v>43090</v>
          </cell>
          <cell r="G1869">
            <v>43090</v>
          </cell>
          <cell r="H1869">
            <v>43242</v>
          </cell>
          <cell r="I1869">
            <v>43242</v>
          </cell>
          <cell r="J1869">
            <v>43524</v>
          </cell>
          <cell r="K1869">
            <v>43524</v>
          </cell>
          <cell r="L1869">
            <v>43774</v>
          </cell>
          <cell r="M1869">
            <v>43774</v>
          </cell>
          <cell r="N1869">
            <v>43853</v>
          </cell>
          <cell r="O1869">
            <v>43853</v>
          </cell>
          <cell r="P1869">
            <v>43860</v>
          </cell>
          <cell r="Q1869">
            <v>43860</v>
          </cell>
          <cell r="R1869">
            <v>2020</v>
          </cell>
          <cell r="S1869">
            <v>2019</v>
          </cell>
          <cell r="T1869" t="str">
            <v>Sold</v>
          </cell>
          <cell r="U1869">
            <v>2959000</v>
          </cell>
          <cell r="V1869">
            <v>43661</v>
          </cell>
          <cell r="W1869">
            <v>1</v>
          </cell>
          <cell r="X1869">
            <v>2020</v>
          </cell>
          <cell r="Y1869">
            <v>2019</v>
          </cell>
          <cell r="Z1869">
            <v>43748</v>
          </cell>
          <cell r="AA1869">
            <v>43759</v>
          </cell>
          <cell r="AB1869" t="str">
            <v>STILLION, TIMOTHY E</v>
          </cell>
          <cell r="AC1869">
            <v>42857</v>
          </cell>
          <cell r="AD1869">
            <v>42857</v>
          </cell>
        </row>
        <row r="1870">
          <cell r="A1870">
            <v>96440</v>
          </cell>
          <cell r="B1870" t="str">
            <v>JEF SR 164 5.630</v>
          </cell>
          <cell r="C1870" t="str">
            <v>Bridge Preservation</v>
          </cell>
          <cell r="D1870">
            <v>42880</v>
          </cell>
          <cell r="E1870">
            <v>42880</v>
          </cell>
          <cell r="F1870">
            <v>43090</v>
          </cell>
          <cell r="G1870">
            <v>43090</v>
          </cell>
          <cell r="H1870">
            <v>43242</v>
          </cell>
          <cell r="I1870">
            <v>43242</v>
          </cell>
          <cell r="J1870">
            <v>43524</v>
          </cell>
          <cell r="K1870">
            <v>43524</v>
          </cell>
          <cell r="L1870">
            <v>43774</v>
          </cell>
          <cell r="M1870">
            <v>43774</v>
          </cell>
          <cell r="N1870">
            <v>43853</v>
          </cell>
          <cell r="O1870">
            <v>43853</v>
          </cell>
          <cell r="P1870">
            <v>43860</v>
          </cell>
          <cell r="Q1870">
            <v>43860</v>
          </cell>
          <cell r="R1870">
            <v>2020</v>
          </cell>
          <cell r="S1870">
            <v>2019</v>
          </cell>
          <cell r="T1870" t="str">
            <v>Sold</v>
          </cell>
          <cell r="U1870">
            <v>2959000</v>
          </cell>
          <cell r="V1870">
            <v>43388</v>
          </cell>
          <cell r="W1870">
            <v>1</v>
          </cell>
          <cell r="X1870">
            <v>2019</v>
          </cell>
          <cell r="Y1870">
            <v>0</v>
          </cell>
          <cell r="Z1870">
            <v>43475</v>
          </cell>
          <cell r="AA1870">
            <v>43486</v>
          </cell>
          <cell r="AB1870" t="str">
            <v>STILLION, TIMOTHY E</v>
          </cell>
          <cell r="AC1870">
            <v>42857</v>
          </cell>
          <cell r="AD1870">
            <v>42857</v>
          </cell>
        </row>
        <row r="1871">
          <cell r="A1871">
            <v>96448</v>
          </cell>
          <cell r="B1871" t="str">
            <v>COL SR 45 5.810</v>
          </cell>
          <cell r="C1871" t="str">
            <v>Drainage System Maintenance</v>
          </cell>
          <cell r="L1871">
            <v>41467</v>
          </cell>
          <cell r="M1871">
            <v>41467</v>
          </cell>
          <cell r="N1871">
            <v>41474</v>
          </cell>
          <cell r="O1871">
            <v>41474</v>
          </cell>
          <cell r="P1871">
            <v>41474</v>
          </cell>
          <cell r="Q1871">
            <v>41474</v>
          </cell>
          <cell r="R1871">
            <v>2014</v>
          </cell>
          <cell r="T1871" t="str">
            <v>Sold</v>
          </cell>
          <cell r="U1871">
            <v>150000</v>
          </cell>
          <cell r="AB1871" t="str">
            <v>BAIR, MICHAEL D</v>
          </cell>
        </row>
        <row r="1872">
          <cell r="A1872">
            <v>96464</v>
          </cell>
          <cell r="B1872" t="str">
            <v>JEF-Metro Park-FY2014</v>
          </cell>
          <cell r="C1872" t="str">
            <v>Parks</v>
          </cell>
          <cell r="T1872" t="str">
            <v>Candidate</v>
          </cell>
          <cell r="AB1872" t="str">
            <v>WARNER, SCOTT K</v>
          </cell>
        </row>
        <row r="1873">
          <cell r="A1873">
            <v>96501</v>
          </cell>
          <cell r="B1873" t="str">
            <v>TUS Dover Signals Phase 1</v>
          </cell>
          <cell r="C1873" t="str">
            <v>Traffic Control (Safety)</v>
          </cell>
          <cell r="F1873">
            <v>42047</v>
          </cell>
          <cell r="G1873">
            <v>42047</v>
          </cell>
          <cell r="H1873">
            <v>42243</v>
          </cell>
          <cell r="I1873">
            <v>42243</v>
          </cell>
          <cell r="J1873">
            <v>42327</v>
          </cell>
          <cell r="K1873">
            <v>42327</v>
          </cell>
          <cell r="L1873">
            <v>42328</v>
          </cell>
          <cell r="M1873">
            <v>42328</v>
          </cell>
          <cell r="N1873">
            <v>42409</v>
          </cell>
          <cell r="O1873">
            <v>42409</v>
          </cell>
          <cell r="P1873">
            <v>42440</v>
          </cell>
          <cell r="Q1873">
            <v>42440</v>
          </cell>
          <cell r="R1873">
            <v>2016</v>
          </cell>
          <cell r="T1873" t="str">
            <v>Sold</v>
          </cell>
          <cell r="U1873">
            <v>1877470.7</v>
          </cell>
          <cell r="V1873">
            <v>42328</v>
          </cell>
          <cell r="W1873">
            <v>1</v>
          </cell>
          <cell r="X1873">
            <v>2016</v>
          </cell>
          <cell r="Y1873">
            <v>0</v>
          </cell>
          <cell r="Z1873">
            <v>42391</v>
          </cell>
          <cell r="AA1873">
            <v>42426</v>
          </cell>
          <cell r="AB1873" t="str">
            <v>GURNEY, GREGORY A</v>
          </cell>
        </row>
        <row r="1874">
          <cell r="A1874">
            <v>96597</v>
          </cell>
          <cell r="B1874" t="str">
            <v>COL SR 164 24.440</v>
          </cell>
          <cell r="C1874" t="str">
            <v>Bridge Preservation</v>
          </cell>
          <cell r="N1874">
            <v>47392</v>
          </cell>
          <cell r="P1874">
            <v>47392</v>
          </cell>
          <cell r="R1874">
            <v>2030</v>
          </cell>
          <cell r="T1874" t="str">
            <v>Active</v>
          </cell>
          <cell r="U1874">
            <v>1220000</v>
          </cell>
          <cell r="AB1874" t="str">
            <v>TRIVOLI, RAYMOND P</v>
          </cell>
        </row>
        <row r="1875">
          <cell r="A1875">
            <v>96599</v>
          </cell>
          <cell r="B1875" t="str">
            <v>JEF SR 213 18.43</v>
          </cell>
          <cell r="C1875" t="str">
            <v>Bridge Preservation</v>
          </cell>
          <cell r="D1875">
            <v>43220</v>
          </cell>
          <cell r="E1875">
            <v>43220</v>
          </cell>
          <cell r="F1875">
            <v>43934</v>
          </cell>
          <cell r="G1875">
            <v>43934</v>
          </cell>
          <cell r="H1875">
            <v>43934</v>
          </cell>
          <cell r="I1875">
            <v>43934</v>
          </cell>
          <cell r="J1875">
            <v>43935</v>
          </cell>
          <cell r="K1875">
            <v>43935</v>
          </cell>
          <cell r="L1875">
            <v>43937</v>
          </cell>
          <cell r="M1875">
            <v>43937</v>
          </cell>
          <cell r="N1875">
            <v>44000</v>
          </cell>
          <cell r="O1875">
            <v>44000</v>
          </cell>
          <cell r="P1875">
            <v>44007</v>
          </cell>
          <cell r="Q1875">
            <v>44007</v>
          </cell>
          <cell r="R1875">
            <v>2020</v>
          </cell>
          <cell r="T1875" t="str">
            <v>Sold</v>
          </cell>
          <cell r="U1875">
            <v>634000</v>
          </cell>
          <cell r="V1875">
            <v>44004</v>
          </cell>
          <cell r="W1875">
            <v>1</v>
          </cell>
          <cell r="X1875">
            <v>2021</v>
          </cell>
          <cell r="Y1875">
            <v>0</v>
          </cell>
          <cell r="Z1875">
            <v>44091</v>
          </cell>
          <cell r="AA1875">
            <v>44102</v>
          </cell>
          <cell r="AB1875" t="str">
            <v>LORENZ, DANIEL J</v>
          </cell>
          <cell r="AC1875">
            <v>43159</v>
          </cell>
          <cell r="AD1875">
            <v>43159</v>
          </cell>
        </row>
        <row r="1876">
          <cell r="A1876">
            <v>96606</v>
          </cell>
          <cell r="B1876" t="str">
            <v>BEL SR 7 0.990</v>
          </cell>
          <cell r="C1876" t="str">
            <v>Bridge Preservation</v>
          </cell>
          <cell r="D1876">
            <v>42712</v>
          </cell>
          <cell r="E1876">
            <v>42712</v>
          </cell>
          <cell r="F1876">
            <v>43026</v>
          </cell>
          <cell r="G1876">
            <v>43026</v>
          </cell>
          <cell r="H1876">
            <v>43104</v>
          </cell>
          <cell r="I1876">
            <v>43104</v>
          </cell>
          <cell r="J1876">
            <v>43406</v>
          </cell>
          <cell r="K1876">
            <v>43406</v>
          </cell>
          <cell r="L1876">
            <v>43406</v>
          </cell>
          <cell r="M1876">
            <v>43406</v>
          </cell>
          <cell r="N1876">
            <v>43496</v>
          </cell>
          <cell r="O1876">
            <v>43496</v>
          </cell>
          <cell r="P1876">
            <v>43503</v>
          </cell>
          <cell r="Q1876">
            <v>43503</v>
          </cell>
          <cell r="R1876">
            <v>2019</v>
          </cell>
          <cell r="T1876" t="str">
            <v>Sold</v>
          </cell>
          <cell r="U1876">
            <v>1754074.68</v>
          </cell>
          <cell r="V1876">
            <v>43409</v>
          </cell>
          <cell r="W1876">
            <v>1</v>
          </cell>
          <cell r="X1876">
            <v>2019</v>
          </cell>
          <cell r="Y1876">
            <v>2018</v>
          </cell>
          <cell r="Z1876">
            <v>43496</v>
          </cell>
          <cell r="AA1876">
            <v>43507</v>
          </cell>
          <cell r="AB1876" t="str">
            <v>LORENZ, DANIEL J</v>
          </cell>
          <cell r="AC1876">
            <v>42682</v>
          </cell>
          <cell r="AD1876">
            <v>42682</v>
          </cell>
        </row>
        <row r="1877">
          <cell r="A1877">
            <v>96608</v>
          </cell>
          <cell r="B1877" t="str">
            <v>TUS US 250 20.330</v>
          </cell>
          <cell r="C1877" t="str">
            <v>Bridge Preservation</v>
          </cell>
          <cell r="D1877">
            <v>43536</v>
          </cell>
          <cell r="E1877">
            <v>43536</v>
          </cell>
          <cell r="F1877">
            <v>43724</v>
          </cell>
          <cell r="G1877">
            <v>43724</v>
          </cell>
          <cell r="H1877">
            <v>43916</v>
          </cell>
          <cell r="I1877">
            <v>43916</v>
          </cell>
          <cell r="J1877">
            <v>44013</v>
          </cell>
          <cell r="K1877">
            <v>44013</v>
          </cell>
          <cell r="L1877">
            <v>44173</v>
          </cell>
          <cell r="M1877">
            <v>44173</v>
          </cell>
          <cell r="N1877">
            <v>44287</v>
          </cell>
          <cell r="O1877">
            <v>44287</v>
          </cell>
          <cell r="P1877">
            <v>44295</v>
          </cell>
          <cell r="Q1877">
            <v>44295</v>
          </cell>
          <cell r="R1877">
            <v>2021</v>
          </cell>
          <cell r="T1877" t="str">
            <v>Sold</v>
          </cell>
          <cell r="U1877">
            <v>1299692</v>
          </cell>
          <cell r="V1877">
            <v>44200</v>
          </cell>
          <cell r="W1877">
            <v>1</v>
          </cell>
          <cell r="X1877">
            <v>2021</v>
          </cell>
          <cell r="Y1877">
            <v>0</v>
          </cell>
          <cell r="Z1877">
            <v>44287</v>
          </cell>
          <cell r="AA1877">
            <v>44298</v>
          </cell>
          <cell r="AB1877" t="str">
            <v>STILLION, TIMOTHY E</v>
          </cell>
          <cell r="AC1877">
            <v>43502</v>
          </cell>
          <cell r="AD1877">
            <v>43502</v>
          </cell>
        </row>
        <row r="1878">
          <cell r="A1878">
            <v>96610</v>
          </cell>
          <cell r="B1878" t="str">
            <v>TUS US 36 17.240</v>
          </cell>
          <cell r="C1878" t="str">
            <v>Bridge Preservation</v>
          </cell>
          <cell r="D1878">
            <v>42667</v>
          </cell>
          <cell r="E1878">
            <v>42667</v>
          </cell>
          <cell r="F1878">
            <v>42989</v>
          </cell>
          <cell r="G1878">
            <v>42989</v>
          </cell>
          <cell r="H1878">
            <v>43103</v>
          </cell>
          <cell r="I1878">
            <v>43103</v>
          </cell>
          <cell r="J1878">
            <v>43143</v>
          </cell>
          <cell r="K1878">
            <v>43143</v>
          </cell>
          <cell r="L1878">
            <v>43143</v>
          </cell>
          <cell r="M1878">
            <v>43143</v>
          </cell>
          <cell r="N1878">
            <v>43335</v>
          </cell>
          <cell r="O1878">
            <v>43335</v>
          </cell>
          <cell r="P1878">
            <v>43342</v>
          </cell>
          <cell r="Q1878">
            <v>43342</v>
          </cell>
          <cell r="R1878">
            <v>2019</v>
          </cell>
          <cell r="S1878">
            <v>2018</v>
          </cell>
          <cell r="T1878" t="str">
            <v>Sold</v>
          </cell>
          <cell r="U1878">
            <v>2221910.35</v>
          </cell>
          <cell r="V1878">
            <v>43248</v>
          </cell>
          <cell r="W1878">
            <v>1</v>
          </cell>
          <cell r="X1878">
            <v>2019</v>
          </cell>
          <cell r="Y1878">
            <v>2018</v>
          </cell>
          <cell r="Z1878">
            <v>43335</v>
          </cell>
          <cell r="AA1878">
            <v>43346</v>
          </cell>
          <cell r="AB1878" t="str">
            <v>TRIVOLI, RAYMOND P</v>
          </cell>
          <cell r="AC1878">
            <v>42621</v>
          </cell>
          <cell r="AD1878">
            <v>42621</v>
          </cell>
        </row>
        <row r="1879">
          <cell r="A1879">
            <v>96697</v>
          </cell>
          <cell r="B1879" t="str">
            <v>COL-Unity OP Storage Tank Replac</v>
          </cell>
          <cell r="C1879" t="str">
            <v>Other Building / Facility Work</v>
          </cell>
          <cell r="N1879">
            <v>41730</v>
          </cell>
          <cell r="P1879">
            <v>41730</v>
          </cell>
          <cell r="R1879">
            <v>2014</v>
          </cell>
          <cell r="T1879" t="str">
            <v>Active</v>
          </cell>
          <cell r="AB1879" t="str">
            <v>LIMBACHER, STEVEN R</v>
          </cell>
        </row>
        <row r="1880">
          <cell r="A1880">
            <v>96709</v>
          </cell>
          <cell r="B1880" t="str">
            <v>BEL-Barnesville OP-Storage Tank</v>
          </cell>
          <cell r="C1880" t="str">
            <v>Other Building / Facility Work</v>
          </cell>
          <cell r="T1880" t="str">
            <v>Active</v>
          </cell>
          <cell r="AB1880" t="str">
            <v>LIMBACHER, STEVEN R</v>
          </cell>
        </row>
        <row r="1881">
          <cell r="A1881">
            <v>96736</v>
          </cell>
          <cell r="B1881" t="str">
            <v>D11 Block FY 2018</v>
          </cell>
          <cell r="C1881" t="str">
            <v>Other Studies/ Tasks</v>
          </cell>
          <cell r="T1881" t="str">
            <v>Candidate</v>
          </cell>
          <cell r="U1881">
            <v>0</v>
          </cell>
          <cell r="AB1881" t="str">
            <v>WARNER, SCOTT K</v>
          </cell>
        </row>
        <row r="1882">
          <cell r="A1882">
            <v>96740</v>
          </cell>
          <cell r="B1882" t="str">
            <v>JEF-Dillonvale OP Storage Tank</v>
          </cell>
          <cell r="C1882" t="str">
            <v>Other Building / Facility Work</v>
          </cell>
          <cell r="T1882" t="str">
            <v>Active</v>
          </cell>
          <cell r="AB1882" t="str">
            <v>LIMBACHER, STEVEN R</v>
          </cell>
        </row>
        <row r="1883">
          <cell r="A1883">
            <v>96742</v>
          </cell>
          <cell r="B1883" t="str">
            <v>HOL-Nashville OP Storage Tank</v>
          </cell>
          <cell r="C1883" t="str">
            <v>Other Building / Facility Work</v>
          </cell>
          <cell r="T1883" t="str">
            <v>Active</v>
          </cell>
          <cell r="AB1883" t="str">
            <v>LIMBACHER, STEVEN R</v>
          </cell>
        </row>
        <row r="1884">
          <cell r="A1884">
            <v>96754</v>
          </cell>
          <cell r="B1884" t="str">
            <v>CAR-Metro Park-FY2014</v>
          </cell>
          <cell r="C1884" t="str">
            <v>Parks</v>
          </cell>
          <cell r="T1884" t="str">
            <v>Candidate</v>
          </cell>
          <cell r="AB1884" t="str">
            <v>WARNER, SCOTT K</v>
          </cell>
        </row>
        <row r="1885">
          <cell r="A1885">
            <v>96784</v>
          </cell>
          <cell r="B1885" t="str">
            <v>BEL SR 800 15.89</v>
          </cell>
          <cell r="C1885" t="str">
            <v>Roadway Minor Rehab</v>
          </cell>
          <cell r="N1885">
            <v>44470</v>
          </cell>
          <cell r="P1885">
            <v>44470</v>
          </cell>
          <cell r="R1885">
            <v>2022</v>
          </cell>
          <cell r="T1885" t="str">
            <v>Cancelled</v>
          </cell>
          <cell r="U1885">
            <v>3125183</v>
          </cell>
          <cell r="AB1885" t="str">
            <v>HERMAN, PAUL A</v>
          </cell>
        </row>
        <row r="1886">
          <cell r="A1886">
            <v>96786</v>
          </cell>
          <cell r="B1886" t="str">
            <v>COL SR 46 1.370</v>
          </cell>
          <cell r="C1886" t="str">
            <v>Roadway Minor Rehab</v>
          </cell>
          <cell r="H1886">
            <v>43326</v>
          </cell>
          <cell r="I1886">
            <v>43326</v>
          </cell>
          <cell r="J1886">
            <v>43340</v>
          </cell>
          <cell r="K1886">
            <v>43340</v>
          </cell>
          <cell r="L1886">
            <v>43340</v>
          </cell>
          <cell r="M1886">
            <v>43340</v>
          </cell>
          <cell r="N1886">
            <v>43433</v>
          </cell>
          <cell r="O1886">
            <v>43433</v>
          </cell>
          <cell r="P1886">
            <v>43440</v>
          </cell>
          <cell r="Q1886">
            <v>43440</v>
          </cell>
          <cell r="R1886">
            <v>2019</v>
          </cell>
          <cell r="T1886" t="str">
            <v>Sold</v>
          </cell>
          <cell r="U1886">
            <v>1039617.75</v>
          </cell>
          <cell r="V1886">
            <v>43346</v>
          </cell>
          <cell r="W1886">
            <v>1</v>
          </cell>
          <cell r="X1886">
            <v>2019</v>
          </cell>
          <cell r="Y1886">
            <v>0</v>
          </cell>
          <cell r="Z1886">
            <v>43433</v>
          </cell>
          <cell r="AA1886">
            <v>43444</v>
          </cell>
          <cell r="AB1886" t="str">
            <v>SLANINA, ADRIENNE N</v>
          </cell>
        </row>
        <row r="1887">
          <cell r="A1887">
            <v>96787</v>
          </cell>
          <cell r="B1887" t="str">
            <v>COL SR 164 18.000</v>
          </cell>
          <cell r="C1887" t="str">
            <v>Roadway Minor Rehab</v>
          </cell>
          <cell r="N1887">
            <v>43466</v>
          </cell>
          <cell r="P1887">
            <v>43466</v>
          </cell>
          <cell r="R1887">
            <v>2019</v>
          </cell>
          <cell r="T1887" t="str">
            <v>Cancelled</v>
          </cell>
          <cell r="U1887">
            <v>2233740</v>
          </cell>
          <cell r="AB1887" t="str">
            <v>HERMAN, PAUL A</v>
          </cell>
        </row>
        <row r="1888">
          <cell r="A1888">
            <v>96788</v>
          </cell>
          <cell r="B1888" t="str">
            <v>COL US 30 9.400</v>
          </cell>
          <cell r="C1888" t="str">
            <v>Roadway Minor Rehab</v>
          </cell>
          <cell r="H1888">
            <v>42101</v>
          </cell>
          <cell r="I1888">
            <v>42101</v>
          </cell>
          <cell r="J1888">
            <v>42144</v>
          </cell>
          <cell r="K1888">
            <v>42144</v>
          </cell>
          <cell r="L1888">
            <v>42156</v>
          </cell>
          <cell r="M1888">
            <v>42156</v>
          </cell>
          <cell r="N1888">
            <v>42243</v>
          </cell>
          <cell r="O1888">
            <v>42243</v>
          </cell>
          <cell r="P1888">
            <v>42250</v>
          </cell>
          <cell r="Q1888">
            <v>42250</v>
          </cell>
          <cell r="R1888">
            <v>2016</v>
          </cell>
          <cell r="T1888" t="str">
            <v>Sold</v>
          </cell>
          <cell r="U1888">
            <v>2808756.55</v>
          </cell>
          <cell r="V1888">
            <v>42156</v>
          </cell>
          <cell r="W1888">
            <v>42156</v>
          </cell>
          <cell r="X1888">
            <v>2016</v>
          </cell>
          <cell r="Y1888">
            <v>0</v>
          </cell>
          <cell r="Z1888">
            <v>42243</v>
          </cell>
          <cell r="AA1888">
            <v>42251</v>
          </cell>
          <cell r="AB1888" t="str">
            <v>BERANEK, JASON P</v>
          </cell>
        </row>
        <row r="1889">
          <cell r="A1889">
            <v>96790</v>
          </cell>
          <cell r="B1889" t="str">
            <v>TUS SR 416 4.610</v>
          </cell>
          <cell r="C1889" t="str">
            <v>Roadway Minor Rehab</v>
          </cell>
          <cell r="H1889">
            <v>42667</v>
          </cell>
          <cell r="I1889">
            <v>42667</v>
          </cell>
          <cell r="L1889">
            <v>42695</v>
          </cell>
          <cell r="M1889">
            <v>42695</v>
          </cell>
          <cell r="N1889">
            <v>42796</v>
          </cell>
          <cell r="O1889">
            <v>42796</v>
          </cell>
          <cell r="P1889">
            <v>42803</v>
          </cell>
          <cell r="Q1889">
            <v>42803</v>
          </cell>
          <cell r="R1889">
            <v>2017</v>
          </cell>
          <cell r="T1889" t="str">
            <v>Sold</v>
          </cell>
          <cell r="U1889">
            <v>648841.17000000004</v>
          </cell>
          <cell r="V1889">
            <v>42709</v>
          </cell>
          <cell r="W1889">
            <v>1</v>
          </cell>
          <cell r="X1889">
            <v>2017</v>
          </cell>
          <cell r="Y1889">
            <v>0</v>
          </cell>
          <cell r="Z1889">
            <v>42796</v>
          </cell>
          <cell r="AA1889">
            <v>42807</v>
          </cell>
          <cell r="AB1889" t="str">
            <v>SLANINA, ADRIENNE N</v>
          </cell>
        </row>
        <row r="1890">
          <cell r="A1890">
            <v>96794</v>
          </cell>
          <cell r="B1890" t="str">
            <v>HOL US 62 26.500</v>
          </cell>
          <cell r="C1890" t="str">
            <v>Roadway Minor Rehab</v>
          </cell>
          <cell r="H1890">
            <v>43165</v>
          </cell>
          <cell r="I1890">
            <v>43165</v>
          </cell>
          <cell r="J1890">
            <v>43220</v>
          </cell>
          <cell r="K1890">
            <v>43220</v>
          </cell>
          <cell r="L1890">
            <v>43220</v>
          </cell>
          <cell r="M1890">
            <v>43220</v>
          </cell>
          <cell r="N1890">
            <v>43307</v>
          </cell>
          <cell r="O1890">
            <v>43307</v>
          </cell>
          <cell r="P1890">
            <v>43314</v>
          </cell>
          <cell r="Q1890">
            <v>43314</v>
          </cell>
          <cell r="R1890">
            <v>2019</v>
          </cell>
          <cell r="T1890" t="str">
            <v>Sold</v>
          </cell>
          <cell r="U1890">
            <v>2595993.0099999998</v>
          </cell>
          <cell r="V1890">
            <v>43220</v>
          </cell>
          <cell r="W1890">
            <v>1</v>
          </cell>
          <cell r="X1890">
            <v>2019</v>
          </cell>
          <cell r="Y1890">
            <v>0</v>
          </cell>
          <cell r="Z1890">
            <v>43307</v>
          </cell>
          <cell r="AA1890">
            <v>43318</v>
          </cell>
          <cell r="AB1890" t="str">
            <v>SLANINA, ADRIENNE N</v>
          </cell>
        </row>
        <row r="1891">
          <cell r="A1891">
            <v>96795</v>
          </cell>
          <cell r="B1891" t="str">
            <v>BEL SR 147 13.230</v>
          </cell>
          <cell r="C1891" t="str">
            <v>Roadway Minor Rehab</v>
          </cell>
          <cell r="N1891">
            <v>43466</v>
          </cell>
          <cell r="P1891">
            <v>43466</v>
          </cell>
          <cell r="R1891">
            <v>2019</v>
          </cell>
          <cell r="T1891" t="str">
            <v>Cancelled</v>
          </cell>
          <cell r="U1891">
            <v>1701678</v>
          </cell>
          <cell r="AB1891" t="str">
            <v>HERMAN, PAUL A</v>
          </cell>
        </row>
        <row r="1892">
          <cell r="A1892">
            <v>96814</v>
          </cell>
          <cell r="B1892" t="str">
            <v>STA/COL 30 Planning Study</v>
          </cell>
          <cell r="C1892" t="str">
            <v>Statewide / Regional Planning</v>
          </cell>
          <cell r="T1892" t="str">
            <v>Active</v>
          </cell>
          <cell r="AB1892" t="str">
            <v>KANE, ROXANNE R</v>
          </cell>
        </row>
        <row r="1893">
          <cell r="A1893">
            <v>96815</v>
          </cell>
          <cell r="B1893" t="str">
            <v>TUS US 36 15.370</v>
          </cell>
          <cell r="C1893" t="str">
            <v>Roadway Minor Rehab</v>
          </cell>
          <cell r="N1893">
            <v>44835</v>
          </cell>
          <cell r="P1893">
            <v>44835</v>
          </cell>
          <cell r="R1893">
            <v>2023</v>
          </cell>
          <cell r="T1893" t="str">
            <v>Cancelled</v>
          </cell>
          <cell r="U1893">
            <v>6369918</v>
          </cell>
          <cell r="AB1893" t="str">
            <v>HERMAN, PAUL A</v>
          </cell>
        </row>
        <row r="1894">
          <cell r="A1894">
            <v>96818</v>
          </cell>
          <cell r="B1894" t="str">
            <v>HAS US 22 21.470</v>
          </cell>
          <cell r="C1894" t="str">
            <v>Roadway Minor Rehab</v>
          </cell>
          <cell r="L1894">
            <v>44713</v>
          </cell>
          <cell r="N1894">
            <v>44835</v>
          </cell>
          <cell r="P1894">
            <v>44835</v>
          </cell>
          <cell r="R1894">
            <v>2023</v>
          </cell>
          <cell r="T1894" t="str">
            <v>Cancelled</v>
          </cell>
          <cell r="U1894">
            <v>5609108</v>
          </cell>
          <cell r="AB1894" t="str">
            <v>HERMAN, PAUL A</v>
          </cell>
        </row>
        <row r="1895">
          <cell r="A1895">
            <v>96819</v>
          </cell>
          <cell r="B1895" t="str">
            <v>COL US 30 28.030</v>
          </cell>
          <cell r="C1895" t="str">
            <v>Roadway Minor Rehab</v>
          </cell>
          <cell r="N1895">
            <v>43101</v>
          </cell>
          <cell r="P1895">
            <v>43101</v>
          </cell>
          <cell r="R1895">
            <v>2018</v>
          </cell>
          <cell r="T1895" t="str">
            <v>Cancelled</v>
          </cell>
          <cell r="U1895">
            <v>2382592</v>
          </cell>
          <cell r="AB1895" t="str">
            <v>HERMAN, PAUL A</v>
          </cell>
        </row>
        <row r="1896">
          <cell r="A1896">
            <v>96821</v>
          </cell>
          <cell r="B1896" t="str">
            <v>COL SR 11 16.010</v>
          </cell>
          <cell r="C1896" t="str">
            <v>Roadway Minor Rehab</v>
          </cell>
          <cell r="N1896">
            <v>44927</v>
          </cell>
          <cell r="P1896">
            <v>44927</v>
          </cell>
          <cell r="R1896">
            <v>2023</v>
          </cell>
          <cell r="T1896" t="str">
            <v>Cancelled</v>
          </cell>
          <cell r="U1896">
            <v>6996467</v>
          </cell>
          <cell r="AB1896" t="str">
            <v>HERMAN, PAUL A</v>
          </cell>
        </row>
        <row r="1897">
          <cell r="A1897">
            <v>96827</v>
          </cell>
          <cell r="B1897" t="str">
            <v>TUS Atwood Lake Trail Phase 1</v>
          </cell>
          <cell r="C1897" t="str">
            <v>Bike Facility</v>
          </cell>
          <cell r="D1897">
            <v>41724</v>
          </cell>
          <cell r="F1897">
            <v>41815</v>
          </cell>
          <cell r="H1897">
            <v>41906</v>
          </cell>
          <cell r="J1897">
            <v>41934</v>
          </cell>
          <cell r="L1897">
            <v>42011</v>
          </cell>
          <cell r="N1897">
            <v>42060</v>
          </cell>
          <cell r="P1897">
            <v>42088</v>
          </cell>
          <cell r="R1897">
            <v>2015</v>
          </cell>
          <cell r="T1897" t="str">
            <v>Cancelled</v>
          </cell>
          <cell r="U1897">
            <v>215125</v>
          </cell>
          <cell r="V1897">
            <v>42011</v>
          </cell>
          <cell r="W1897">
            <v>1</v>
          </cell>
          <cell r="X1897">
            <v>2015</v>
          </cell>
          <cell r="Y1897">
            <v>0</v>
          </cell>
          <cell r="Z1897">
            <v>42060</v>
          </cell>
          <cell r="AA1897">
            <v>42088</v>
          </cell>
          <cell r="AB1897" t="str">
            <v>GURNEY, GREGORY A</v>
          </cell>
          <cell r="AC1897">
            <v>41696</v>
          </cell>
        </row>
        <row r="1898">
          <cell r="A1898">
            <v>96828</v>
          </cell>
          <cell r="B1898" t="str">
            <v>TUS School Street</v>
          </cell>
          <cell r="C1898" t="str">
            <v>Pedestrian Facilities</v>
          </cell>
          <cell r="F1898">
            <v>41655</v>
          </cell>
          <cell r="G1898">
            <v>41655</v>
          </cell>
          <cell r="H1898">
            <v>41694</v>
          </cell>
          <cell r="I1898">
            <v>41694</v>
          </cell>
          <cell r="J1898">
            <v>41719</v>
          </cell>
          <cell r="K1898">
            <v>41719</v>
          </cell>
          <cell r="L1898">
            <v>41726</v>
          </cell>
          <cell r="M1898">
            <v>41726</v>
          </cell>
          <cell r="N1898">
            <v>41816</v>
          </cell>
          <cell r="O1898">
            <v>41816</v>
          </cell>
          <cell r="P1898">
            <v>41823</v>
          </cell>
          <cell r="Q1898">
            <v>41823</v>
          </cell>
          <cell r="R1898">
            <v>2015</v>
          </cell>
          <cell r="T1898" t="str">
            <v>Sold</v>
          </cell>
          <cell r="U1898">
            <v>538912.6</v>
          </cell>
          <cell r="V1898">
            <v>41729</v>
          </cell>
          <cell r="W1898">
            <v>1</v>
          </cell>
          <cell r="X1898">
            <v>2015</v>
          </cell>
          <cell r="Y1898">
            <v>0</v>
          </cell>
          <cell r="Z1898">
            <v>41816</v>
          </cell>
          <cell r="AA1898">
            <v>41827</v>
          </cell>
          <cell r="AB1898" t="str">
            <v>GURNEY, GREGORY A</v>
          </cell>
        </row>
        <row r="1899">
          <cell r="A1899">
            <v>96873</v>
          </cell>
          <cell r="B1899" t="str">
            <v>D11-PM-FY2018(A)</v>
          </cell>
          <cell r="C1899" t="str">
            <v>Traffic Control (Safety)</v>
          </cell>
          <cell r="H1899">
            <v>42863</v>
          </cell>
          <cell r="I1899">
            <v>42863</v>
          </cell>
          <cell r="J1899">
            <v>42907</v>
          </cell>
          <cell r="K1899">
            <v>42907</v>
          </cell>
          <cell r="L1899">
            <v>42907</v>
          </cell>
          <cell r="M1899">
            <v>42907</v>
          </cell>
          <cell r="N1899">
            <v>42999</v>
          </cell>
          <cell r="O1899">
            <v>42999</v>
          </cell>
          <cell r="P1899">
            <v>43006</v>
          </cell>
          <cell r="Q1899">
            <v>43006</v>
          </cell>
          <cell r="R1899">
            <v>2018</v>
          </cell>
          <cell r="T1899" t="str">
            <v>Sold</v>
          </cell>
          <cell r="U1899">
            <v>293938.15000000002</v>
          </cell>
          <cell r="V1899">
            <v>42912</v>
          </cell>
          <cell r="W1899">
            <v>1</v>
          </cell>
          <cell r="X1899">
            <v>2018</v>
          </cell>
          <cell r="Y1899">
            <v>0</v>
          </cell>
          <cell r="Z1899">
            <v>42999</v>
          </cell>
          <cell r="AA1899">
            <v>43010</v>
          </cell>
          <cell r="AB1899" t="str">
            <v>SLANINA, ADRIENNE N</v>
          </cell>
        </row>
        <row r="1900">
          <cell r="A1900">
            <v>96874</v>
          </cell>
          <cell r="B1900" t="str">
            <v>D11-PM-FY2018(B)</v>
          </cell>
          <cell r="C1900" t="str">
            <v>Traffic Control (Safety)</v>
          </cell>
          <cell r="H1900">
            <v>42866</v>
          </cell>
          <cell r="I1900">
            <v>42866</v>
          </cell>
          <cell r="J1900">
            <v>42949</v>
          </cell>
          <cell r="K1900">
            <v>42949</v>
          </cell>
          <cell r="L1900">
            <v>42949</v>
          </cell>
          <cell r="M1900">
            <v>42949</v>
          </cell>
          <cell r="N1900">
            <v>43041</v>
          </cell>
          <cell r="O1900">
            <v>43041</v>
          </cell>
          <cell r="P1900">
            <v>43048</v>
          </cell>
          <cell r="Q1900">
            <v>43048</v>
          </cell>
          <cell r="R1900">
            <v>2018</v>
          </cell>
          <cell r="T1900" t="str">
            <v>Sold</v>
          </cell>
          <cell r="U1900">
            <v>1467240.85</v>
          </cell>
          <cell r="V1900">
            <v>42954</v>
          </cell>
          <cell r="W1900">
            <v>1</v>
          </cell>
          <cell r="X1900">
            <v>2018</v>
          </cell>
          <cell r="Y1900">
            <v>0</v>
          </cell>
          <cell r="Z1900">
            <v>43041</v>
          </cell>
          <cell r="AA1900">
            <v>43052</v>
          </cell>
          <cell r="AB1900" t="str">
            <v>SLANINA, ADRIENNE N</v>
          </cell>
        </row>
        <row r="1901">
          <cell r="A1901">
            <v>96875</v>
          </cell>
          <cell r="B1901" t="str">
            <v>D11-RPM-FY2018</v>
          </cell>
          <cell r="C1901" t="str">
            <v>Traffic Control (Safety)</v>
          </cell>
          <cell r="H1901">
            <v>42948</v>
          </cell>
          <cell r="I1901">
            <v>42948</v>
          </cell>
          <cell r="L1901">
            <v>43080</v>
          </cell>
          <cell r="M1901">
            <v>43080</v>
          </cell>
          <cell r="N1901">
            <v>43132</v>
          </cell>
          <cell r="O1901">
            <v>43132</v>
          </cell>
          <cell r="P1901">
            <v>43139</v>
          </cell>
          <cell r="Q1901">
            <v>43139</v>
          </cell>
          <cell r="R1901">
            <v>2018</v>
          </cell>
          <cell r="T1901" t="str">
            <v>Sold</v>
          </cell>
          <cell r="U1901">
            <v>169304.95</v>
          </cell>
          <cell r="V1901">
            <v>43080</v>
          </cell>
          <cell r="W1901">
            <v>1</v>
          </cell>
          <cell r="X1901">
            <v>2018</v>
          </cell>
          <cell r="Y1901">
            <v>0</v>
          </cell>
          <cell r="Z1901">
            <v>43132</v>
          </cell>
          <cell r="AA1901">
            <v>43143</v>
          </cell>
          <cell r="AB1901" t="str">
            <v>AMSTUTZ, RONALD D</v>
          </cell>
        </row>
        <row r="1902">
          <cell r="A1902">
            <v>96877</v>
          </cell>
          <cell r="B1902" t="str">
            <v>D11-LG-FY2018</v>
          </cell>
          <cell r="C1902" t="str">
            <v>Traffic Control Maintenance</v>
          </cell>
          <cell r="H1902">
            <v>42803</v>
          </cell>
          <cell r="I1902">
            <v>42803</v>
          </cell>
          <cell r="L1902">
            <v>42838</v>
          </cell>
          <cell r="M1902">
            <v>42838</v>
          </cell>
          <cell r="N1902">
            <v>42894</v>
          </cell>
          <cell r="O1902">
            <v>42894</v>
          </cell>
          <cell r="P1902">
            <v>42901</v>
          </cell>
          <cell r="Q1902">
            <v>42901</v>
          </cell>
          <cell r="R1902">
            <v>2017</v>
          </cell>
          <cell r="T1902" t="str">
            <v>Sold</v>
          </cell>
          <cell r="U1902">
            <v>364150</v>
          </cell>
          <cell r="V1902">
            <v>42842</v>
          </cell>
          <cell r="W1902">
            <v>1</v>
          </cell>
          <cell r="X1902">
            <v>2018</v>
          </cell>
          <cell r="Y1902">
            <v>0</v>
          </cell>
          <cell r="Z1902">
            <v>42894</v>
          </cell>
          <cell r="AA1902">
            <v>42905</v>
          </cell>
          <cell r="AB1902" t="str">
            <v>AMSTUTZ, RONALD D</v>
          </cell>
        </row>
        <row r="1903">
          <cell r="A1903">
            <v>96880</v>
          </cell>
          <cell r="B1903" t="str">
            <v>HOL Trail Phase 1 &amp; 4 Repairs</v>
          </cell>
          <cell r="C1903" t="str">
            <v>Bike Facility</v>
          </cell>
          <cell r="F1903">
            <v>41585</v>
          </cell>
          <cell r="G1903">
            <v>41585</v>
          </cell>
          <cell r="L1903">
            <v>41801</v>
          </cell>
          <cell r="M1903">
            <v>41801</v>
          </cell>
          <cell r="N1903">
            <v>41842</v>
          </cell>
          <cell r="O1903">
            <v>41842</v>
          </cell>
          <cell r="P1903">
            <v>41850</v>
          </cell>
          <cell r="Q1903">
            <v>41850</v>
          </cell>
          <cell r="R1903">
            <v>2015</v>
          </cell>
          <cell r="T1903" t="str">
            <v>Sold</v>
          </cell>
          <cell r="U1903">
            <v>280238.06</v>
          </cell>
          <cell r="AB1903" t="str">
            <v>GURNEY, GREGORY A</v>
          </cell>
        </row>
        <row r="1904">
          <cell r="A1904">
            <v>96892</v>
          </cell>
          <cell r="B1904" t="str">
            <v>D11 2012 Safety Study Locations</v>
          </cell>
          <cell r="C1904" t="str">
            <v>Other Studies/ Tasks</v>
          </cell>
          <cell r="T1904" t="str">
            <v>Active</v>
          </cell>
          <cell r="AB1904" t="str">
            <v>VARCOLLA, CHRISTOPHER</v>
          </cell>
        </row>
        <row r="1905">
          <cell r="A1905">
            <v>96895</v>
          </cell>
          <cell r="B1905" t="str">
            <v>TUS US 36 (0.90)(1.55)(2.80)</v>
          </cell>
          <cell r="C1905" t="str">
            <v>Lighting (Safety)</v>
          </cell>
          <cell r="D1905">
            <v>42061</v>
          </cell>
          <cell r="E1905">
            <v>42061</v>
          </cell>
          <cell r="H1905">
            <v>42195</v>
          </cell>
          <cell r="I1905">
            <v>42195</v>
          </cell>
          <cell r="L1905">
            <v>42222</v>
          </cell>
          <cell r="M1905">
            <v>42222</v>
          </cell>
          <cell r="N1905">
            <v>42313</v>
          </cell>
          <cell r="O1905">
            <v>42313</v>
          </cell>
          <cell r="P1905">
            <v>42320</v>
          </cell>
          <cell r="Q1905">
            <v>42320</v>
          </cell>
          <cell r="R1905">
            <v>2016</v>
          </cell>
          <cell r="T1905" t="str">
            <v>Sold</v>
          </cell>
          <cell r="U1905">
            <v>227152.8</v>
          </cell>
          <cell r="V1905">
            <v>42226</v>
          </cell>
          <cell r="W1905">
            <v>42222</v>
          </cell>
          <cell r="X1905">
            <v>2016</v>
          </cell>
          <cell r="Y1905">
            <v>0</v>
          </cell>
          <cell r="Z1905">
            <v>42313</v>
          </cell>
          <cell r="AA1905">
            <v>42324</v>
          </cell>
          <cell r="AB1905" t="str">
            <v>SLANINA, ADRIENNE N</v>
          </cell>
          <cell r="AC1905">
            <v>42049</v>
          </cell>
          <cell r="AD1905">
            <v>42049</v>
          </cell>
        </row>
        <row r="1906">
          <cell r="A1906">
            <v>96983</v>
          </cell>
          <cell r="B1906" t="str">
            <v>VAR-D11-Geotechnical Engineering</v>
          </cell>
          <cell r="C1906" t="str">
            <v>Geotechnical Services</v>
          </cell>
          <cell r="T1906" t="str">
            <v>Active</v>
          </cell>
          <cell r="AB1906" t="str">
            <v>STILLION, TIMOTHY E</v>
          </cell>
        </row>
        <row r="1907">
          <cell r="A1907">
            <v>96984</v>
          </cell>
          <cell r="B1907" t="str">
            <v>COL Fairfield Twp Buckeye Trans</v>
          </cell>
          <cell r="C1907" t="str">
            <v>Roadway Minor Rehab</v>
          </cell>
          <cell r="N1907">
            <v>41774</v>
          </cell>
          <cell r="O1907">
            <v>41774</v>
          </cell>
          <cell r="P1907">
            <v>41805</v>
          </cell>
          <cell r="Q1907">
            <v>41805</v>
          </cell>
          <cell r="R1907">
            <v>2014</v>
          </cell>
          <cell r="T1907" t="str">
            <v>Sold</v>
          </cell>
          <cell r="U1907">
            <v>359158</v>
          </cell>
          <cell r="AB1907" t="str">
            <v>WAGNER SCHEPIS, CHRISTINA</v>
          </cell>
        </row>
        <row r="1908">
          <cell r="A1908">
            <v>96996</v>
          </cell>
          <cell r="B1908" t="str">
            <v>COL East 4th Street Improvements</v>
          </cell>
          <cell r="C1908" t="str">
            <v>Pedestrian Facilities</v>
          </cell>
          <cell r="F1908">
            <v>42157</v>
          </cell>
          <cell r="G1908">
            <v>42157</v>
          </cell>
          <cell r="J1908">
            <v>42620</v>
          </cell>
          <cell r="K1908">
            <v>42620</v>
          </cell>
          <cell r="L1908">
            <v>42646</v>
          </cell>
          <cell r="M1908">
            <v>42646</v>
          </cell>
          <cell r="N1908">
            <v>42712</v>
          </cell>
          <cell r="O1908">
            <v>42712</v>
          </cell>
          <cell r="P1908">
            <v>42723</v>
          </cell>
          <cell r="Q1908">
            <v>42723</v>
          </cell>
          <cell r="R1908">
            <v>2017</v>
          </cell>
          <cell r="T1908" t="str">
            <v>Sold</v>
          </cell>
          <cell r="U1908">
            <v>663402.65</v>
          </cell>
          <cell r="V1908">
            <v>42377</v>
          </cell>
          <cell r="W1908">
            <v>1</v>
          </cell>
          <cell r="X1908">
            <v>2016</v>
          </cell>
          <cell r="Y1908">
            <v>0</v>
          </cell>
          <cell r="Z1908">
            <v>42419</v>
          </cell>
          <cell r="AA1908">
            <v>42447</v>
          </cell>
          <cell r="AB1908" t="str">
            <v>GURNEY, GREGORY A</v>
          </cell>
        </row>
        <row r="1909">
          <cell r="A1909">
            <v>97004</v>
          </cell>
          <cell r="B1909" t="str">
            <v>D11-SP-FY2015(A)</v>
          </cell>
          <cell r="C1909" t="str">
            <v>Pavement Maintenance</v>
          </cell>
          <cell r="H1909">
            <v>41752</v>
          </cell>
          <cell r="I1909">
            <v>41752</v>
          </cell>
          <cell r="J1909">
            <v>41758</v>
          </cell>
          <cell r="K1909">
            <v>41758</v>
          </cell>
          <cell r="L1909">
            <v>41758</v>
          </cell>
          <cell r="M1909">
            <v>41758</v>
          </cell>
          <cell r="N1909">
            <v>41816</v>
          </cell>
          <cell r="O1909">
            <v>41816</v>
          </cell>
          <cell r="P1909">
            <v>41827</v>
          </cell>
          <cell r="Q1909">
            <v>41827</v>
          </cell>
          <cell r="R1909">
            <v>2015</v>
          </cell>
          <cell r="T1909" t="str">
            <v>Sold</v>
          </cell>
          <cell r="U1909">
            <v>749922.5</v>
          </cell>
          <cell r="V1909">
            <v>41764</v>
          </cell>
          <cell r="W1909">
            <v>1</v>
          </cell>
          <cell r="X1909">
            <v>2015</v>
          </cell>
          <cell r="Y1909">
            <v>0</v>
          </cell>
          <cell r="Z1909">
            <v>41816</v>
          </cell>
          <cell r="AA1909">
            <v>41827</v>
          </cell>
          <cell r="AB1909" t="str">
            <v>SLANINA, ADRIENNE N</v>
          </cell>
        </row>
        <row r="1910">
          <cell r="A1910">
            <v>97007</v>
          </cell>
          <cell r="B1910" t="str">
            <v>COL Unity Outpost Roof</v>
          </cell>
          <cell r="C1910" t="str">
            <v>Building / Facility Improvement</v>
          </cell>
          <cell r="T1910" t="str">
            <v>Active</v>
          </cell>
          <cell r="U1910">
            <v>11135</v>
          </cell>
          <cell r="AB1910" t="str">
            <v>LIMBACHER, STEVEN R</v>
          </cell>
        </row>
        <row r="1911">
          <cell r="A1911">
            <v>97028</v>
          </cell>
          <cell r="B1911" t="str">
            <v>D11-SP-FY2016(A)</v>
          </cell>
          <cell r="C1911" t="str">
            <v>Pavement Maintenance</v>
          </cell>
          <cell r="H1911">
            <v>42095</v>
          </cell>
          <cell r="I1911">
            <v>42095</v>
          </cell>
          <cell r="J1911">
            <v>42117</v>
          </cell>
          <cell r="K1911">
            <v>42117</v>
          </cell>
          <cell r="L1911">
            <v>42128</v>
          </cell>
          <cell r="M1911">
            <v>42128</v>
          </cell>
          <cell r="N1911">
            <v>42187</v>
          </cell>
          <cell r="O1911">
            <v>42187</v>
          </cell>
          <cell r="P1911">
            <v>42194</v>
          </cell>
          <cell r="Q1911">
            <v>42194</v>
          </cell>
          <cell r="R1911">
            <v>2016</v>
          </cell>
          <cell r="T1911" t="str">
            <v>Sold</v>
          </cell>
          <cell r="U1911">
            <v>966651.5</v>
          </cell>
          <cell r="V1911">
            <v>42135</v>
          </cell>
          <cell r="W1911">
            <v>42128</v>
          </cell>
          <cell r="X1911">
            <v>2016</v>
          </cell>
          <cell r="Y1911">
            <v>0</v>
          </cell>
          <cell r="Z1911">
            <v>42187</v>
          </cell>
          <cell r="AA1911">
            <v>42198</v>
          </cell>
          <cell r="AB1911" t="str">
            <v>BERANEK, JASON P</v>
          </cell>
        </row>
        <row r="1912">
          <cell r="A1912">
            <v>97034</v>
          </cell>
          <cell r="B1912" t="str">
            <v>TUS SR 212 5.11</v>
          </cell>
          <cell r="C1912" t="str">
            <v>Roadway Minor Rehab</v>
          </cell>
          <cell r="H1912">
            <v>41689</v>
          </cell>
          <cell r="I1912">
            <v>41689</v>
          </cell>
          <cell r="J1912">
            <v>41722</v>
          </cell>
          <cell r="K1912">
            <v>41722</v>
          </cell>
          <cell r="L1912">
            <v>41722</v>
          </cell>
          <cell r="M1912">
            <v>41722</v>
          </cell>
          <cell r="N1912">
            <v>41816</v>
          </cell>
          <cell r="O1912">
            <v>41816</v>
          </cell>
          <cell r="P1912">
            <v>41823</v>
          </cell>
          <cell r="Q1912">
            <v>41823</v>
          </cell>
          <cell r="R1912">
            <v>2015</v>
          </cell>
          <cell r="T1912" t="str">
            <v>Sold</v>
          </cell>
          <cell r="U1912">
            <v>663514.01</v>
          </cell>
          <cell r="V1912">
            <v>41729</v>
          </cell>
          <cell r="W1912">
            <v>1</v>
          </cell>
          <cell r="X1912">
            <v>2015</v>
          </cell>
          <cell r="Y1912">
            <v>0</v>
          </cell>
          <cell r="Z1912">
            <v>41816</v>
          </cell>
          <cell r="AA1912">
            <v>41827</v>
          </cell>
          <cell r="AB1912" t="str">
            <v>SLANINA, ADRIENNE N</v>
          </cell>
        </row>
        <row r="1913">
          <cell r="A1913">
            <v>97035</v>
          </cell>
          <cell r="B1913" t="str">
            <v>D11-GR-FY2016</v>
          </cell>
          <cell r="C1913" t="str">
            <v>Guardrail / Roadside Maintenance</v>
          </cell>
          <cell r="H1913">
            <v>42331</v>
          </cell>
          <cell r="I1913">
            <v>42331</v>
          </cell>
          <cell r="J1913">
            <v>42389</v>
          </cell>
          <cell r="K1913">
            <v>42389</v>
          </cell>
          <cell r="L1913">
            <v>42390</v>
          </cell>
          <cell r="M1913">
            <v>42390</v>
          </cell>
          <cell r="N1913">
            <v>42481</v>
          </cell>
          <cell r="O1913">
            <v>42481</v>
          </cell>
          <cell r="P1913">
            <v>42488</v>
          </cell>
          <cell r="Q1913">
            <v>42488</v>
          </cell>
          <cell r="R1913">
            <v>2016</v>
          </cell>
          <cell r="T1913" t="str">
            <v>Sold</v>
          </cell>
          <cell r="U1913">
            <v>1074839.06</v>
          </cell>
          <cell r="V1913">
            <v>42394</v>
          </cell>
          <cell r="W1913">
            <v>1</v>
          </cell>
          <cell r="X1913">
            <v>2016</v>
          </cell>
          <cell r="Y1913">
            <v>0</v>
          </cell>
          <cell r="Z1913">
            <v>42481</v>
          </cell>
          <cell r="AA1913">
            <v>42492</v>
          </cell>
          <cell r="AB1913" t="str">
            <v>BERANEK, JASON P</v>
          </cell>
        </row>
        <row r="1914">
          <cell r="A1914">
            <v>97040</v>
          </cell>
          <cell r="B1914" t="str">
            <v>D11-HS-FY2016A</v>
          </cell>
          <cell r="C1914" t="str">
            <v>Vegetative Maintenance</v>
          </cell>
          <cell r="H1914">
            <v>42332</v>
          </cell>
          <cell r="I1914">
            <v>42332</v>
          </cell>
          <cell r="J1914">
            <v>42373</v>
          </cell>
          <cell r="K1914">
            <v>42373</v>
          </cell>
          <cell r="L1914">
            <v>42374</v>
          </cell>
          <cell r="M1914">
            <v>42374</v>
          </cell>
          <cell r="N1914">
            <v>42430</v>
          </cell>
          <cell r="O1914">
            <v>42430</v>
          </cell>
          <cell r="P1914">
            <v>42437</v>
          </cell>
          <cell r="Q1914">
            <v>42437</v>
          </cell>
          <cell r="R1914">
            <v>2016</v>
          </cell>
          <cell r="T1914" t="str">
            <v>Sold</v>
          </cell>
          <cell r="U1914">
            <v>118000</v>
          </cell>
          <cell r="V1914">
            <v>42380</v>
          </cell>
          <cell r="W1914">
            <v>1</v>
          </cell>
          <cell r="X1914">
            <v>2016</v>
          </cell>
          <cell r="Y1914">
            <v>0</v>
          </cell>
          <cell r="Z1914">
            <v>42432</v>
          </cell>
          <cell r="AA1914">
            <v>42443</v>
          </cell>
          <cell r="AB1914" t="str">
            <v>BERANEK, JASON P</v>
          </cell>
        </row>
        <row r="1915">
          <cell r="A1915">
            <v>97041</v>
          </cell>
          <cell r="B1915" t="str">
            <v>D11-HS-FY2016B</v>
          </cell>
          <cell r="C1915" t="str">
            <v>Vegetative Maintenance</v>
          </cell>
          <cell r="H1915">
            <v>42250</v>
          </cell>
          <cell r="I1915">
            <v>42250</v>
          </cell>
          <cell r="J1915">
            <v>42313</v>
          </cell>
          <cell r="K1915">
            <v>42313</v>
          </cell>
          <cell r="L1915">
            <v>42324</v>
          </cell>
          <cell r="M1915">
            <v>42324</v>
          </cell>
          <cell r="N1915">
            <v>42383</v>
          </cell>
          <cell r="O1915">
            <v>42383</v>
          </cell>
          <cell r="P1915">
            <v>42390</v>
          </cell>
          <cell r="Q1915">
            <v>42390</v>
          </cell>
          <cell r="R1915">
            <v>2016</v>
          </cell>
          <cell r="T1915" t="str">
            <v>Sold</v>
          </cell>
          <cell r="U1915">
            <v>76925</v>
          </cell>
          <cell r="V1915">
            <v>42331</v>
          </cell>
          <cell r="W1915">
            <v>1</v>
          </cell>
          <cell r="X1915">
            <v>2016</v>
          </cell>
          <cell r="Y1915">
            <v>0</v>
          </cell>
          <cell r="Z1915">
            <v>42383</v>
          </cell>
          <cell r="AA1915">
            <v>42394</v>
          </cell>
          <cell r="AB1915" t="str">
            <v>BERANEK, JASON P</v>
          </cell>
        </row>
        <row r="1916">
          <cell r="A1916">
            <v>97063</v>
          </cell>
          <cell r="B1916" t="str">
            <v>TUS Dennison Depot, Phase 8</v>
          </cell>
          <cell r="C1916" t="str">
            <v>Landscaping / Aesthetics</v>
          </cell>
          <cell r="F1916">
            <v>42073</v>
          </cell>
          <cell r="G1916">
            <v>42073</v>
          </cell>
          <cell r="L1916">
            <v>42858</v>
          </cell>
          <cell r="M1916">
            <v>42858</v>
          </cell>
          <cell r="N1916">
            <v>42901</v>
          </cell>
          <cell r="O1916">
            <v>42901</v>
          </cell>
          <cell r="P1916">
            <v>42936</v>
          </cell>
          <cell r="Q1916">
            <v>42936</v>
          </cell>
          <cell r="R1916">
            <v>2018</v>
          </cell>
          <cell r="T1916" t="str">
            <v>Sold</v>
          </cell>
          <cell r="U1916">
            <v>140000</v>
          </cell>
          <cell r="AB1916" t="str">
            <v>GURNEY, GREGORY A</v>
          </cell>
        </row>
        <row r="1917">
          <cell r="A1917">
            <v>97097</v>
          </cell>
          <cell r="B1917" t="str">
            <v>TUS US 250 5.16</v>
          </cell>
          <cell r="C1917" t="str">
            <v>Intersection Improvement (Safety)</v>
          </cell>
          <cell r="F1917">
            <v>41792</v>
          </cell>
          <cell r="G1917">
            <v>41792</v>
          </cell>
          <cell r="H1917">
            <v>41948</v>
          </cell>
          <cell r="I1917">
            <v>41948</v>
          </cell>
          <cell r="J1917">
            <v>42033</v>
          </cell>
          <cell r="K1917">
            <v>42033</v>
          </cell>
          <cell r="L1917">
            <v>42040</v>
          </cell>
          <cell r="M1917">
            <v>42040</v>
          </cell>
          <cell r="N1917">
            <v>42131</v>
          </cell>
          <cell r="O1917">
            <v>42131</v>
          </cell>
          <cell r="P1917">
            <v>42138</v>
          </cell>
          <cell r="Q1917">
            <v>42138</v>
          </cell>
          <cell r="R1917">
            <v>2015</v>
          </cell>
          <cell r="T1917" t="str">
            <v>Sold</v>
          </cell>
          <cell r="U1917">
            <v>1138063</v>
          </cell>
          <cell r="V1917">
            <v>42044</v>
          </cell>
          <cell r="W1917">
            <v>1</v>
          </cell>
          <cell r="X1917">
            <v>2015</v>
          </cell>
          <cell r="Y1917">
            <v>0</v>
          </cell>
          <cell r="Z1917">
            <v>42131</v>
          </cell>
          <cell r="AA1917">
            <v>42142</v>
          </cell>
          <cell r="AB1917" t="str">
            <v>STILLION, TIMOTHY E</v>
          </cell>
        </row>
        <row r="1918">
          <cell r="A1918">
            <v>97100</v>
          </cell>
          <cell r="B1918" t="str">
            <v>BEL Bikepath North Portal Liner</v>
          </cell>
          <cell r="C1918" t="str">
            <v>Bike Facility</v>
          </cell>
          <cell r="L1918">
            <v>41974</v>
          </cell>
          <cell r="M1918">
            <v>41974</v>
          </cell>
          <cell r="N1918">
            <v>42069</v>
          </cell>
          <cell r="O1918">
            <v>42069</v>
          </cell>
          <cell r="P1918">
            <v>42128</v>
          </cell>
          <cell r="Q1918">
            <v>42128</v>
          </cell>
          <cell r="R1918">
            <v>2015</v>
          </cell>
          <cell r="T1918" t="str">
            <v>Sold</v>
          </cell>
          <cell r="U1918">
            <v>550830.9</v>
          </cell>
          <cell r="V1918">
            <v>41974</v>
          </cell>
          <cell r="W1918">
            <v>1</v>
          </cell>
          <cell r="X1918">
            <v>2015</v>
          </cell>
          <cell r="Y1918">
            <v>0</v>
          </cell>
          <cell r="Z1918">
            <v>42036</v>
          </cell>
          <cell r="AA1918">
            <v>42064</v>
          </cell>
          <cell r="AB1918" t="str">
            <v>GURNEY, GREGORY A</v>
          </cell>
        </row>
        <row r="1919">
          <cell r="A1919">
            <v>97185</v>
          </cell>
          <cell r="B1919" t="str">
            <v>CAR SR 43 22.37</v>
          </cell>
          <cell r="C1919" t="str">
            <v>Intersection Improvement (Safety)</v>
          </cell>
          <cell r="F1919">
            <v>41830</v>
          </cell>
          <cell r="G1919">
            <v>41830</v>
          </cell>
          <cell r="H1919">
            <v>42009</v>
          </cell>
          <cell r="I1919">
            <v>42009</v>
          </cell>
          <cell r="J1919">
            <v>42418</v>
          </cell>
          <cell r="K1919">
            <v>42418</v>
          </cell>
          <cell r="L1919">
            <v>42419</v>
          </cell>
          <cell r="M1919">
            <v>42419</v>
          </cell>
          <cell r="N1919">
            <v>42551</v>
          </cell>
          <cell r="O1919">
            <v>42551</v>
          </cell>
          <cell r="P1919">
            <v>42558</v>
          </cell>
          <cell r="Q1919">
            <v>42558</v>
          </cell>
          <cell r="R1919">
            <v>2017</v>
          </cell>
          <cell r="T1919" t="str">
            <v>Sold</v>
          </cell>
          <cell r="U1919">
            <v>605019.47</v>
          </cell>
          <cell r="V1919">
            <v>42422</v>
          </cell>
          <cell r="W1919">
            <v>1</v>
          </cell>
          <cell r="X1919">
            <v>2016</v>
          </cell>
          <cell r="Y1919">
            <v>0</v>
          </cell>
          <cell r="Z1919">
            <v>42509</v>
          </cell>
          <cell r="AA1919">
            <v>42520</v>
          </cell>
          <cell r="AB1919" t="str">
            <v>STILLION, TIMOTHY E</v>
          </cell>
        </row>
        <row r="1920">
          <cell r="A1920">
            <v>97198</v>
          </cell>
          <cell r="B1920" t="str">
            <v>Vietnam Vet Mem Insp FY14-19</v>
          </cell>
          <cell r="C1920" t="str">
            <v>Asset Inventory / Inspection</v>
          </cell>
          <cell r="T1920" t="str">
            <v>Active</v>
          </cell>
          <cell r="AB1920" t="str">
            <v>DEER, SHANE J</v>
          </cell>
        </row>
        <row r="1921">
          <cell r="A1921">
            <v>97202</v>
          </cell>
          <cell r="B1921" t="str">
            <v>COL SR 164 20.080</v>
          </cell>
          <cell r="C1921" t="str">
            <v>Intersection Improvement (Safety)</v>
          </cell>
          <cell r="D1921">
            <v>41884</v>
          </cell>
          <cell r="E1921">
            <v>41884</v>
          </cell>
          <cell r="F1921">
            <v>41974</v>
          </cell>
          <cell r="G1921">
            <v>41974</v>
          </cell>
          <cell r="H1921">
            <v>42138</v>
          </cell>
          <cell r="I1921">
            <v>42138</v>
          </cell>
          <cell r="J1921">
            <v>42376</v>
          </cell>
          <cell r="K1921">
            <v>42376</v>
          </cell>
          <cell r="L1921">
            <v>42376</v>
          </cell>
          <cell r="M1921">
            <v>42376</v>
          </cell>
          <cell r="N1921">
            <v>42467</v>
          </cell>
          <cell r="O1921">
            <v>42467</v>
          </cell>
          <cell r="P1921">
            <v>42474</v>
          </cell>
          <cell r="Q1921">
            <v>42474</v>
          </cell>
          <cell r="R1921">
            <v>2016</v>
          </cell>
          <cell r="T1921" t="str">
            <v>Sold</v>
          </cell>
          <cell r="U1921">
            <v>463463.1</v>
          </cell>
          <cell r="V1921">
            <v>42380</v>
          </cell>
          <cell r="W1921">
            <v>1</v>
          </cell>
          <cell r="X1921">
            <v>2016</v>
          </cell>
          <cell r="Y1921">
            <v>0</v>
          </cell>
          <cell r="Z1921">
            <v>42467</v>
          </cell>
          <cell r="AA1921">
            <v>42478</v>
          </cell>
          <cell r="AB1921" t="str">
            <v>STILLION, TIMOTHY E</v>
          </cell>
          <cell r="AC1921">
            <v>41858</v>
          </cell>
          <cell r="AD1921">
            <v>41858</v>
          </cell>
        </row>
        <row r="1922">
          <cell r="A1922">
            <v>97205</v>
          </cell>
          <cell r="B1922" t="str">
            <v>D11 CY2014/2015 Const Insp A</v>
          </cell>
          <cell r="C1922" t="str">
            <v>Construction Inspection / Admin</v>
          </cell>
          <cell r="T1922" t="str">
            <v>Active</v>
          </cell>
          <cell r="AB1922" t="str">
            <v>STILLION, TIMOTHY E</v>
          </cell>
        </row>
        <row r="1923">
          <cell r="A1923">
            <v>97251</v>
          </cell>
          <cell r="B1923" t="str">
            <v>Arch A Moore Bdg Insp 2014+</v>
          </cell>
          <cell r="C1923" t="str">
            <v>Asset Inventory / Inspection</v>
          </cell>
          <cell r="T1923" t="str">
            <v>Active</v>
          </cell>
          <cell r="AB1923" t="str">
            <v>DEER, SHANE J</v>
          </cell>
        </row>
        <row r="1924">
          <cell r="A1924">
            <v>97261</v>
          </cell>
          <cell r="B1924" t="str">
            <v>BEL SR 147 31.930</v>
          </cell>
          <cell r="C1924" t="str">
            <v>Geologic Maintenance / Slide Repair</v>
          </cell>
          <cell r="D1924">
            <v>42222</v>
          </cell>
          <cell r="E1924">
            <v>42222</v>
          </cell>
          <cell r="F1924">
            <v>42632</v>
          </cell>
          <cell r="G1924">
            <v>42632</v>
          </cell>
          <cell r="H1924">
            <v>42668</v>
          </cell>
          <cell r="I1924">
            <v>42668</v>
          </cell>
          <cell r="L1924">
            <v>42692</v>
          </cell>
          <cell r="M1924">
            <v>42692</v>
          </cell>
          <cell r="N1924">
            <v>42782</v>
          </cell>
          <cell r="O1924">
            <v>42782</v>
          </cell>
          <cell r="P1924">
            <v>42789</v>
          </cell>
          <cell r="Q1924">
            <v>42789</v>
          </cell>
          <cell r="R1924">
            <v>2017</v>
          </cell>
          <cell r="T1924" t="str">
            <v>Sold</v>
          </cell>
          <cell r="U1924">
            <v>638318.9</v>
          </cell>
          <cell r="V1924">
            <v>42695</v>
          </cell>
          <cell r="W1924">
            <v>1</v>
          </cell>
          <cell r="X1924">
            <v>2017</v>
          </cell>
          <cell r="Y1924">
            <v>0</v>
          </cell>
          <cell r="Z1924">
            <v>42782</v>
          </cell>
          <cell r="AA1924">
            <v>42793</v>
          </cell>
          <cell r="AB1924" t="str">
            <v>BERANEK, JASON P</v>
          </cell>
          <cell r="AC1924">
            <v>42186</v>
          </cell>
          <cell r="AD1924">
            <v>42186</v>
          </cell>
        </row>
        <row r="1925">
          <cell r="A1925">
            <v>97262</v>
          </cell>
          <cell r="B1925" t="str">
            <v>TUS SR 800 8.57</v>
          </cell>
          <cell r="C1925" t="str">
            <v>Geologic Maintenance / Slide Repair</v>
          </cell>
          <cell r="D1925">
            <v>42147</v>
          </cell>
          <cell r="E1925">
            <v>42147</v>
          </cell>
          <cell r="F1925">
            <v>42427</v>
          </cell>
          <cell r="G1925">
            <v>42427</v>
          </cell>
          <cell r="H1925">
            <v>42627</v>
          </cell>
          <cell r="I1925">
            <v>42627</v>
          </cell>
          <cell r="L1925">
            <v>42800</v>
          </cell>
          <cell r="M1925">
            <v>42800</v>
          </cell>
          <cell r="N1925">
            <v>42894</v>
          </cell>
          <cell r="O1925">
            <v>42894</v>
          </cell>
          <cell r="P1925">
            <v>42901</v>
          </cell>
          <cell r="Q1925">
            <v>42901</v>
          </cell>
          <cell r="R1925">
            <v>2017</v>
          </cell>
          <cell r="T1925" t="str">
            <v>Sold</v>
          </cell>
          <cell r="U1925">
            <v>349146</v>
          </cell>
          <cell r="AB1925" t="str">
            <v>SLANINA, ADRIENNE N</v>
          </cell>
          <cell r="AC1925">
            <v>42117</v>
          </cell>
          <cell r="AD1925">
            <v>42117</v>
          </cell>
        </row>
        <row r="1926">
          <cell r="A1926">
            <v>97274</v>
          </cell>
          <cell r="B1926" t="str">
            <v>BEL-St Clairsville OP Garage Dor</v>
          </cell>
          <cell r="C1926" t="str">
            <v>Building / Facility Maintenance</v>
          </cell>
          <cell r="T1926" t="str">
            <v>Active</v>
          </cell>
          <cell r="AB1926" t="str">
            <v>LIMBACHER, STEVEN R</v>
          </cell>
        </row>
        <row r="1927">
          <cell r="A1927">
            <v>97276</v>
          </cell>
          <cell r="B1927" t="str">
            <v>HAS Utica East Ohio Midstream</v>
          </cell>
          <cell r="C1927" t="str">
            <v>New Roadway</v>
          </cell>
          <cell r="N1927">
            <v>41542</v>
          </cell>
          <cell r="O1927">
            <v>41542</v>
          </cell>
          <cell r="P1927">
            <v>41542</v>
          </cell>
          <cell r="Q1927">
            <v>41542</v>
          </cell>
          <cell r="R1927">
            <v>2014</v>
          </cell>
          <cell r="T1927" t="str">
            <v>Cancelled</v>
          </cell>
          <cell r="U1927">
            <v>743000</v>
          </cell>
          <cell r="AB1927" t="str">
            <v>WAGNER SCHEPIS, CHRISTINA</v>
          </cell>
        </row>
        <row r="1928">
          <cell r="A1928">
            <v>97277</v>
          </cell>
          <cell r="B1928" t="str">
            <v>TUS-District Complex Boiler</v>
          </cell>
          <cell r="C1928" t="str">
            <v>Building / Facility Maintenance</v>
          </cell>
          <cell r="T1928" t="str">
            <v>Active</v>
          </cell>
          <cell r="AB1928" t="str">
            <v>LIMBACHER, STEVEN R</v>
          </cell>
        </row>
        <row r="1929">
          <cell r="A1929">
            <v>97285</v>
          </cell>
          <cell r="B1929" t="str">
            <v>CAR SR 183, S. Market St, OHIC</v>
          </cell>
          <cell r="C1929" t="str">
            <v>Railroad Crossing Protection</v>
          </cell>
          <cell r="T1929" t="str">
            <v>Active</v>
          </cell>
          <cell r="AB1929" t="str">
            <v>TUCKER, JAMES M</v>
          </cell>
        </row>
        <row r="1930">
          <cell r="A1930">
            <v>97294</v>
          </cell>
          <cell r="B1930" t="str">
            <v>HOL CR 385 NS</v>
          </cell>
          <cell r="C1930" t="str">
            <v>Railroad Crossing Protection</v>
          </cell>
          <cell r="T1930" t="str">
            <v>Active</v>
          </cell>
          <cell r="AB1930" t="str">
            <v>FORTE, MICHAEL D</v>
          </cell>
        </row>
        <row r="1931">
          <cell r="A1931">
            <v>97303</v>
          </cell>
          <cell r="B1931" t="str">
            <v>BEL-70-14.45</v>
          </cell>
          <cell r="C1931" t="str">
            <v>Bridge Preservation</v>
          </cell>
          <cell r="D1931">
            <v>41618</v>
          </cell>
          <cell r="E1931">
            <v>41618</v>
          </cell>
          <cell r="H1931">
            <v>41646</v>
          </cell>
          <cell r="I1931">
            <v>41646</v>
          </cell>
          <cell r="J1931">
            <v>41652</v>
          </cell>
          <cell r="K1931">
            <v>41652</v>
          </cell>
          <cell r="L1931">
            <v>41652</v>
          </cell>
          <cell r="M1931">
            <v>41652</v>
          </cell>
          <cell r="N1931">
            <v>41688</v>
          </cell>
          <cell r="O1931">
            <v>41688</v>
          </cell>
          <cell r="P1931">
            <v>41695</v>
          </cell>
          <cell r="Q1931">
            <v>41695</v>
          </cell>
          <cell r="R1931">
            <v>2014</v>
          </cell>
          <cell r="T1931" t="str">
            <v>Sold</v>
          </cell>
          <cell r="U1931">
            <v>178937</v>
          </cell>
          <cell r="AB1931" t="str">
            <v>TRIVOLI, RAYMOND P</v>
          </cell>
          <cell r="AC1931">
            <v>41613</v>
          </cell>
          <cell r="AD1931">
            <v>41613</v>
          </cell>
        </row>
        <row r="1932">
          <cell r="A1932">
            <v>97365</v>
          </cell>
          <cell r="B1932" t="str">
            <v>TUS CR 62 0.79</v>
          </cell>
          <cell r="C1932" t="str">
            <v>Bridge Preservation</v>
          </cell>
          <cell r="F1932">
            <v>41814</v>
          </cell>
          <cell r="G1932">
            <v>41814</v>
          </cell>
          <cell r="L1932">
            <v>41957</v>
          </cell>
          <cell r="M1932">
            <v>41957</v>
          </cell>
          <cell r="N1932">
            <v>41991</v>
          </cell>
          <cell r="O1932">
            <v>41991</v>
          </cell>
          <cell r="P1932">
            <v>41995</v>
          </cell>
          <cell r="Q1932">
            <v>41995</v>
          </cell>
          <cell r="R1932">
            <v>2015</v>
          </cell>
          <cell r="T1932" t="str">
            <v>Sold</v>
          </cell>
          <cell r="U1932">
            <v>596278.24</v>
          </cell>
          <cell r="V1932">
            <v>41992</v>
          </cell>
          <cell r="W1932">
            <v>1</v>
          </cell>
          <cell r="X1932">
            <v>2015</v>
          </cell>
          <cell r="Y1932">
            <v>0</v>
          </cell>
          <cell r="Z1932">
            <v>42055</v>
          </cell>
          <cell r="AA1932">
            <v>42083</v>
          </cell>
          <cell r="AB1932" t="str">
            <v>GURNEY, GREGORY A</v>
          </cell>
        </row>
        <row r="1933">
          <cell r="A1933">
            <v>97386</v>
          </cell>
          <cell r="B1933" t="str">
            <v>D11 CY2014/2015 Const Insp B</v>
          </cell>
          <cell r="C1933" t="str">
            <v>Construction Inspection / Admin</v>
          </cell>
          <cell r="T1933" t="str">
            <v>Active</v>
          </cell>
          <cell r="AB1933" t="str">
            <v>STILLION, TIMOTHY E</v>
          </cell>
        </row>
        <row r="1934">
          <cell r="A1934">
            <v>97421</v>
          </cell>
          <cell r="B1934" t="str">
            <v>JEF SR 150 4.970</v>
          </cell>
          <cell r="C1934" t="str">
            <v>Culvert Preservation</v>
          </cell>
          <cell r="D1934">
            <v>41787</v>
          </cell>
          <cell r="E1934">
            <v>41787</v>
          </cell>
          <cell r="H1934">
            <v>41921</v>
          </cell>
          <cell r="I1934">
            <v>41921</v>
          </cell>
          <cell r="J1934">
            <v>42066</v>
          </cell>
          <cell r="K1934">
            <v>42066</v>
          </cell>
          <cell r="L1934">
            <v>42066</v>
          </cell>
          <cell r="M1934">
            <v>42066</v>
          </cell>
          <cell r="N1934">
            <v>42229</v>
          </cell>
          <cell r="O1934">
            <v>42229</v>
          </cell>
          <cell r="P1934">
            <v>42235</v>
          </cell>
          <cell r="Q1934">
            <v>42235</v>
          </cell>
          <cell r="R1934">
            <v>2016</v>
          </cell>
          <cell r="S1934">
            <v>2015</v>
          </cell>
          <cell r="T1934" t="str">
            <v>Sold</v>
          </cell>
          <cell r="U1934">
            <v>306502</v>
          </cell>
          <cell r="V1934">
            <v>42142</v>
          </cell>
          <cell r="W1934">
            <v>42066</v>
          </cell>
          <cell r="X1934">
            <v>2016</v>
          </cell>
          <cell r="Y1934">
            <v>2015</v>
          </cell>
          <cell r="Z1934">
            <v>42229</v>
          </cell>
          <cell r="AA1934">
            <v>42240</v>
          </cell>
          <cell r="AB1934" t="str">
            <v>STILLION, TIMOTHY E</v>
          </cell>
          <cell r="AC1934">
            <v>41764</v>
          </cell>
          <cell r="AD1934">
            <v>41764</v>
          </cell>
        </row>
        <row r="1935">
          <cell r="A1935">
            <v>97422</v>
          </cell>
          <cell r="B1935" t="str">
            <v>COL SR 170 19.530</v>
          </cell>
          <cell r="C1935" t="str">
            <v>Culvert Preservation</v>
          </cell>
          <cell r="D1935">
            <v>41989</v>
          </cell>
          <cell r="E1935">
            <v>41989</v>
          </cell>
          <cell r="F1935">
            <v>42227</v>
          </cell>
          <cell r="G1935">
            <v>42227</v>
          </cell>
          <cell r="H1935">
            <v>42306</v>
          </cell>
          <cell r="I1935">
            <v>42306</v>
          </cell>
          <cell r="J1935">
            <v>42426</v>
          </cell>
          <cell r="K1935">
            <v>42426</v>
          </cell>
          <cell r="L1935">
            <v>42430</v>
          </cell>
          <cell r="M1935">
            <v>42430</v>
          </cell>
          <cell r="N1935">
            <v>42523</v>
          </cell>
          <cell r="O1935">
            <v>42523</v>
          </cell>
          <cell r="P1935">
            <v>42530</v>
          </cell>
          <cell r="Q1935">
            <v>42530</v>
          </cell>
          <cell r="R1935">
            <v>2016</v>
          </cell>
          <cell r="T1935" t="str">
            <v>Sold</v>
          </cell>
          <cell r="U1935">
            <v>402102.96</v>
          </cell>
          <cell r="V1935">
            <v>42436</v>
          </cell>
          <cell r="W1935">
            <v>1</v>
          </cell>
          <cell r="X1935">
            <v>2016</v>
          </cell>
          <cell r="Y1935">
            <v>0</v>
          </cell>
          <cell r="Z1935">
            <v>42523</v>
          </cell>
          <cell r="AA1935">
            <v>42534</v>
          </cell>
          <cell r="AB1935" t="str">
            <v>STILLION, TIMOTHY E</v>
          </cell>
          <cell r="AC1935">
            <v>41975</v>
          </cell>
          <cell r="AD1935">
            <v>41975</v>
          </cell>
        </row>
        <row r="1936">
          <cell r="A1936">
            <v>97423</v>
          </cell>
          <cell r="B1936" t="str">
            <v>BEL US 40 24.760</v>
          </cell>
          <cell r="C1936" t="str">
            <v>Culvert Preservation</v>
          </cell>
          <cell r="D1936">
            <v>41927</v>
          </cell>
          <cell r="E1936">
            <v>41927</v>
          </cell>
          <cell r="F1936">
            <v>42195</v>
          </cell>
          <cell r="G1936">
            <v>42195</v>
          </cell>
          <cell r="H1936">
            <v>42310</v>
          </cell>
          <cell r="I1936">
            <v>42310</v>
          </cell>
          <cell r="J1936">
            <v>42529</v>
          </cell>
          <cell r="K1936">
            <v>42529</v>
          </cell>
          <cell r="L1936">
            <v>42530</v>
          </cell>
          <cell r="M1936">
            <v>42530</v>
          </cell>
          <cell r="N1936">
            <v>42621</v>
          </cell>
          <cell r="O1936">
            <v>42621</v>
          </cell>
          <cell r="P1936">
            <v>42628</v>
          </cell>
          <cell r="Q1936">
            <v>42628</v>
          </cell>
          <cell r="R1936">
            <v>2017</v>
          </cell>
          <cell r="T1936" t="str">
            <v>Sold</v>
          </cell>
          <cell r="U1936">
            <v>1110048.6599999999</v>
          </cell>
          <cell r="V1936">
            <v>42534</v>
          </cell>
          <cell r="W1936">
            <v>1</v>
          </cell>
          <cell r="X1936">
            <v>2017</v>
          </cell>
          <cell r="Y1936">
            <v>0</v>
          </cell>
          <cell r="Z1936">
            <v>42621</v>
          </cell>
          <cell r="AA1936">
            <v>42632</v>
          </cell>
          <cell r="AB1936" t="str">
            <v>STILLION, TIMOTHY E</v>
          </cell>
          <cell r="AC1936">
            <v>41891</v>
          </cell>
          <cell r="AD1936">
            <v>41891</v>
          </cell>
        </row>
        <row r="1937">
          <cell r="A1937">
            <v>97456</v>
          </cell>
          <cell r="B1937" t="str">
            <v>TUS-77-1.12</v>
          </cell>
          <cell r="C1937" t="str">
            <v>Geologic Maintenance / Slide Repair</v>
          </cell>
          <cell r="L1937">
            <v>41642</v>
          </cell>
          <cell r="M1937">
            <v>41642</v>
          </cell>
          <cell r="N1937">
            <v>41645</v>
          </cell>
          <cell r="O1937">
            <v>41645</v>
          </cell>
          <cell r="P1937">
            <v>41645</v>
          </cell>
          <cell r="Q1937">
            <v>41645</v>
          </cell>
          <cell r="R1937">
            <v>2014</v>
          </cell>
          <cell r="T1937" t="str">
            <v>Sold</v>
          </cell>
          <cell r="U1937">
            <v>900000</v>
          </cell>
          <cell r="AB1937" t="str">
            <v>NOTZ, CHRISTOPHER C</v>
          </cell>
        </row>
        <row r="1938">
          <cell r="A1938">
            <v>97460</v>
          </cell>
          <cell r="B1938" t="str">
            <v>D11-PM-FY2019(A)</v>
          </cell>
          <cell r="C1938" t="str">
            <v>Traffic Control (Safety)</v>
          </cell>
          <cell r="H1938">
            <v>43291</v>
          </cell>
          <cell r="I1938">
            <v>43291</v>
          </cell>
          <cell r="L1938">
            <v>43340</v>
          </cell>
          <cell r="M1938">
            <v>43340</v>
          </cell>
          <cell r="N1938">
            <v>43433</v>
          </cell>
          <cell r="O1938">
            <v>43433</v>
          </cell>
          <cell r="P1938">
            <v>43440</v>
          </cell>
          <cell r="Q1938">
            <v>43440</v>
          </cell>
          <cell r="R1938">
            <v>2019</v>
          </cell>
          <cell r="T1938" t="str">
            <v>Sold</v>
          </cell>
          <cell r="U1938">
            <v>364500</v>
          </cell>
          <cell r="V1938">
            <v>43346</v>
          </cell>
          <cell r="W1938">
            <v>1</v>
          </cell>
          <cell r="X1938">
            <v>2019</v>
          </cell>
          <cell r="Y1938">
            <v>0</v>
          </cell>
          <cell r="Z1938">
            <v>43433</v>
          </cell>
          <cell r="AA1938">
            <v>43444</v>
          </cell>
          <cell r="AB1938" t="str">
            <v>HOFFMAN, DAVID A</v>
          </cell>
        </row>
        <row r="1939">
          <cell r="A1939">
            <v>97461</v>
          </cell>
          <cell r="B1939" t="str">
            <v>D11-PM-FY2019(B)</v>
          </cell>
          <cell r="C1939" t="str">
            <v>Traffic Control (Safety)</v>
          </cell>
          <cell r="H1939">
            <v>43167</v>
          </cell>
          <cell r="I1939">
            <v>43167</v>
          </cell>
          <cell r="L1939">
            <v>43180</v>
          </cell>
          <cell r="M1939">
            <v>43180</v>
          </cell>
          <cell r="N1939">
            <v>43272</v>
          </cell>
          <cell r="O1939">
            <v>43272</v>
          </cell>
          <cell r="P1939">
            <v>43279</v>
          </cell>
          <cell r="Q1939">
            <v>43279</v>
          </cell>
          <cell r="R1939">
            <v>2018</v>
          </cell>
          <cell r="T1939" t="str">
            <v>Sold</v>
          </cell>
          <cell r="U1939">
            <v>1452975.6</v>
          </cell>
          <cell r="V1939">
            <v>43185</v>
          </cell>
          <cell r="W1939">
            <v>1</v>
          </cell>
          <cell r="X1939">
            <v>2019</v>
          </cell>
          <cell r="Y1939">
            <v>0</v>
          </cell>
          <cell r="Z1939">
            <v>43272</v>
          </cell>
          <cell r="AA1939">
            <v>43283</v>
          </cell>
          <cell r="AB1939" t="str">
            <v>HOFFMAN, DAVID A</v>
          </cell>
        </row>
        <row r="1940">
          <cell r="A1940">
            <v>97462</v>
          </cell>
          <cell r="B1940" t="str">
            <v>D11-RPM-FY2019</v>
          </cell>
          <cell r="C1940" t="str">
            <v>Traffic Control (Safety)</v>
          </cell>
          <cell r="H1940">
            <v>43379</v>
          </cell>
          <cell r="I1940">
            <v>43379</v>
          </cell>
          <cell r="L1940">
            <v>43433</v>
          </cell>
          <cell r="M1940">
            <v>43433</v>
          </cell>
          <cell r="N1940">
            <v>43517</v>
          </cell>
          <cell r="O1940">
            <v>43517</v>
          </cell>
          <cell r="P1940">
            <v>43525</v>
          </cell>
          <cell r="Q1940">
            <v>43525</v>
          </cell>
          <cell r="R1940">
            <v>2019</v>
          </cell>
          <cell r="T1940" t="str">
            <v>Sold</v>
          </cell>
          <cell r="U1940">
            <v>188460</v>
          </cell>
          <cell r="V1940">
            <v>43444</v>
          </cell>
          <cell r="W1940">
            <v>1</v>
          </cell>
          <cell r="X1940">
            <v>2019</v>
          </cell>
          <cell r="Y1940">
            <v>0</v>
          </cell>
          <cell r="Z1940">
            <v>43496</v>
          </cell>
          <cell r="AA1940">
            <v>43507</v>
          </cell>
          <cell r="AB1940" t="str">
            <v>AMSTUTZ, RONALD D</v>
          </cell>
        </row>
        <row r="1941">
          <cell r="A1941">
            <v>97463</v>
          </cell>
          <cell r="B1941" t="str">
            <v>D11-LG-FY2019</v>
          </cell>
          <cell r="C1941" t="str">
            <v>Traffic Control Maintenance</v>
          </cell>
          <cell r="H1941">
            <v>43174</v>
          </cell>
          <cell r="I1941">
            <v>43174</v>
          </cell>
          <cell r="L1941">
            <v>43185</v>
          </cell>
          <cell r="M1941">
            <v>43185</v>
          </cell>
          <cell r="N1941">
            <v>43272</v>
          </cell>
          <cell r="O1941">
            <v>43272</v>
          </cell>
          <cell r="P1941">
            <v>43279</v>
          </cell>
          <cell r="Q1941">
            <v>43279</v>
          </cell>
          <cell r="R1941">
            <v>2018</v>
          </cell>
          <cell r="T1941" t="str">
            <v>Sold</v>
          </cell>
          <cell r="U1941">
            <v>365225</v>
          </cell>
          <cell r="V1941">
            <v>43220</v>
          </cell>
          <cell r="W1941">
            <v>1</v>
          </cell>
          <cell r="X1941">
            <v>2019</v>
          </cell>
          <cell r="Y1941">
            <v>0</v>
          </cell>
          <cell r="Z1941">
            <v>43272</v>
          </cell>
          <cell r="AA1941">
            <v>43283</v>
          </cell>
          <cell r="AB1941" t="str">
            <v>AMSTUTZ, RONALD D</v>
          </cell>
        </row>
        <row r="1942">
          <cell r="A1942">
            <v>97465</v>
          </cell>
          <cell r="B1942" t="str">
            <v>BEL US 250 7.95</v>
          </cell>
          <cell r="C1942" t="str">
            <v>Geologic Maintenance / Slide Repair</v>
          </cell>
          <cell r="L1942">
            <v>41649</v>
          </cell>
          <cell r="M1942">
            <v>41649</v>
          </cell>
          <cell r="N1942">
            <v>41649</v>
          </cell>
          <cell r="O1942">
            <v>41649</v>
          </cell>
          <cell r="P1942">
            <v>41649</v>
          </cell>
          <cell r="Q1942">
            <v>41649</v>
          </cell>
          <cell r="R1942">
            <v>2014</v>
          </cell>
          <cell r="T1942" t="str">
            <v>Sold</v>
          </cell>
          <cell r="U1942">
            <v>227712</v>
          </cell>
          <cell r="AB1942" t="str">
            <v>BAIR, MICHAEL D</v>
          </cell>
        </row>
        <row r="1943">
          <cell r="A1943">
            <v>97489</v>
          </cell>
          <cell r="B1943" t="str">
            <v>HAS US 250 0.700</v>
          </cell>
          <cell r="C1943" t="str">
            <v>Bridge Preservation</v>
          </cell>
          <cell r="N1943">
            <v>44652</v>
          </cell>
          <cell r="P1943">
            <v>44652</v>
          </cell>
          <cell r="R1943">
            <v>2022</v>
          </cell>
          <cell r="T1943" t="str">
            <v>Cancelled</v>
          </cell>
          <cell r="U1943">
            <v>2000000</v>
          </cell>
          <cell r="AB1943" t="str">
            <v>KHALIFA, WASEEM U</v>
          </cell>
        </row>
        <row r="1944">
          <cell r="A1944">
            <v>97491</v>
          </cell>
          <cell r="B1944" t="str">
            <v>CAR SR 542 5.61</v>
          </cell>
          <cell r="C1944" t="str">
            <v>Bridge Preservation</v>
          </cell>
          <cell r="D1944">
            <v>44047</v>
          </cell>
          <cell r="E1944">
            <v>44047</v>
          </cell>
          <cell r="F1944">
            <v>44327</v>
          </cell>
          <cell r="G1944">
            <v>44327</v>
          </cell>
          <cell r="H1944">
            <v>44447</v>
          </cell>
          <cell r="I1944">
            <v>44447</v>
          </cell>
          <cell r="J1944">
            <v>44559</v>
          </cell>
          <cell r="K1944">
            <v>44559</v>
          </cell>
          <cell r="L1944">
            <v>44574</v>
          </cell>
          <cell r="M1944">
            <v>44574</v>
          </cell>
          <cell r="N1944">
            <v>44707</v>
          </cell>
          <cell r="O1944">
            <v>44707</v>
          </cell>
          <cell r="P1944">
            <v>44715</v>
          </cell>
          <cell r="Q1944">
            <v>44715</v>
          </cell>
          <cell r="R1944">
            <v>2022</v>
          </cell>
          <cell r="S1944">
            <v>2022</v>
          </cell>
          <cell r="T1944" t="str">
            <v>Sold</v>
          </cell>
          <cell r="U1944">
            <v>1485249.6</v>
          </cell>
          <cell r="V1944">
            <v>44725</v>
          </cell>
          <cell r="W1944">
            <v>44574</v>
          </cell>
          <cell r="X1944">
            <v>2023</v>
          </cell>
          <cell r="Y1944">
            <v>2022</v>
          </cell>
          <cell r="Z1944">
            <v>44819</v>
          </cell>
          <cell r="AA1944">
            <v>44830</v>
          </cell>
          <cell r="AB1944" t="str">
            <v>SLANINA, ADRIENNE N</v>
          </cell>
          <cell r="AC1944">
            <v>44018</v>
          </cell>
          <cell r="AD1944">
            <v>44018</v>
          </cell>
        </row>
        <row r="1945">
          <cell r="A1945">
            <v>97492</v>
          </cell>
          <cell r="B1945" t="str">
            <v>COL-30-34.13, COL-7-5.94</v>
          </cell>
          <cell r="C1945" t="str">
            <v>Bridge Preservation</v>
          </cell>
          <cell r="D1945">
            <v>44025</v>
          </cell>
          <cell r="E1945">
            <v>44025</v>
          </cell>
          <cell r="F1945">
            <v>44175</v>
          </cell>
          <cell r="G1945">
            <v>44175</v>
          </cell>
          <cell r="H1945">
            <v>44175</v>
          </cell>
          <cell r="I1945">
            <v>44175</v>
          </cell>
          <cell r="J1945">
            <v>44203</v>
          </cell>
          <cell r="K1945">
            <v>44203</v>
          </cell>
          <cell r="L1945">
            <v>44208</v>
          </cell>
          <cell r="M1945">
            <v>44208</v>
          </cell>
          <cell r="N1945">
            <v>44301</v>
          </cell>
          <cell r="O1945">
            <v>44301</v>
          </cell>
          <cell r="P1945">
            <v>44308</v>
          </cell>
          <cell r="Q1945">
            <v>44308</v>
          </cell>
          <cell r="R1945">
            <v>2021</v>
          </cell>
          <cell r="T1945" t="str">
            <v>Sold</v>
          </cell>
          <cell r="U1945">
            <v>1913211</v>
          </cell>
          <cell r="V1945">
            <v>44137</v>
          </cell>
          <cell r="W1945">
            <v>1</v>
          </cell>
          <cell r="X1945">
            <v>2021</v>
          </cell>
          <cell r="Y1945">
            <v>0</v>
          </cell>
          <cell r="Z1945">
            <v>44224</v>
          </cell>
          <cell r="AA1945">
            <v>44235</v>
          </cell>
          <cell r="AB1945" t="str">
            <v>LORENZ, DANIEL J</v>
          </cell>
          <cell r="AC1945">
            <v>44000</v>
          </cell>
          <cell r="AD1945">
            <v>44000</v>
          </cell>
        </row>
        <row r="1946">
          <cell r="A1946">
            <v>97493</v>
          </cell>
          <cell r="B1946" t="str">
            <v>BEL SR 149 20.230</v>
          </cell>
          <cell r="C1946" t="str">
            <v>Bridge Preservation</v>
          </cell>
          <cell r="N1946">
            <v>45839</v>
          </cell>
          <cell r="P1946">
            <v>45839</v>
          </cell>
          <cell r="R1946">
            <v>2026</v>
          </cell>
          <cell r="S1946">
            <v>2025</v>
          </cell>
          <cell r="T1946" t="str">
            <v>Cancelled</v>
          </cell>
          <cell r="U1946">
            <v>0</v>
          </cell>
          <cell r="AB1946" t="str">
            <v>TRIVOLI, RAYMOND P</v>
          </cell>
        </row>
        <row r="1947">
          <cell r="A1947">
            <v>97495</v>
          </cell>
          <cell r="B1947" t="str">
            <v>COL SR 45 23.70</v>
          </cell>
          <cell r="C1947" t="str">
            <v>Bridge Preservation</v>
          </cell>
          <cell r="D1947">
            <v>44599</v>
          </cell>
          <cell r="E1947">
            <v>44599</v>
          </cell>
          <cell r="F1947">
            <v>44853</v>
          </cell>
          <cell r="G1947">
            <v>44853</v>
          </cell>
          <cell r="H1947">
            <v>45168</v>
          </cell>
          <cell r="I1947">
            <v>45168</v>
          </cell>
          <cell r="J1947">
            <v>45245</v>
          </cell>
          <cell r="K1947">
            <v>45245</v>
          </cell>
          <cell r="L1947">
            <v>45245</v>
          </cell>
          <cell r="M1947">
            <v>45245</v>
          </cell>
          <cell r="N1947">
            <v>45344</v>
          </cell>
          <cell r="P1947">
            <v>45355</v>
          </cell>
          <cell r="R1947">
            <v>2024</v>
          </cell>
          <cell r="T1947" t="str">
            <v>Active</v>
          </cell>
          <cell r="U1947">
            <v>259874.82</v>
          </cell>
          <cell r="V1947">
            <v>45250</v>
          </cell>
          <cell r="W1947">
            <v>1</v>
          </cell>
          <cell r="X1947">
            <v>2024</v>
          </cell>
          <cell r="Y1947">
            <v>0</v>
          </cell>
          <cell r="Z1947">
            <v>45344</v>
          </cell>
          <cell r="AA1947">
            <v>45355</v>
          </cell>
          <cell r="AB1947" t="str">
            <v>HOVANICK, BROCK STEPHEN</v>
          </cell>
          <cell r="AC1947">
            <v>44565</v>
          </cell>
          <cell r="AD1947">
            <v>44565</v>
          </cell>
        </row>
        <row r="1948">
          <cell r="A1948">
            <v>97496</v>
          </cell>
          <cell r="B1948" t="str">
            <v>HOL SR 60 4.410</v>
          </cell>
          <cell r="C1948" t="str">
            <v>Bridge Preservation</v>
          </cell>
          <cell r="T1948" t="str">
            <v>Cancelled</v>
          </cell>
          <cell r="AB1948" t="str">
            <v>TRIVOLI, RAYMOND P</v>
          </cell>
        </row>
        <row r="1949">
          <cell r="A1949">
            <v>97498</v>
          </cell>
          <cell r="B1949" t="str">
            <v>TUS SR 800 0.38</v>
          </cell>
          <cell r="C1949" t="str">
            <v>Bridge Preservation</v>
          </cell>
          <cell r="N1949">
            <v>47392</v>
          </cell>
          <cell r="P1949">
            <v>47392</v>
          </cell>
          <cell r="R1949">
            <v>2030</v>
          </cell>
          <cell r="T1949" t="str">
            <v>Active</v>
          </cell>
          <cell r="U1949">
            <v>380000</v>
          </cell>
          <cell r="AB1949" t="str">
            <v>TRIVOLI, RAYMOND P</v>
          </cell>
        </row>
        <row r="1950">
          <cell r="A1950">
            <v>97499</v>
          </cell>
          <cell r="B1950" t="str">
            <v>TUS US 250 20.330</v>
          </cell>
          <cell r="C1950" t="str">
            <v>Bridge Preservation</v>
          </cell>
          <cell r="T1950" t="str">
            <v>Cancelled</v>
          </cell>
          <cell r="AB1950" t="str">
            <v>KHALIFA, WASEEM U</v>
          </cell>
        </row>
        <row r="1951">
          <cell r="A1951">
            <v>97500</v>
          </cell>
          <cell r="B1951" t="str">
            <v>BEL SR 7 0.990</v>
          </cell>
          <cell r="C1951" t="str">
            <v>Bridge Preservation</v>
          </cell>
          <cell r="T1951" t="str">
            <v>Cancelled</v>
          </cell>
          <cell r="AB1951" t="str">
            <v>KHALIFA, WASEEM U</v>
          </cell>
        </row>
        <row r="1952">
          <cell r="A1952">
            <v>97501</v>
          </cell>
          <cell r="B1952" t="str">
            <v>BEL IR 470 2.390</v>
          </cell>
          <cell r="C1952" t="str">
            <v>Bridge Preservation</v>
          </cell>
          <cell r="T1952" t="str">
            <v>Cancelled</v>
          </cell>
          <cell r="AB1952" t="str">
            <v>KHALIFA, WASEEM U</v>
          </cell>
        </row>
        <row r="1953">
          <cell r="A1953">
            <v>97502</v>
          </cell>
          <cell r="B1953" t="str">
            <v>COL SR 39 20.830</v>
          </cell>
          <cell r="C1953" t="str">
            <v>Bridge Preservation</v>
          </cell>
          <cell r="T1953" t="str">
            <v>Cancelled</v>
          </cell>
          <cell r="AB1953" t="str">
            <v>KHALIFA, WASEEM U</v>
          </cell>
        </row>
        <row r="1954">
          <cell r="A1954">
            <v>97503</v>
          </cell>
          <cell r="B1954" t="str">
            <v>COL SR 267 4.44</v>
          </cell>
          <cell r="C1954" t="str">
            <v>Bridge Preservation</v>
          </cell>
          <cell r="N1954">
            <v>47300</v>
          </cell>
          <cell r="P1954">
            <v>47300</v>
          </cell>
          <cell r="R1954">
            <v>2030</v>
          </cell>
          <cell r="T1954" t="str">
            <v>Active</v>
          </cell>
          <cell r="U1954">
            <v>770000</v>
          </cell>
          <cell r="AB1954" t="str">
            <v>TRIVOLI, RAYMOND P</v>
          </cell>
        </row>
        <row r="1955">
          <cell r="A1955">
            <v>97507</v>
          </cell>
          <cell r="B1955" t="str">
            <v>TUS US 250 17.240</v>
          </cell>
          <cell r="C1955" t="str">
            <v>Bridge Preservation</v>
          </cell>
          <cell r="T1955" t="str">
            <v>Cancelled</v>
          </cell>
          <cell r="AB1955" t="str">
            <v>KHALIFA, WASEEM U</v>
          </cell>
        </row>
        <row r="1956">
          <cell r="A1956">
            <v>97555</v>
          </cell>
          <cell r="B1956" t="str">
            <v>EORTA Vehicle</v>
          </cell>
          <cell r="C1956" t="str">
            <v>Transit</v>
          </cell>
          <cell r="T1956" t="str">
            <v>Active</v>
          </cell>
          <cell r="AB1956" t="str">
            <v>HOSTIN, JUANA M</v>
          </cell>
        </row>
        <row r="1957">
          <cell r="A1957">
            <v>97571</v>
          </cell>
          <cell r="B1957" t="str">
            <v>CAR SR 43 14.030</v>
          </cell>
          <cell r="C1957" t="str">
            <v>Roadway Minor Rehab</v>
          </cell>
          <cell r="N1957">
            <v>43739</v>
          </cell>
          <cell r="P1957">
            <v>43739</v>
          </cell>
          <cell r="R1957">
            <v>2020</v>
          </cell>
          <cell r="T1957" t="str">
            <v>Cancelled</v>
          </cell>
          <cell r="U1957">
            <v>2515752</v>
          </cell>
          <cell r="AB1957" t="str">
            <v>HERMAN, PAUL A</v>
          </cell>
        </row>
        <row r="1958">
          <cell r="A1958">
            <v>97583</v>
          </cell>
          <cell r="B1958" t="str">
            <v>SVRTA Bus Wash System</v>
          </cell>
          <cell r="C1958" t="str">
            <v>Transit</v>
          </cell>
          <cell r="T1958" t="str">
            <v>Active</v>
          </cell>
          <cell r="AB1958" t="str">
            <v>HOSTIN, JUANA M</v>
          </cell>
        </row>
        <row r="1959">
          <cell r="A1959">
            <v>97586</v>
          </cell>
          <cell r="B1959" t="str">
            <v>TUS VAR PM Phase 2</v>
          </cell>
          <cell r="C1959" t="str">
            <v>Traffic Control (Safety)</v>
          </cell>
          <cell r="F1959">
            <v>41758</v>
          </cell>
          <cell r="G1959">
            <v>41758</v>
          </cell>
          <cell r="L1959">
            <v>41799</v>
          </cell>
          <cell r="M1959">
            <v>41799</v>
          </cell>
          <cell r="N1959">
            <v>41956</v>
          </cell>
          <cell r="O1959">
            <v>41956</v>
          </cell>
          <cell r="P1959">
            <v>41960</v>
          </cell>
          <cell r="Q1959">
            <v>41960</v>
          </cell>
          <cell r="R1959">
            <v>2015</v>
          </cell>
          <cell r="T1959" t="str">
            <v>Sold</v>
          </cell>
          <cell r="U1959">
            <v>157881.32999999999</v>
          </cell>
          <cell r="AB1959" t="str">
            <v>GURNEY, GREGORY A</v>
          </cell>
        </row>
        <row r="1960">
          <cell r="A1960">
            <v>97615</v>
          </cell>
          <cell r="B1960" t="str">
            <v>SVRTA Bus Shelters</v>
          </cell>
          <cell r="C1960" t="str">
            <v>Transit</v>
          </cell>
          <cell r="T1960" t="str">
            <v>Active</v>
          </cell>
          <cell r="AB1960" t="str">
            <v>HOSTIN, JUANA M</v>
          </cell>
        </row>
        <row r="1961">
          <cell r="A1961">
            <v>97622</v>
          </cell>
          <cell r="B1961" t="str">
            <v>COL SR 170 1.720</v>
          </cell>
          <cell r="C1961" t="str">
            <v>Roadway Minor Rehab</v>
          </cell>
          <cell r="H1961">
            <v>42808</v>
          </cell>
          <cell r="I1961">
            <v>42808</v>
          </cell>
          <cell r="J1961">
            <v>42907</v>
          </cell>
          <cell r="K1961">
            <v>42907</v>
          </cell>
          <cell r="L1961">
            <v>42907</v>
          </cell>
          <cell r="M1961">
            <v>42907</v>
          </cell>
          <cell r="N1961">
            <v>42999</v>
          </cell>
          <cell r="O1961">
            <v>42999</v>
          </cell>
          <cell r="P1961">
            <v>43028</v>
          </cell>
          <cell r="Q1961">
            <v>43028</v>
          </cell>
          <cell r="R1961">
            <v>2018</v>
          </cell>
          <cell r="T1961" t="str">
            <v>Sold</v>
          </cell>
          <cell r="U1961">
            <v>1317391.07</v>
          </cell>
          <cell r="V1961">
            <v>42912</v>
          </cell>
          <cell r="W1961">
            <v>1</v>
          </cell>
          <cell r="X1961">
            <v>2018</v>
          </cell>
          <cell r="Y1961">
            <v>0</v>
          </cell>
          <cell r="Z1961">
            <v>42999</v>
          </cell>
          <cell r="AA1961">
            <v>43010</v>
          </cell>
          <cell r="AB1961" t="str">
            <v>SLANINA, ADRIENNE N</v>
          </cell>
        </row>
        <row r="1962">
          <cell r="A1962">
            <v>97624</v>
          </cell>
          <cell r="B1962" t="str">
            <v>BEL SR 7 2.260</v>
          </cell>
          <cell r="C1962" t="str">
            <v>Roadway Minor Rehab</v>
          </cell>
          <cell r="N1962">
            <v>43831</v>
          </cell>
          <cell r="P1962">
            <v>43831</v>
          </cell>
          <cell r="R1962">
            <v>2020</v>
          </cell>
          <cell r="T1962" t="str">
            <v>Cancelled</v>
          </cell>
          <cell r="U1962">
            <v>2174433</v>
          </cell>
          <cell r="AB1962" t="str">
            <v>HERMAN, PAUL A</v>
          </cell>
        </row>
        <row r="1963">
          <cell r="A1963">
            <v>97647</v>
          </cell>
          <cell r="B1963" t="str">
            <v>COL SR 172 0.000</v>
          </cell>
          <cell r="C1963" t="str">
            <v>Roadway Minor Rehab</v>
          </cell>
          <cell r="N1963">
            <v>44562</v>
          </cell>
          <cell r="P1963">
            <v>44562</v>
          </cell>
          <cell r="R1963">
            <v>2022</v>
          </cell>
          <cell r="T1963" t="str">
            <v>Cancelled</v>
          </cell>
          <cell r="U1963">
            <v>3060288</v>
          </cell>
          <cell r="AB1963" t="str">
            <v>HERMAN, PAUL A</v>
          </cell>
        </row>
        <row r="1964">
          <cell r="A1964">
            <v>97651</v>
          </cell>
          <cell r="B1964" t="str">
            <v>HAS SR 258 0.000</v>
          </cell>
          <cell r="C1964" t="str">
            <v>Pavement Maintenance</v>
          </cell>
          <cell r="N1964">
            <v>43374</v>
          </cell>
          <cell r="P1964">
            <v>43374</v>
          </cell>
          <cell r="R1964">
            <v>2019</v>
          </cell>
          <cell r="T1964" t="str">
            <v>Cancelled</v>
          </cell>
          <cell r="U1964">
            <v>430682</v>
          </cell>
          <cell r="AB1964" t="str">
            <v>HERMAN, PAUL A</v>
          </cell>
        </row>
        <row r="1965">
          <cell r="A1965">
            <v>97657</v>
          </cell>
          <cell r="B1965" t="str">
            <v>COL SR 558 0.000</v>
          </cell>
          <cell r="C1965" t="str">
            <v>Roadway Minor Rehab</v>
          </cell>
          <cell r="N1965">
            <v>43831</v>
          </cell>
          <cell r="P1965">
            <v>43831</v>
          </cell>
          <cell r="R1965">
            <v>2020</v>
          </cell>
          <cell r="T1965" t="str">
            <v>Cancelled</v>
          </cell>
          <cell r="U1965">
            <v>3601498</v>
          </cell>
          <cell r="AB1965" t="str">
            <v>HERMAN, PAUL A</v>
          </cell>
        </row>
        <row r="1966">
          <cell r="A1966">
            <v>97658</v>
          </cell>
          <cell r="B1966" t="str">
            <v>TUS SR 751 0.000</v>
          </cell>
          <cell r="C1966" t="str">
            <v>Roadway Minor Rehab</v>
          </cell>
          <cell r="N1966">
            <v>43831</v>
          </cell>
          <cell r="P1966">
            <v>43831</v>
          </cell>
          <cell r="R1966">
            <v>2020</v>
          </cell>
          <cell r="T1966" t="str">
            <v>Cancelled</v>
          </cell>
          <cell r="U1966">
            <v>1288771</v>
          </cell>
          <cell r="AB1966" t="str">
            <v>HERMAN, PAUL A</v>
          </cell>
        </row>
        <row r="1967">
          <cell r="A1967">
            <v>97659</v>
          </cell>
          <cell r="B1967" t="str">
            <v>COL SR 517 0.730</v>
          </cell>
          <cell r="C1967" t="str">
            <v>Roadway Minor Rehab</v>
          </cell>
          <cell r="H1967">
            <v>42361</v>
          </cell>
          <cell r="I1967">
            <v>42361</v>
          </cell>
          <cell r="L1967">
            <v>42380</v>
          </cell>
          <cell r="M1967">
            <v>42380</v>
          </cell>
          <cell r="N1967">
            <v>42796</v>
          </cell>
          <cell r="O1967">
            <v>42796</v>
          </cell>
          <cell r="P1967">
            <v>42803</v>
          </cell>
          <cell r="Q1967">
            <v>42803</v>
          </cell>
          <cell r="R1967">
            <v>2017</v>
          </cell>
          <cell r="S1967">
            <v>2016</v>
          </cell>
          <cell r="T1967" t="str">
            <v>Sold</v>
          </cell>
          <cell r="U1967">
            <v>1126651.3999999999</v>
          </cell>
          <cell r="V1967">
            <v>42709</v>
          </cell>
          <cell r="W1967">
            <v>42380</v>
          </cell>
          <cell r="X1967">
            <v>2017</v>
          </cell>
          <cell r="Y1967">
            <v>2016</v>
          </cell>
          <cell r="Z1967">
            <v>42796</v>
          </cell>
          <cell r="AA1967">
            <v>42807</v>
          </cell>
          <cell r="AB1967" t="str">
            <v>BERANEK, JASON P</v>
          </cell>
        </row>
        <row r="1968">
          <cell r="A1968">
            <v>97660</v>
          </cell>
          <cell r="B1968" t="str">
            <v>HAS SR 646 10.440</v>
          </cell>
          <cell r="C1968" t="str">
            <v>Roadway Minor Rehab</v>
          </cell>
          <cell r="H1968">
            <v>43368</v>
          </cell>
          <cell r="I1968">
            <v>43368</v>
          </cell>
          <cell r="J1968">
            <v>43398</v>
          </cell>
          <cell r="K1968">
            <v>43398</v>
          </cell>
          <cell r="L1968">
            <v>43399</v>
          </cell>
          <cell r="M1968">
            <v>43399</v>
          </cell>
          <cell r="N1968">
            <v>43489</v>
          </cell>
          <cell r="O1968">
            <v>43489</v>
          </cell>
          <cell r="P1968">
            <v>43496</v>
          </cell>
          <cell r="Q1968">
            <v>43496</v>
          </cell>
          <cell r="R1968">
            <v>2019</v>
          </cell>
          <cell r="T1968" t="str">
            <v>Sold</v>
          </cell>
          <cell r="U1968">
            <v>1041616.04</v>
          </cell>
          <cell r="V1968">
            <v>43402</v>
          </cell>
          <cell r="W1968">
            <v>1</v>
          </cell>
          <cell r="X1968">
            <v>2019</v>
          </cell>
          <cell r="Y1968">
            <v>0</v>
          </cell>
          <cell r="Z1968">
            <v>43489</v>
          </cell>
          <cell r="AA1968">
            <v>43500</v>
          </cell>
          <cell r="AB1968" t="str">
            <v>SLANINA, ADRIENNE N</v>
          </cell>
        </row>
        <row r="1969">
          <cell r="A1969">
            <v>97690</v>
          </cell>
          <cell r="B1969" t="str">
            <v>TUS Lintel/Window Dist Complex</v>
          </cell>
          <cell r="C1969" t="str">
            <v>Building / Facility Maintenance</v>
          </cell>
          <cell r="T1969" t="str">
            <v>Active</v>
          </cell>
          <cell r="U1969">
            <v>3877024.17</v>
          </cell>
          <cell r="AB1969" t="str">
            <v>LIMBACHER, STEVEN R</v>
          </cell>
        </row>
        <row r="1970">
          <cell r="A1970">
            <v>97729</v>
          </cell>
          <cell r="B1970" t="str">
            <v>TUS IR 77 20.870</v>
          </cell>
          <cell r="C1970" t="str">
            <v>Preliminary Development Tasks</v>
          </cell>
          <cell r="T1970" t="str">
            <v>Active</v>
          </cell>
          <cell r="AB1970" t="str">
            <v>VARCOLLA, CHRISTOPHER</v>
          </cell>
        </row>
        <row r="1971">
          <cell r="A1971">
            <v>97732</v>
          </cell>
          <cell r="B1971" t="str">
            <v>D11-SP-FY2015(B)</v>
          </cell>
          <cell r="C1971" t="str">
            <v>Pavement Maintenance</v>
          </cell>
          <cell r="H1971">
            <v>41752</v>
          </cell>
          <cell r="I1971">
            <v>41752</v>
          </cell>
          <cell r="J1971">
            <v>41758</v>
          </cell>
          <cell r="K1971">
            <v>41758</v>
          </cell>
          <cell r="L1971">
            <v>41758</v>
          </cell>
          <cell r="M1971">
            <v>41758</v>
          </cell>
          <cell r="N1971">
            <v>41816</v>
          </cell>
          <cell r="O1971">
            <v>41816</v>
          </cell>
          <cell r="P1971">
            <v>41827</v>
          </cell>
          <cell r="Q1971">
            <v>41827</v>
          </cell>
          <cell r="R1971">
            <v>2015</v>
          </cell>
          <cell r="T1971" t="str">
            <v>Sold</v>
          </cell>
          <cell r="U1971">
            <v>437396.4</v>
          </cell>
          <cell r="AB1971" t="str">
            <v>SLANINA, ADRIENNE N</v>
          </cell>
        </row>
        <row r="1972">
          <cell r="A1972">
            <v>97735</v>
          </cell>
          <cell r="B1972" t="str">
            <v>EORTA Capitalized Maintenance</v>
          </cell>
          <cell r="C1972" t="str">
            <v>Flex Fund Transfers</v>
          </cell>
          <cell r="T1972" t="str">
            <v>Active</v>
          </cell>
          <cell r="AB1972" t="str">
            <v>HOSTIN, JUANA M</v>
          </cell>
        </row>
        <row r="1973">
          <cell r="A1973">
            <v>97753</v>
          </cell>
          <cell r="B1973" t="str">
            <v>D11 GES FY16-FY17</v>
          </cell>
          <cell r="C1973" t="str">
            <v>General Engineering</v>
          </cell>
          <cell r="T1973" t="str">
            <v>Candidate</v>
          </cell>
          <cell r="AB1973" t="str">
            <v>STILLION, TIMOTHY E</v>
          </cell>
        </row>
        <row r="1974">
          <cell r="A1974">
            <v>97780</v>
          </cell>
          <cell r="B1974" t="str">
            <v>TUS US 250 23.330</v>
          </cell>
          <cell r="C1974" t="str">
            <v>Intersection Improvement (Safety)</v>
          </cell>
          <cell r="T1974" t="str">
            <v>Active</v>
          </cell>
          <cell r="AB1974" t="str">
            <v>VARCOLLA, CHRISTOPHER</v>
          </cell>
        </row>
        <row r="1975">
          <cell r="A1975">
            <v>97789</v>
          </cell>
          <cell r="B1975" t="str">
            <v>HAS Sally Buffalo Park Trail</v>
          </cell>
          <cell r="C1975" t="str">
            <v>Bike Facility</v>
          </cell>
          <cell r="L1975">
            <v>42564</v>
          </cell>
          <cell r="M1975">
            <v>42564</v>
          </cell>
          <cell r="T1975" t="str">
            <v>Active</v>
          </cell>
          <cell r="AB1975" t="str">
            <v>KANE, ROXANNE R</v>
          </cell>
        </row>
        <row r="1976">
          <cell r="A1976">
            <v>97799</v>
          </cell>
          <cell r="B1976" t="str">
            <v>D11 2014 Safety Study Locations</v>
          </cell>
          <cell r="C1976" t="str">
            <v>Other Studies/ Tasks</v>
          </cell>
          <cell r="T1976" t="str">
            <v>Active</v>
          </cell>
          <cell r="AB1976" t="str">
            <v>VARCOLLA, CHRISTOPHER</v>
          </cell>
        </row>
        <row r="1977">
          <cell r="A1977">
            <v>97805</v>
          </cell>
          <cell r="B1977" t="str">
            <v>D11 MOW FY2015 (A)</v>
          </cell>
          <cell r="C1977" t="str">
            <v>Vegetative Maintenance</v>
          </cell>
          <cell r="H1977">
            <v>41814</v>
          </cell>
          <cell r="I1977">
            <v>41814</v>
          </cell>
          <cell r="J1977">
            <v>41971</v>
          </cell>
          <cell r="L1977">
            <v>41981</v>
          </cell>
          <cell r="N1977">
            <v>42033</v>
          </cell>
          <cell r="P1977">
            <v>42044</v>
          </cell>
          <cell r="R1977">
            <v>2015</v>
          </cell>
          <cell r="T1977" t="str">
            <v>Cancelled</v>
          </cell>
          <cell r="U1977">
            <v>331740</v>
          </cell>
          <cell r="AB1977" t="str">
            <v>TRIVOLI, RAYMOND P</v>
          </cell>
        </row>
        <row r="1978">
          <cell r="A1978">
            <v>97806</v>
          </cell>
          <cell r="B1978" t="str">
            <v>D11 MOW FY2015 (B)</v>
          </cell>
          <cell r="C1978" t="str">
            <v>Vegetative Maintenance</v>
          </cell>
          <cell r="H1978">
            <v>41814</v>
          </cell>
          <cell r="I1978">
            <v>41814</v>
          </cell>
          <cell r="J1978">
            <v>41971</v>
          </cell>
          <cell r="L1978">
            <v>41981</v>
          </cell>
          <cell r="N1978">
            <v>42033</v>
          </cell>
          <cell r="P1978">
            <v>42044</v>
          </cell>
          <cell r="R1978">
            <v>2015</v>
          </cell>
          <cell r="T1978" t="str">
            <v>Cancelled</v>
          </cell>
          <cell r="U1978">
            <v>196040</v>
          </cell>
          <cell r="AB1978" t="str">
            <v>TRIVOLI, RAYMOND P</v>
          </cell>
        </row>
        <row r="1979">
          <cell r="A1979">
            <v>97816</v>
          </cell>
          <cell r="B1979" t="str">
            <v>COL Leetonia Trail Head Facility</v>
          </cell>
          <cell r="C1979" t="str">
            <v>Bike Facility</v>
          </cell>
          <cell r="F1979">
            <v>42389</v>
          </cell>
          <cell r="G1979">
            <v>42389</v>
          </cell>
          <cell r="L1979">
            <v>42643</v>
          </cell>
          <cell r="M1979">
            <v>42643</v>
          </cell>
          <cell r="N1979">
            <v>42692</v>
          </cell>
          <cell r="O1979">
            <v>42692</v>
          </cell>
          <cell r="P1979">
            <v>42725</v>
          </cell>
          <cell r="Q1979">
            <v>42725</v>
          </cell>
          <cell r="R1979">
            <v>2017</v>
          </cell>
          <cell r="T1979" t="str">
            <v>Sold</v>
          </cell>
          <cell r="U1979">
            <v>210843.02</v>
          </cell>
          <cell r="V1979">
            <v>42648</v>
          </cell>
          <cell r="W1979">
            <v>1</v>
          </cell>
          <cell r="X1979">
            <v>2017</v>
          </cell>
          <cell r="Y1979">
            <v>0</v>
          </cell>
          <cell r="Z1979">
            <v>42704</v>
          </cell>
          <cell r="AA1979">
            <v>42725</v>
          </cell>
          <cell r="AB1979" t="str">
            <v>GURNEY, GREGORY A</v>
          </cell>
        </row>
        <row r="1980">
          <cell r="A1980">
            <v>97839</v>
          </cell>
          <cell r="B1980" t="str">
            <v>BEL OBPP CR 72 12.16/CR 72 12.43</v>
          </cell>
          <cell r="C1980" t="str">
            <v>Bridge Preservation</v>
          </cell>
          <cell r="J1980">
            <v>42376</v>
          </cell>
          <cell r="K1980">
            <v>42376</v>
          </cell>
          <cell r="L1980">
            <v>42376</v>
          </cell>
          <cell r="M1980">
            <v>42376</v>
          </cell>
          <cell r="N1980">
            <v>42481</v>
          </cell>
          <cell r="O1980">
            <v>42481</v>
          </cell>
          <cell r="P1980">
            <v>42488</v>
          </cell>
          <cell r="Q1980">
            <v>42488</v>
          </cell>
          <cell r="R1980">
            <v>2016</v>
          </cell>
          <cell r="T1980" t="str">
            <v>Sold</v>
          </cell>
          <cell r="U1980">
            <v>691400</v>
          </cell>
          <cell r="V1980">
            <v>42380</v>
          </cell>
          <cell r="W1980">
            <v>1</v>
          </cell>
          <cell r="X1980">
            <v>2016</v>
          </cell>
          <cell r="Y1980">
            <v>0</v>
          </cell>
          <cell r="Z1980">
            <v>42467</v>
          </cell>
          <cell r="AA1980">
            <v>42478</v>
          </cell>
          <cell r="AB1980" t="str">
            <v>GURNEY, GREGORY A</v>
          </cell>
        </row>
        <row r="1981">
          <cell r="A1981">
            <v>97840</v>
          </cell>
          <cell r="B1981" t="str">
            <v>BEL OBPP CR4/TR 289/TR304/TR426</v>
          </cell>
          <cell r="C1981" t="str">
            <v>Bridge Preservation</v>
          </cell>
          <cell r="J1981">
            <v>42013</v>
          </cell>
          <cell r="K1981">
            <v>42013</v>
          </cell>
          <cell r="L1981">
            <v>42013</v>
          </cell>
          <cell r="M1981">
            <v>42013</v>
          </cell>
          <cell r="N1981">
            <v>42103</v>
          </cell>
          <cell r="O1981">
            <v>42103</v>
          </cell>
          <cell r="P1981">
            <v>42110</v>
          </cell>
          <cell r="Q1981">
            <v>42110</v>
          </cell>
          <cell r="R1981">
            <v>2015</v>
          </cell>
          <cell r="T1981" t="str">
            <v>Sold</v>
          </cell>
          <cell r="U1981">
            <v>1486850.01</v>
          </cell>
          <cell r="AB1981" t="str">
            <v>GURNEY, GREGORY A</v>
          </cell>
        </row>
        <row r="1982">
          <cell r="A1982">
            <v>97841</v>
          </cell>
          <cell r="B1982" t="str">
            <v>BEL OBPP CR 2 2.19</v>
          </cell>
          <cell r="C1982" t="str">
            <v>Bridge Preservation</v>
          </cell>
          <cell r="J1982">
            <v>42376</v>
          </cell>
          <cell r="K1982">
            <v>42376</v>
          </cell>
          <cell r="L1982">
            <v>42376</v>
          </cell>
          <cell r="M1982">
            <v>42376</v>
          </cell>
          <cell r="N1982">
            <v>42467</v>
          </cell>
          <cell r="O1982">
            <v>42467</v>
          </cell>
          <cell r="P1982">
            <v>42474</v>
          </cell>
          <cell r="Q1982">
            <v>42474</v>
          </cell>
          <cell r="R1982">
            <v>2016</v>
          </cell>
          <cell r="T1982" t="str">
            <v>Sold</v>
          </cell>
          <cell r="U1982">
            <v>310300</v>
          </cell>
          <cell r="V1982">
            <v>42380</v>
          </cell>
          <cell r="W1982">
            <v>1</v>
          </cell>
          <cell r="X1982">
            <v>2016</v>
          </cell>
          <cell r="Y1982">
            <v>0</v>
          </cell>
          <cell r="Z1982">
            <v>42467</v>
          </cell>
          <cell r="AA1982">
            <v>42478</v>
          </cell>
          <cell r="AB1982" t="str">
            <v>GURNEY, GREGORY A</v>
          </cell>
        </row>
        <row r="1983">
          <cell r="A1983">
            <v>97842</v>
          </cell>
          <cell r="B1983" t="str">
            <v>BEL OBPP CR 4 23.52/TR 291 0.01</v>
          </cell>
          <cell r="C1983" t="str">
            <v>Bridge Preservation</v>
          </cell>
          <cell r="J1983">
            <v>42394</v>
          </cell>
          <cell r="K1983">
            <v>42394</v>
          </cell>
          <cell r="L1983">
            <v>42394</v>
          </cell>
          <cell r="M1983">
            <v>42394</v>
          </cell>
          <cell r="N1983">
            <v>42481</v>
          </cell>
          <cell r="O1983">
            <v>42481</v>
          </cell>
          <cell r="P1983">
            <v>42488</v>
          </cell>
          <cell r="Q1983">
            <v>42488</v>
          </cell>
          <cell r="R1983">
            <v>2016</v>
          </cell>
          <cell r="T1983" t="str">
            <v>Sold</v>
          </cell>
          <cell r="U1983">
            <v>822000</v>
          </cell>
          <cell r="V1983">
            <v>42394</v>
          </cell>
          <cell r="W1983">
            <v>1</v>
          </cell>
          <cell r="X1983">
            <v>2016</v>
          </cell>
          <cell r="Y1983">
            <v>0</v>
          </cell>
          <cell r="Z1983">
            <v>42481</v>
          </cell>
          <cell r="AA1983">
            <v>42492</v>
          </cell>
          <cell r="AB1983" t="str">
            <v>GURNEY, GREGORY A</v>
          </cell>
        </row>
        <row r="1984">
          <cell r="A1984">
            <v>97843</v>
          </cell>
          <cell r="B1984" t="str">
            <v>BEL OBPP TR 454 0.00</v>
          </cell>
          <cell r="C1984" t="str">
            <v>Bridge Preservation</v>
          </cell>
          <cell r="J1984">
            <v>42403</v>
          </cell>
          <cell r="K1984">
            <v>42403</v>
          </cell>
          <cell r="L1984">
            <v>42403</v>
          </cell>
          <cell r="M1984">
            <v>42403</v>
          </cell>
          <cell r="N1984">
            <v>42502</v>
          </cell>
          <cell r="O1984">
            <v>42502</v>
          </cell>
          <cell r="P1984">
            <v>42509</v>
          </cell>
          <cell r="Q1984">
            <v>42509</v>
          </cell>
          <cell r="R1984">
            <v>2016</v>
          </cell>
          <cell r="T1984" t="str">
            <v>Sold</v>
          </cell>
          <cell r="U1984">
            <v>387200</v>
          </cell>
          <cell r="V1984">
            <v>42408</v>
          </cell>
          <cell r="W1984">
            <v>1</v>
          </cell>
          <cell r="X1984">
            <v>2016</v>
          </cell>
          <cell r="Y1984">
            <v>0</v>
          </cell>
          <cell r="Z1984">
            <v>42495</v>
          </cell>
          <cell r="AA1984">
            <v>42506</v>
          </cell>
          <cell r="AB1984" t="str">
            <v>GURNEY, GREGORY A</v>
          </cell>
        </row>
        <row r="1985">
          <cell r="A1985">
            <v>97844</v>
          </cell>
          <cell r="B1985" t="str">
            <v>COL OBPP TR 848 0.61</v>
          </cell>
          <cell r="C1985" t="str">
            <v>Bridge Preservation</v>
          </cell>
          <cell r="J1985">
            <v>42404</v>
          </cell>
          <cell r="K1985">
            <v>42404</v>
          </cell>
          <cell r="L1985">
            <v>42404</v>
          </cell>
          <cell r="M1985">
            <v>42404</v>
          </cell>
          <cell r="N1985">
            <v>42509</v>
          </cell>
          <cell r="O1985">
            <v>42509</v>
          </cell>
          <cell r="P1985">
            <v>42523</v>
          </cell>
          <cell r="Q1985">
            <v>42523</v>
          </cell>
          <cell r="R1985">
            <v>2016</v>
          </cell>
          <cell r="T1985" t="str">
            <v>Sold</v>
          </cell>
          <cell r="U1985">
            <v>387990</v>
          </cell>
          <cell r="V1985">
            <v>42408</v>
          </cell>
          <cell r="W1985">
            <v>1</v>
          </cell>
          <cell r="X1985">
            <v>2016</v>
          </cell>
          <cell r="Y1985">
            <v>0</v>
          </cell>
          <cell r="Z1985">
            <v>42495</v>
          </cell>
          <cell r="AA1985">
            <v>42506</v>
          </cell>
          <cell r="AB1985" t="str">
            <v>GURNEY, GREGORY A</v>
          </cell>
        </row>
        <row r="1986">
          <cell r="A1986">
            <v>97845</v>
          </cell>
          <cell r="B1986" t="str">
            <v>HOL OBPP CR 207 0.06</v>
          </cell>
          <cell r="C1986" t="str">
            <v>Bridge Preservation</v>
          </cell>
          <cell r="F1986">
            <v>42201</v>
          </cell>
          <cell r="G1986">
            <v>42201</v>
          </cell>
          <cell r="J1986">
            <v>42027</v>
          </cell>
          <cell r="K1986">
            <v>42027</v>
          </cell>
          <cell r="L1986">
            <v>42027</v>
          </cell>
          <cell r="M1986">
            <v>42027</v>
          </cell>
          <cell r="N1986">
            <v>42117</v>
          </cell>
          <cell r="O1986">
            <v>42117</v>
          </cell>
          <cell r="P1986">
            <v>42129</v>
          </cell>
          <cell r="Q1986">
            <v>42129</v>
          </cell>
          <cell r="R1986">
            <v>2015</v>
          </cell>
          <cell r="T1986" t="str">
            <v>Sold</v>
          </cell>
          <cell r="U1986">
            <v>441327</v>
          </cell>
          <cell r="AB1986" t="str">
            <v>GURNEY, GREGORY A</v>
          </cell>
        </row>
        <row r="1987">
          <cell r="A1987">
            <v>97846</v>
          </cell>
          <cell r="B1987" t="str">
            <v>JEF OBPP CR 7 1.10/CR 7 2.45</v>
          </cell>
          <cell r="C1987" t="str">
            <v>Bridge Preservation</v>
          </cell>
          <cell r="J1987">
            <v>42394</v>
          </cell>
          <cell r="K1987">
            <v>42394</v>
          </cell>
          <cell r="L1987">
            <v>42394</v>
          </cell>
          <cell r="M1987">
            <v>42394</v>
          </cell>
          <cell r="N1987">
            <v>42481</v>
          </cell>
          <cell r="O1987">
            <v>42481</v>
          </cell>
          <cell r="P1987">
            <v>42488</v>
          </cell>
          <cell r="Q1987">
            <v>42488</v>
          </cell>
          <cell r="R1987">
            <v>2016</v>
          </cell>
          <cell r="T1987" t="str">
            <v>Sold</v>
          </cell>
          <cell r="U1987">
            <v>1276650</v>
          </cell>
          <cell r="V1987">
            <v>42394</v>
          </cell>
          <cell r="W1987">
            <v>1</v>
          </cell>
          <cell r="X1987">
            <v>2016</v>
          </cell>
          <cell r="Y1987">
            <v>0</v>
          </cell>
          <cell r="Z1987">
            <v>42481</v>
          </cell>
          <cell r="AA1987">
            <v>42492</v>
          </cell>
          <cell r="AB1987" t="str">
            <v>GURNEY, GREGORY A</v>
          </cell>
        </row>
        <row r="1988">
          <cell r="A1988">
            <v>97847</v>
          </cell>
          <cell r="B1988" t="str">
            <v>JEF OBPP CR 10 2.62</v>
          </cell>
          <cell r="C1988" t="str">
            <v>Bridge Preservation</v>
          </cell>
          <cell r="J1988">
            <v>42394</v>
          </cell>
          <cell r="K1988">
            <v>42394</v>
          </cell>
          <cell r="L1988">
            <v>42394</v>
          </cell>
          <cell r="M1988">
            <v>42394</v>
          </cell>
          <cell r="N1988">
            <v>42481</v>
          </cell>
          <cell r="O1988">
            <v>42481</v>
          </cell>
          <cell r="P1988">
            <v>42488</v>
          </cell>
          <cell r="Q1988">
            <v>42488</v>
          </cell>
          <cell r="R1988">
            <v>2016</v>
          </cell>
          <cell r="T1988" t="str">
            <v>Sold</v>
          </cell>
          <cell r="U1988">
            <v>911000</v>
          </cell>
          <cell r="V1988">
            <v>42394</v>
          </cell>
          <cell r="W1988">
            <v>1</v>
          </cell>
          <cell r="X1988">
            <v>2016</v>
          </cell>
          <cell r="Y1988">
            <v>0</v>
          </cell>
          <cell r="Z1988">
            <v>42481</v>
          </cell>
          <cell r="AA1988">
            <v>42492</v>
          </cell>
          <cell r="AB1988" t="str">
            <v>GURNEY, GREGORY A</v>
          </cell>
        </row>
        <row r="1989">
          <cell r="A1989">
            <v>97848</v>
          </cell>
          <cell r="B1989" t="str">
            <v>JEF OBPP CR 50 1.24</v>
          </cell>
          <cell r="C1989" t="str">
            <v>Bridge Preservation</v>
          </cell>
          <cell r="J1989">
            <v>42403</v>
          </cell>
          <cell r="K1989">
            <v>42403</v>
          </cell>
          <cell r="L1989">
            <v>42403</v>
          </cell>
          <cell r="M1989">
            <v>42403</v>
          </cell>
          <cell r="N1989">
            <v>42495</v>
          </cell>
          <cell r="O1989">
            <v>42495</v>
          </cell>
          <cell r="P1989">
            <v>42502</v>
          </cell>
          <cell r="Q1989">
            <v>42502</v>
          </cell>
          <cell r="R1989">
            <v>2016</v>
          </cell>
          <cell r="T1989" t="str">
            <v>Sold</v>
          </cell>
          <cell r="U1989">
            <v>586000</v>
          </cell>
          <cell r="V1989">
            <v>42408</v>
          </cell>
          <cell r="W1989">
            <v>1</v>
          </cell>
          <cell r="X1989">
            <v>2016</v>
          </cell>
          <cell r="Y1989">
            <v>0</v>
          </cell>
          <cell r="Z1989">
            <v>42495</v>
          </cell>
          <cell r="AA1989">
            <v>42506</v>
          </cell>
          <cell r="AB1989" t="str">
            <v>GURNEY, GREGORY A</v>
          </cell>
        </row>
        <row r="1990">
          <cell r="A1990">
            <v>97859</v>
          </cell>
          <cell r="B1990" t="str">
            <v>FACD11 JEF UST Removal-Wintersvi</v>
          </cell>
          <cell r="C1990" t="str">
            <v>Other Building / Facility Work</v>
          </cell>
          <cell r="T1990" t="str">
            <v>Active</v>
          </cell>
          <cell r="AB1990" t="str">
            <v>LIMBACHER, STEVEN R</v>
          </cell>
        </row>
        <row r="1991">
          <cell r="A1991">
            <v>97876</v>
          </cell>
          <cell r="B1991" t="str">
            <v>FACD11 TUS New Philadelphia HQ</v>
          </cell>
          <cell r="C1991" t="str">
            <v>Building / Facility Maintenance</v>
          </cell>
          <cell r="T1991" t="str">
            <v>Active</v>
          </cell>
          <cell r="AB1991" t="str">
            <v>LIMBACHER, STEVEN R</v>
          </cell>
        </row>
        <row r="1992">
          <cell r="A1992">
            <v>97877</v>
          </cell>
          <cell r="B1992" t="str">
            <v>FACD11 CAR Carrollton FS</v>
          </cell>
          <cell r="C1992" t="str">
            <v>Other Building / Facility Work</v>
          </cell>
          <cell r="T1992" t="str">
            <v>Active</v>
          </cell>
          <cell r="AB1992" t="str">
            <v>LIMBACHER, STEVEN R</v>
          </cell>
        </row>
        <row r="1993">
          <cell r="A1993">
            <v>97880</v>
          </cell>
          <cell r="B1993" t="str">
            <v>FACD11 HOL Nashville OP</v>
          </cell>
          <cell r="C1993" t="str">
            <v>New Building/ Facility</v>
          </cell>
          <cell r="T1993" t="str">
            <v>Active</v>
          </cell>
          <cell r="U1993">
            <v>14207.22</v>
          </cell>
          <cell r="AB1993" t="str">
            <v>LIMBACHER, STEVEN R</v>
          </cell>
        </row>
        <row r="1994">
          <cell r="A1994">
            <v>97972</v>
          </cell>
          <cell r="B1994" t="str">
            <v>COL US 30 30.040</v>
          </cell>
          <cell r="C1994" t="str">
            <v>Bridge Preservation</v>
          </cell>
          <cell r="F1994">
            <v>42535</v>
          </cell>
          <cell r="G1994">
            <v>42535</v>
          </cell>
          <cell r="H1994">
            <v>42712</v>
          </cell>
          <cell r="I1994">
            <v>42712</v>
          </cell>
          <cell r="J1994">
            <v>42783</v>
          </cell>
          <cell r="K1994">
            <v>42783</v>
          </cell>
          <cell r="L1994">
            <v>42783</v>
          </cell>
          <cell r="M1994">
            <v>42783</v>
          </cell>
          <cell r="N1994">
            <v>43111</v>
          </cell>
          <cell r="O1994">
            <v>43111</v>
          </cell>
          <cell r="P1994">
            <v>43118</v>
          </cell>
          <cell r="Q1994">
            <v>43118</v>
          </cell>
          <cell r="R1994">
            <v>2018</v>
          </cell>
          <cell r="S1994">
            <v>2017</v>
          </cell>
          <cell r="T1994" t="str">
            <v>Sold</v>
          </cell>
          <cell r="U1994">
            <v>631688.02</v>
          </cell>
          <cell r="V1994">
            <v>43024</v>
          </cell>
          <cell r="W1994">
            <v>1</v>
          </cell>
          <cell r="X1994">
            <v>2018</v>
          </cell>
          <cell r="Y1994">
            <v>2017</v>
          </cell>
          <cell r="Z1994">
            <v>43111</v>
          </cell>
          <cell r="AA1994">
            <v>43122</v>
          </cell>
          <cell r="AB1994" t="str">
            <v>TRIVOLI, RAYMOND P</v>
          </cell>
        </row>
        <row r="1995">
          <cell r="A1995">
            <v>97975</v>
          </cell>
          <cell r="B1995" t="str">
            <v>BEL IR 70 15.720</v>
          </cell>
          <cell r="C1995" t="str">
            <v>Roadway Minor Rehab</v>
          </cell>
          <cell r="N1995">
            <v>45292</v>
          </cell>
          <cell r="P1995">
            <v>45292</v>
          </cell>
          <cell r="R1995">
            <v>2024</v>
          </cell>
          <cell r="T1995" t="str">
            <v>Cancelled</v>
          </cell>
          <cell r="U1995">
            <v>7520310</v>
          </cell>
          <cell r="AB1995" t="str">
            <v>HERMAN, PAUL A</v>
          </cell>
        </row>
        <row r="1996">
          <cell r="A1996">
            <v>97984</v>
          </cell>
          <cell r="B1996" t="str">
            <v>BEL IR 470 0.000</v>
          </cell>
          <cell r="C1996" t="str">
            <v>Roadway Minor Rehab</v>
          </cell>
          <cell r="N1996">
            <v>45292</v>
          </cell>
          <cell r="P1996">
            <v>45292</v>
          </cell>
          <cell r="R1996">
            <v>2024</v>
          </cell>
          <cell r="T1996" t="str">
            <v>Cancelled</v>
          </cell>
          <cell r="U1996">
            <v>6516979</v>
          </cell>
          <cell r="AB1996" t="str">
            <v>HERMAN, PAUL A</v>
          </cell>
        </row>
        <row r="1997">
          <cell r="A1997">
            <v>97985</v>
          </cell>
          <cell r="B1997" t="str">
            <v>TUS IR 77 0.000</v>
          </cell>
          <cell r="C1997" t="str">
            <v>Roadway Minor Rehab</v>
          </cell>
          <cell r="N1997">
            <v>45200</v>
          </cell>
          <cell r="P1997">
            <v>45200</v>
          </cell>
          <cell r="R1997">
            <v>2024</v>
          </cell>
          <cell r="T1997" t="str">
            <v>Cancelled</v>
          </cell>
          <cell r="U1997">
            <v>5153047</v>
          </cell>
          <cell r="AB1997" t="str">
            <v>HERMAN, PAUL A</v>
          </cell>
        </row>
        <row r="1998">
          <cell r="A1998">
            <v>98023</v>
          </cell>
          <cell r="B1998" t="str">
            <v>FACD11 JEF Toronto OP</v>
          </cell>
          <cell r="C1998" t="str">
            <v>Building / Facility Improvement</v>
          </cell>
          <cell r="T1998" t="str">
            <v>Active</v>
          </cell>
          <cell r="AB1998" t="str">
            <v>LIMBACHER, STEVEN R</v>
          </cell>
        </row>
        <row r="1999">
          <cell r="A1999">
            <v>98025</v>
          </cell>
          <cell r="B1999" t="str">
            <v>FACD11 JEF Bergholz OP</v>
          </cell>
          <cell r="C1999" t="str">
            <v>Building / Facility Improvement</v>
          </cell>
          <cell r="T1999" t="str">
            <v>Active</v>
          </cell>
          <cell r="AB1999" t="str">
            <v>LIMBACHER, STEVEN R</v>
          </cell>
        </row>
        <row r="2000">
          <cell r="A2000">
            <v>98106</v>
          </cell>
          <cell r="B2000" t="str">
            <v>D11-SP-FY2017(A)</v>
          </cell>
          <cell r="C2000" t="str">
            <v>Pavement Maintenance</v>
          </cell>
          <cell r="H2000">
            <v>42461</v>
          </cell>
          <cell r="I2000">
            <v>42461</v>
          </cell>
          <cell r="L2000">
            <v>42493</v>
          </cell>
          <cell r="M2000">
            <v>42493</v>
          </cell>
          <cell r="N2000">
            <v>42551</v>
          </cell>
          <cell r="O2000">
            <v>42551</v>
          </cell>
          <cell r="P2000">
            <v>42558</v>
          </cell>
          <cell r="Q2000">
            <v>42558</v>
          </cell>
          <cell r="R2000">
            <v>2017</v>
          </cell>
          <cell r="T2000" t="str">
            <v>Sold</v>
          </cell>
          <cell r="U2000">
            <v>504485.7</v>
          </cell>
          <cell r="V2000">
            <v>42499</v>
          </cell>
          <cell r="W2000">
            <v>1</v>
          </cell>
          <cell r="X2000">
            <v>2017</v>
          </cell>
          <cell r="Y2000">
            <v>0</v>
          </cell>
          <cell r="Z2000">
            <v>42551</v>
          </cell>
          <cell r="AA2000">
            <v>42562</v>
          </cell>
          <cell r="AB2000" t="str">
            <v>BERANEK, JASON P</v>
          </cell>
        </row>
        <row r="2001">
          <cell r="A2001">
            <v>98107</v>
          </cell>
          <cell r="B2001" t="str">
            <v>D11-SP-FY2018(A)</v>
          </cell>
          <cell r="C2001" t="str">
            <v>Pavement Maintenance</v>
          </cell>
          <cell r="H2001">
            <v>42804</v>
          </cell>
          <cell r="I2001">
            <v>42804</v>
          </cell>
          <cell r="J2001">
            <v>42831</v>
          </cell>
          <cell r="K2001">
            <v>42831</v>
          </cell>
          <cell r="L2001">
            <v>42831</v>
          </cell>
          <cell r="M2001">
            <v>42831</v>
          </cell>
          <cell r="N2001">
            <v>42894</v>
          </cell>
          <cell r="O2001">
            <v>42894</v>
          </cell>
          <cell r="P2001">
            <v>42901</v>
          </cell>
          <cell r="Q2001">
            <v>42901</v>
          </cell>
          <cell r="R2001">
            <v>2017</v>
          </cell>
          <cell r="T2001" t="str">
            <v>Sold</v>
          </cell>
          <cell r="U2001">
            <v>756599.5</v>
          </cell>
          <cell r="V2001">
            <v>42842</v>
          </cell>
          <cell r="W2001">
            <v>1</v>
          </cell>
          <cell r="X2001">
            <v>2018</v>
          </cell>
          <cell r="Y2001">
            <v>0</v>
          </cell>
          <cell r="Z2001">
            <v>42894</v>
          </cell>
          <cell r="AA2001">
            <v>42905</v>
          </cell>
          <cell r="AB2001" t="str">
            <v>SLANINA, ADRIENNE N</v>
          </cell>
        </row>
        <row r="2002">
          <cell r="A2002">
            <v>98108</v>
          </cell>
          <cell r="B2002" t="str">
            <v>HAS US 250 0.000</v>
          </cell>
          <cell r="C2002" t="str">
            <v>Roadway Minor Rehab</v>
          </cell>
          <cell r="H2002">
            <v>42605</v>
          </cell>
          <cell r="I2002">
            <v>42605</v>
          </cell>
          <cell r="L2002">
            <v>42674</v>
          </cell>
          <cell r="M2002">
            <v>42674</v>
          </cell>
          <cell r="N2002">
            <v>42768</v>
          </cell>
          <cell r="O2002">
            <v>42768</v>
          </cell>
          <cell r="P2002">
            <v>42776</v>
          </cell>
          <cell r="Q2002">
            <v>42776</v>
          </cell>
          <cell r="R2002">
            <v>2017</v>
          </cell>
          <cell r="T2002" t="str">
            <v>Sold</v>
          </cell>
          <cell r="U2002">
            <v>1636384.16</v>
          </cell>
          <cell r="V2002">
            <v>42681</v>
          </cell>
          <cell r="W2002">
            <v>1</v>
          </cell>
          <cell r="X2002">
            <v>2017</v>
          </cell>
          <cell r="Y2002">
            <v>0</v>
          </cell>
          <cell r="Z2002">
            <v>42768</v>
          </cell>
          <cell r="AA2002">
            <v>42779</v>
          </cell>
          <cell r="AB2002" t="str">
            <v>BERANEK, JASON P</v>
          </cell>
        </row>
        <row r="2003">
          <cell r="A2003">
            <v>98110</v>
          </cell>
          <cell r="B2003" t="str">
            <v>TUS SR 258 13.170</v>
          </cell>
          <cell r="C2003" t="str">
            <v>Roadway Minor Rehab</v>
          </cell>
          <cell r="H2003">
            <v>42045</v>
          </cell>
          <cell r="I2003">
            <v>42045</v>
          </cell>
          <cell r="J2003">
            <v>42079</v>
          </cell>
          <cell r="K2003">
            <v>42079</v>
          </cell>
          <cell r="L2003">
            <v>42093</v>
          </cell>
          <cell r="M2003">
            <v>42093</v>
          </cell>
          <cell r="N2003">
            <v>42187</v>
          </cell>
          <cell r="O2003">
            <v>42187</v>
          </cell>
          <cell r="P2003">
            <v>42194</v>
          </cell>
          <cell r="Q2003">
            <v>42194</v>
          </cell>
          <cell r="R2003">
            <v>2016</v>
          </cell>
          <cell r="T2003" t="str">
            <v>Sold</v>
          </cell>
          <cell r="U2003">
            <v>896844.6</v>
          </cell>
          <cell r="V2003">
            <v>42100</v>
          </cell>
          <cell r="W2003">
            <v>42093</v>
          </cell>
          <cell r="X2003">
            <v>2016</v>
          </cell>
          <cell r="Y2003">
            <v>0</v>
          </cell>
          <cell r="Z2003">
            <v>42187</v>
          </cell>
          <cell r="AA2003">
            <v>42198</v>
          </cell>
          <cell r="AB2003" t="str">
            <v>BERANEK, JASON P</v>
          </cell>
        </row>
        <row r="2004">
          <cell r="A2004">
            <v>98115</v>
          </cell>
          <cell r="B2004" t="str">
            <v>D11-SP-FY2019(A)</v>
          </cell>
          <cell r="C2004" t="str">
            <v>Pavement Maintenance</v>
          </cell>
          <cell r="H2004">
            <v>43172</v>
          </cell>
          <cell r="I2004">
            <v>43172</v>
          </cell>
          <cell r="J2004">
            <v>43208</v>
          </cell>
          <cell r="K2004">
            <v>43208</v>
          </cell>
          <cell r="L2004">
            <v>43208</v>
          </cell>
          <cell r="M2004">
            <v>43208</v>
          </cell>
          <cell r="N2004">
            <v>43272</v>
          </cell>
          <cell r="O2004">
            <v>43272</v>
          </cell>
          <cell r="P2004">
            <v>43279</v>
          </cell>
          <cell r="Q2004">
            <v>43279</v>
          </cell>
          <cell r="R2004">
            <v>2018</v>
          </cell>
          <cell r="T2004" t="str">
            <v>Sold</v>
          </cell>
          <cell r="U2004">
            <v>847515.85</v>
          </cell>
          <cell r="V2004">
            <v>43220</v>
          </cell>
          <cell r="W2004">
            <v>1</v>
          </cell>
          <cell r="X2004">
            <v>2019</v>
          </cell>
          <cell r="Y2004">
            <v>0</v>
          </cell>
          <cell r="Z2004">
            <v>43272</v>
          </cell>
          <cell r="AA2004">
            <v>43283</v>
          </cell>
          <cell r="AB2004" t="str">
            <v>SLANINA, ADRIENNE N</v>
          </cell>
        </row>
        <row r="2005">
          <cell r="A2005">
            <v>98117</v>
          </cell>
          <cell r="B2005" t="str">
            <v>D11-SP-FY2020</v>
          </cell>
          <cell r="C2005" t="str">
            <v>Pavement Maintenance</v>
          </cell>
          <cell r="H2005">
            <v>43796</v>
          </cell>
          <cell r="I2005">
            <v>43796</v>
          </cell>
          <cell r="J2005">
            <v>43838</v>
          </cell>
          <cell r="K2005">
            <v>43838</v>
          </cell>
          <cell r="L2005">
            <v>43836</v>
          </cell>
          <cell r="M2005">
            <v>43836</v>
          </cell>
          <cell r="N2005">
            <v>43930</v>
          </cell>
          <cell r="O2005">
            <v>43930</v>
          </cell>
          <cell r="P2005">
            <v>43937</v>
          </cell>
          <cell r="Q2005">
            <v>43937</v>
          </cell>
          <cell r="R2005">
            <v>2020</v>
          </cell>
          <cell r="T2005" t="str">
            <v>Sold</v>
          </cell>
          <cell r="U2005">
            <v>951951</v>
          </cell>
          <cell r="V2005">
            <v>43878</v>
          </cell>
          <cell r="W2005">
            <v>1</v>
          </cell>
          <cell r="X2005">
            <v>2020</v>
          </cell>
          <cell r="Y2005">
            <v>0</v>
          </cell>
          <cell r="Z2005">
            <v>43930</v>
          </cell>
          <cell r="AA2005">
            <v>43941</v>
          </cell>
          <cell r="AB2005" t="str">
            <v>HERMAN, PAUL A</v>
          </cell>
        </row>
        <row r="2006">
          <cell r="A2006">
            <v>98128</v>
          </cell>
          <cell r="B2006" t="str">
            <v>HAS US 22 4.400</v>
          </cell>
          <cell r="C2006" t="str">
            <v>Geologic Maintenance / Slide Repair</v>
          </cell>
          <cell r="L2006">
            <v>41781</v>
          </cell>
          <cell r="M2006">
            <v>41781</v>
          </cell>
          <cell r="N2006">
            <v>41782</v>
          </cell>
          <cell r="O2006">
            <v>41782</v>
          </cell>
          <cell r="P2006">
            <v>41782</v>
          </cell>
          <cell r="Q2006">
            <v>41782</v>
          </cell>
          <cell r="R2006">
            <v>2014</v>
          </cell>
          <cell r="T2006" t="str">
            <v>Sold</v>
          </cell>
          <cell r="U2006">
            <v>375000</v>
          </cell>
          <cell r="AB2006" t="str">
            <v>NOTZ, CHRISTOPHER C</v>
          </cell>
        </row>
        <row r="2007">
          <cell r="A2007">
            <v>98163</v>
          </cell>
          <cell r="B2007" t="str">
            <v>TUS CR 108, Crossroads Rd, WLE</v>
          </cell>
          <cell r="C2007" t="str">
            <v>Railroad Crossing Protection</v>
          </cell>
          <cell r="T2007" t="str">
            <v>Active</v>
          </cell>
          <cell r="AB2007" t="str">
            <v>TUCKER, JAMES M</v>
          </cell>
        </row>
        <row r="2008">
          <cell r="A2008">
            <v>98181</v>
          </cell>
          <cell r="B2008" t="str">
            <v>HOL-62/39-14.83/4.23</v>
          </cell>
          <cell r="C2008" t="str">
            <v>Culvert Preservation</v>
          </cell>
          <cell r="D2008">
            <v>42578</v>
          </cell>
          <cell r="E2008">
            <v>42578</v>
          </cell>
          <cell r="F2008">
            <v>42825</v>
          </cell>
          <cell r="G2008">
            <v>42825</v>
          </cell>
          <cell r="H2008">
            <v>43091</v>
          </cell>
          <cell r="I2008">
            <v>43091</v>
          </cell>
          <cell r="J2008">
            <v>43145</v>
          </cell>
          <cell r="K2008">
            <v>43145</v>
          </cell>
          <cell r="L2008">
            <v>43145</v>
          </cell>
          <cell r="M2008">
            <v>43145</v>
          </cell>
          <cell r="N2008">
            <v>43237</v>
          </cell>
          <cell r="O2008">
            <v>43237</v>
          </cell>
          <cell r="P2008">
            <v>43244</v>
          </cell>
          <cell r="Q2008">
            <v>43244</v>
          </cell>
          <cell r="R2008">
            <v>2018</v>
          </cell>
          <cell r="T2008" t="str">
            <v>Sold</v>
          </cell>
          <cell r="U2008">
            <v>253790.7</v>
          </cell>
          <cell r="V2008">
            <v>43150</v>
          </cell>
          <cell r="W2008">
            <v>1</v>
          </cell>
          <cell r="X2008">
            <v>2018</v>
          </cell>
          <cell r="Y2008">
            <v>0</v>
          </cell>
          <cell r="Z2008">
            <v>43237</v>
          </cell>
          <cell r="AA2008">
            <v>43248</v>
          </cell>
          <cell r="AB2008" t="str">
            <v>SLANINA, ADRIENNE N</v>
          </cell>
          <cell r="AC2008">
            <v>42564</v>
          </cell>
          <cell r="AD2008">
            <v>42564</v>
          </cell>
        </row>
        <row r="2009">
          <cell r="A2009">
            <v>98247</v>
          </cell>
          <cell r="B2009" t="str">
            <v>FACD11 TUS D11 HQ Complex 1</v>
          </cell>
          <cell r="C2009" t="str">
            <v>Building / Facility Maintenance</v>
          </cell>
          <cell r="T2009" t="str">
            <v>Active</v>
          </cell>
          <cell r="AB2009" t="str">
            <v>LIMBACHER, STEVEN R</v>
          </cell>
        </row>
        <row r="2010">
          <cell r="A2010">
            <v>98249</v>
          </cell>
          <cell r="B2010" t="str">
            <v>FACD11 TUS D11 HQ Complex 2</v>
          </cell>
          <cell r="C2010" t="str">
            <v>Building / Facility Improvement</v>
          </cell>
          <cell r="T2010" t="str">
            <v>Active</v>
          </cell>
          <cell r="AB2010" t="str">
            <v>LIMBACHER, STEVEN R</v>
          </cell>
        </row>
        <row r="2011">
          <cell r="A2011">
            <v>98262</v>
          </cell>
          <cell r="B2011" t="str">
            <v>COL SR 7 5.290</v>
          </cell>
          <cell r="C2011" t="str">
            <v>Roadway Minor Rehab</v>
          </cell>
          <cell r="H2011">
            <v>42649</v>
          </cell>
          <cell r="I2011">
            <v>42649</v>
          </cell>
          <cell r="J2011">
            <v>42709</v>
          </cell>
          <cell r="K2011">
            <v>42709</v>
          </cell>
          <cell r="L2011">
            <v>42709</v>
          </cell>
          <cell r="M2011">
            <v>42709</v>
          </cell>
          <cell r="N2011">
            <v>42824</v>
          </cell>
          <cell r="O2011">
            <v>42824</v>
          </cell>
          <cell r="P2011">
            <v>42832</v>
          </cell>
          <cell r="Q2011">
            <v>42832</v>
          </cell>
          <cell r="R2011">
            <v>2017</v>
          </cell>
          <cell r="T2011" t="str">
            <v>Sold</v>
          </cell>
          <cell r="U2011">
            <v>519514.15</v>
          </cell>
          <cell r="V2011">
            <v>42723</v>
          </cell>
          <cell r="W2011">
            <v>1</v>
          </cell>
          <cell r="X2011">
            <v>2017</v>
          </cell>
          <cell r="Y2011">
            <v>0</v>
          </cell>
          <cell r="Z2011">
            <v>42810</v>
          </cell>
          <cell r="AA2011">
            <v>42821</v>
          </cell>
          <cell r="AB2011" t="str">
            <v>SLANINA, ADRIENNE N</v>
          </cell>
        </row>
        <row r="2012">
          <cell r="A2012">
            <v>98266</v>
          </cell>
          <cell r="B2012" t="str">
            <v>TUS SR 416 9.850</v>
          </cell>
          <cell r="C2012" t="str">
            <v>Roadway Minor Rehab</v>
          </cell>
          <cell r="H2012">
            <v>43025</v>
          </cell>
          <cell r="I2012">
            <v>43025</v>
          </cell>
          <cell r="J2012">
            <v>43055</v>
          </cell>
          <cell r="K2012">
            <v>43055</v>
          </cell>
          <cell r="L2012">
            <v>43059</v>
          </cell>
          <cell r="M2012">
            <v>43059</v>
          </cell>
          <cell r="N2012">
            <v>43146</v>
          </cell>
          <cell r="O2012">
            <v>43146</v>
          </cell>
          <cell r="P2012">
            <v>43153</v>
          </cell>
          <cell r="Q2012">
            <v>43153</v>
          </cell>
          <cell r="R2012">
            <v>2018</v>
          </cell>
          <cell r="T2012" t="str">
            <v>Sold</v>
          </cell>
          <cell r="U2012">
            <v>1065884.44</v>
          </cell>
          <cell r="V2012">
            <v>43059</v>
          </cell>
          <cell r="W2012">
            <v>1</v>
          </cell>
          <cell r="X2012">
            <v>2018</v>
          </cell>
          <cell r="Y2012">
            <v>0</v>
          </cell>
          <cell r="Z2012">
            <v>43146</v>
          </cell>
          <cell r="AA2012">
            <v>43157</v>
          </cell>
          <cell r="AB2012" t="str">
            <v>SLANINA, ADRIENNE N</v>
          </cell>
        </row>
        <row r="2013">
          <cell r="A2013">
            <v>98297</v>
          </cell>
          <cell r="B2013" t="str">
            <v>BEL SR 7 18.19</v>
          </cell>
          <cell r="C2013" t="str">
            <v>Safety Related Studies</v>
          </cell>
          <cell r="T2013" t="str">
            <v>Active</v>
          </cell>
          <cell r="AB2013" t="str">
            <v>VARCOLLA, CHRISTOPHER</v>
          </cell>
        </row>
        <row r="2014">
          <cell r="A2014">
            <v>98304</v>
          </cell>
          <cell r="B2014" t="str">
            <v>HOL US 62 18.640</v>
          </cell>
          <cell r="C2014" t="str">
            <v>Traffic Control (Safety)</v>
          </cell>
          <cell r="F2014">
            <v>42010</v>
          </cell>
          <cell r="G2014">
            <v>42010</v>
          </cell>
          <cell r="H2014">
            <v>42109</v>
          </cell>
          <cell r="I2014">
            <v>42109</v>
          </cell>
          <cell r="J2014">
            <v>42522</v>
          </cell>
          <cell r="K2014">
            <v>42522</v>
          </cell>
          <cell r="L2014">
            <v>42524</v>
          </cell>
          <cell r="M2014">
            <v>42524</v>
          </cell>
          <cell r="N2014">
            <v>42621</v>
          </cell>
          <cell r="O2014">
            <v>42621</v>
          </cell>
          <cell r="P2014">
            <v>42628</v>
          </cell>
          <cell r="Q2014">
            <v>42628</v>
          </cell>
          <cell r="R2014">
            <v>2017</v>
          </cell>
          <cell r="T2014" t="str">
            <v>Sold</v>
          </cell>
          <cell r="U2014">
            <v>225912.38</v>
          </cell>
          <cell r="V2014">
            <v>42534</v>
          </cell>
          <cell r="W2014">
            <v>1</v>
          </cell>
          <cell r="X2014">
            <v>2017</v>
          </cell>
          <cell r="Y2014">
            <v>0</v>
          </cell>
          <cell r="Z2014">
            <v>42621</v>
          </cell>
          <cell r="AA2014">
            <v>42632</v>
          </cell>
          <cell r="AB2014" t="str">
            <v>STILLION, TIMOTHY E</v>
          </cell>
        </row>
        <row r="2015">
          <cell r="A2015">
            <v>98312</v>
          </cell>
          <cell r="B2015" t="str">
            <v>CAR SR 43 16.050</v>
          </cell>
          <cell r="C2015" t="str">
            <v>Enhanced Crossing</v>
          </cell>
          <cell r="T2015" t="str">
            <v>Active</v>
          </cell>
          <cell r="U2015">
            <v>10200</v>
          </cell>
          <cell r="AB2015" t="str">
            <v>BERANEK, JASON P</v>
          </cell>
        </row>
        <row r="2016">
          <cell r="A2016">
            <v>98313</v>
          </cell>
          <cell r="B2016" t="str">
            <v>COL SR 7 26.620</v>
          </cell>
          <cell r="C2016" t="str">
            <v>Intersection Improvement (Safety)</v>
          </cell>
          <cell r="D2016">
            <v>42537</v>
          </cell>
          <cell r="E2016">
            <v>42537</v>
          </cell>
          <cell r="F2016">
            <v>42608</v>
          </cell>
          <cell r="G2016">
            <v>42608</v>
          </cell>
          <cell r="H2016">
            <v>42874</v>
          </cell>
          <cell r="I2016">
            <v>42874</v>
          </cell>
          <cell r="L2016">
            <v>43024</v>
          </cell>
          <cell r="M2016">
            <v>43024</v>
          </cell>
          <cell r="N2016">
            <v>43125</v>
          </cell>
          <cell r="O2016">
            <v>43125</v>
          </cell>
          <cell r="P2016">
            <v>43132</v>
          </cell>
          <cell r="Q2016">
            <v>43132</v>
          </cell>
          <cell r="R2016">
            <v>2018</v>
          </cell>
          <cell r="T2016" t="str">
            <v>Sold</v>
          </cell>
          <cell r="U2016">
            <v>2751000</v>
          </cell>
          <cell r="V2016">
            <v>43024</v>
          </cell>
          <cell r="W2016">
            <v>1</v>
          </cell>
          <cell r="X2016">
            <v>2018</v>
          </cell>
          <cell r="Y2016">
            <v>0</v>
          </cell>
          <cell r="Z2016">
            <v>43111</v>
          </cell>
          <cell r="AA2016">
            <v>43122</v>
          </cell>
          <cell r="AB2016" t="str">
            <v>BERANEK, JASON P</v>
          </cell>
          <cell r="AC2016">
            <v>42506</v>
          </cell>
          <cell r="AD2016">
            <v>42506</v>
          </cell>
        </row>
        <row r="2017">
          <cell r="A2017">
            <v>98441</v>
          </cell>
          <cell r="B2017" t="str">
            <v>Richland Twp Belmont Cty Signage</v>
          </cell>
          <cell r="C2017" t="str">
            <v>Traffic Control (Safety)</v>
          </cell>
          <cell r="T2017" t="str">
            <v>Cancelled</v>
          </cell>
          <cell r="AB2017" t="str">
            <v>BEALE, VICTORIA F</v>
          </cell>
        </row>
        <row r="2018">
          <cell r="A2018">
            <v>98444</v>
          </cell>
          <cell r="B2018" t="str">
            <v>St Clair Twp Columbiana Cty Sign</v>
          </cell>
          <cell r="C2018" t="str">
            <v>Traffic Control (Safety)</v>
          </cell>
          <cell r="T2018" t="str">
            <v>Active</v>
          </cell>
          <cell r="AB2018" t="str">
            <v>BEALE, VICTORIA F</v>
          </cell>
        </row>
        <row r="2019">
          <cell r="A2019">
            <v>98464</v>
          </cell>
          <cell r="B2019" t="str">
            <v>D11-GR-FY2017</v>
          </cell>
          <cell r="C2019" t="str">
            <v>Guardrail / Roadside Maintenance</v>
          </cell>
          <cell r="H2019">
            <v>42724</v>
          </cell>
          <cell r="I2019">
            <v>42724</v>
          </cell>
          <cell r="L2019">
            <v>42744</v>
          </cell>
          <cell r="M2019">
            <v>42744</v>
          </cell>
          <cell r="N2019">
            <v>42838</v>
          </cell>
          <cell r="O2019">
            <v>42838</v>
          </cell>
          <cell r="P2019">
            <v>42845</v>
          </cell>
          <cell r="Q2019">
            <v>42845</v>
          </cell>
          <cell r="R2019">
            <v>2017</v>
          </cell>
          <cell r="T2019" t="str">
            <v>Sold</v>
          </cell>
          <cell r="U2019">
            <v>1608517.32</v>
          </cell>
          <cell r="V2019">
            <v>42751</v>
          </cell>
          <cell r="W2019">
            <v>1</v>
          </cell>
          <cell r="X2019">
            <v>2017</v>
          </cell>
          <cell r="Y2019">
            <v>0</v>
          </cell>
          <cell r="Z2019">
            <v>42838</v>
          </cell>
          <cell r="AA2019">
            <v>42849</v>
          </cell>
          <cell r="AB2019" t="str">
            <v>SLANINA, ADRIENNE N</v>
          </cell>
        </row>
        <row r="2020">
          <cell r="A2020">
            <v>98502</v>
          </cell>
          <cell r="B2020" t="str">
            <v>D11-GR-FY2018</v>
          </cell>
          <cell r="C2020" t="str">
            <v>Guardrail / Roadside Maintenance</v>
          </cell>
          <cell r="H2020">
            <v>43107</v>
          </cell>
          <cell r="I2020">
            <v>43107</v>
          </cell>
          <cell r="J2020">
            <v>43122</v>
          </cell>
          <cell r="K2020">
            <v>43122</v>
          </cell>
          <cell r="L2020">
            <v>43122</v>
          </cell>
          <cell r="M2020">
            <v>43122</v>
          </cell>
          <cell r="N2020">
            <v>43209</v>
          </cell>
          <cell r="O2020">
            <v>43209</v>
          </cell>
          <cell r="P2020">
            <v>43216</v>
          </cell>
          <cell r="Q2020">
            <v>43216</v>
          </cell>
          <cell r="R2020">
            <v>2018</v>
          </cell>
          <cell r="T2020" t="str">
            <v>Sold</v>
          </cell>
          <cell r="U2020">
            <v>1651760.78</v>
          </cell>
          <cell r="V2020">
            <v>43122</v>
          </cell>
          <cell r="W2020">
            <v>1</v>
          </cell>
          <cell r="X2020">
            <v>2018</v>
          </cell>
          <cell r="Y2020">
            <v>0</v>
          </cell>
          <cell r="Z2020">
            <v>43209</v>
          </cell>
          <cell r="AA2020">
            <v>43220</v>
          </cell>
          <cell r="AB2020" t="str">
            <v>SLANINA, ADRIENNE N</v>
          </cell>
        </row>
        <row r="2021">
          <cell r="A2021">
            <v>98696</v>
          </cell>
          <cell r="B2021" t="str">
            <v>HAS SR 151 12.90</v>
          </cell>
          <cell r="C2021" t="str">
            <v>Roadway Minor Rehab</v>
          </cell>
          <cell r="H2021">
            <v>42312</v>
          </cell>
          <cell r="I2021">
            <v>42312</v>
          </cell>
          <cell r="J2021">
            <v>42373</v>
          </cell>
          <cell r="K2021">
            <v>42373</v>
          </cell>
          <cell r="L2021">
            <v>42374</v>
          </cell>
          <cell r="M2021">
            <v>42374</v>
          </cell>
          <cell r="N2021">
            <v>42467</v>
          </cell>
          <cell r="O2021">
            <v>42467</v>
          </cell>
          <cell r="P2021">
            <v>42474</v>
          </cell>
          <cell r="Q2021">
            <v>42474</v>
          </cell>
          <cell r="R2021">
            <v>2016</v>
          </cell>
          <cell r="T2021" t="str">
            <v>Sold</v>
          </cell>
          <cell r="U2021">
            <v>2129814.7999999998</v>
          </cell>
          <cell r="V2021">
            <v>42380</v>
          </cell>
          <cell r="W2021">
            <v>1</v>
          </cell>
          <cell r="X2021">
            <v>2016</v>
          </cell>
          <cell r="Y2021">
            <v>0</v>
          </cell>
          <cell r="Z2021">
            <v>42467</v>
          </cell>
          <cell r="AA2021">
            <v>42478</v>
          </cell>
          <cell r="AB2021" t="str">
            <v>BERANEK, JASON P</v>
          </cell>
        </row>
        <row r="2022">
          <cell r="A2022">
            <v>98726</v>
          </cell>
          <cell r="B2022" t="str">
            <v>COL US 30 35.070</v>
          </cell>
          <cell r="C2022" t="str">
            <v>Drainage System Maintenance</v>
          </cell>
          <cell r="L2022">
            <v>41865</v>
          </cell>
          <cell r="M2022">
            <v>41865</v>
          </cell>
          <cell r="N2022">
            <v>41866</v>
          </cell>
          <cell r="O2022">
            <v>41866</v>
          </cell>
          <cell r="P2022">
            <v>41866</v>
          </cell>
          <cell r="Q2022">
            <v>41866</v>
          </cell>
          <cell r="R2022">
            <v>2015</v>
          </cell>
          <cell r="T2022" t="str">
            <v>Sold</v>
          </cell>
          <cell r="U2022">
            <v>550000</v>
          </cell>
          <cell r="AB2022" t="str">
            <v>STILLION, TIMOTHY E</v>
          </cell>
        </row>
        <row r="2023">
          <cell r="A2023">
            <v>98742</v>
          </cell>
          <cell r="B2023" t="str">
            <v>TUS IR 77 3.780</v>
          </cell>
          <cell r="C2023" t="str">
            <v>Bridge Preservation</v>
          </cell>
          <cell r="D2023">
            <v>42741</v>
          </cell>
          <cell r="E2023">
            <v>42741</v>
          </cell>
          <cell r="F2023">
            <v>42863</v>
          </cell>
          <cell r="G2023">
            <v>42863</v>
          </cell>
          <cell r="H2023">
            <v>42983</v>
          </cell>
          <cell r="I2023">
            <v>42983</v>
          </cell>
          <cell r="J2023">
            <v>43013</v>
          </cell>
          <cell r="K2023">
            <v>43013</v>
          </cell>
          <cell r="L2023">
            <v>43014</v>
          </cell>
          <cell r="M2023">
            <v>43014</v>
          </cell>
          <cell r="N2023">
            <v>43111</v>
          </cell>
          <cell r="O2023">
            <v>43111</v>
          </cell>
          <cell r="P2023">
            <v>43118</v>
          </cell>
          <cell r="Q2023">
            <v>43118</v>
          </cell>
          <cell r="R2023">
            <v>2018</v>
          </cell>
          <cell r="T2023" t="str">
            <v>Sold</v>
          </cell>
          <cell r="U2023">
            <v>4559250.6900000004</v>
          </cell>
          <cell r="V2023">
            <v>43024</v>
          </cell>
          <cell r="W2023">
            <v>1</v>
          </cell>
          <cell r="X2023">
            <v>2018</v>
          </cell>
          <cell r="Y2023">
            <v>0</v>
          </cell>
          <cell r="Z2023">
            <v>43111</v>
          </cell>
          <cell r="AA2023">
            <v>43122</v>
          </cell>
          <cell r="AB2023" t="str">
            <v>STILLION, TIMOTHY E</v>
          </cell>
          <cell r="AC2023">
            <v>42709</v>
          </cell>
          <cell r="AD2023">
            <v>42709</v>
          </cell>
        </row>
        <row r="2024">
          <cell r="A2024">
            <v>98761</v>
          </cell>
          <cell r="B2024" t="str">
            <v>BEL VAR PM Phase 2</v>
          </cell>
          <cell r="C2024" t="str">
            <v>Traffic Control (Safety)</v>
          </cell>
          <cell r="L2024">
            <v>42349</v>
          </cell>
          <cell r="M2024">
            <v>42349</v>
          </cell>
          <cell r="N2024">
            <v>42403</v>
          </cell>
          <cell r="O2024">
            <v>42403</v>
          </cell>
          <cell r="P2024">
            <v>42417</v>
          </cell>
          <cell r="Q2024">
            <v>42417</v>
          </cell>
          <cell r="R2024">
            <v>2016</v>
          </cell>
          <cell r="T2024" t="str">
            <v>Sold</v>
          </cell>
          <cell r="U2024">
            <v>149554.23999999999</v>
          </cell>
          <cell r="V2024">
            <v>42353</v>
          </cell>
          <cell r="W2024">
            <v>1</v>
          </cell>
          <cell r="X2024">
            <v>2016</v>
          </cell>
          <cell r="Y2024">
            <v>0</v>
          </cell>
          <cell r="Z2024">
            <v>42401</v>
          </cell>
          <cell r="AA2024">
            <v>42430</v>
          </cell>
          <cell r="AB2024" t="str">
            <v>GURNEY, GREGORY A</v>
          </cell>
        </row>
        <row r="2025">
          <cell r="A2025">
            <v>98777</v>
          </cell>
          <cell r="B2025" t="str">
            <v>D11 Block FY 2019</v>
          </cell>
          <cell r="C2025" t="str">
            <v>Other Studies/ Tasks</v>
          </cell>
          <cell r="T2025" t="str">
            <v>Candidate</v>
          </cell>
          <cell r="U2025">
            <v>0</v>
          </cell>
          <cell r="AB2025" t="str">
            <v>WARNER, SCOTT K</v>
          </cell>
        </row>
        <row r="2026">
          <cell r="A2026">
            <v>98848</v>
          </cell>
          <cell r="B2026" t="str">
            <v>COL SR 9 14.64</v>
          </cell>
          <cell r="C2026" t="str">
            <v>Traffic Control (Safety)</v>
          </cell>
          <cell r="H2026">
            <v>42530</v>
          </cell>
          <cell r="I2026">
            <v>42530</v>
          </cell>
          <cell r="J2026">
            <v>42537</v>
          </cell>
          <cell r="K2026">
            <v>42537</v>
          </cell>
          <cell r="L2026">
            <v>42545</v>
          </cell>
          <cell r="M2026">
            <v>42545</v>
          </cell>
          <cell r="N2026">
            <v>42635</v>
          </cell>
          <cell r="O2026">
            <v>42635</v>
          </cell>
          <cell r="P2026">
            <v>42641</v>
          </cell>
          <cell r="Q2026">
            <v>42641</v>
          </cell>
          <cell r="R2026">
            <v>2017</v>
          </cell>
          <cell r="T2026" t="str">
            <v>Sold</v>
          </cell>
          <cell r="U2026">
            <v>329950</v>
          </cell>
          <cell r="V2026">
            <v>42548</v>
          </cell>
          <cell r="W2026">
            <v>1</v>
          </cell>
          <cell r="X2026">
            <v>2017</v>
          </cell>
          <cell r="Y2026">
            <v>0</v>
          </cell>
          <cell r="Z2026">
            <v>42635</v>
          </cell>
          <cell r="AA2026">
            <v>42646</v>
          </cell>
          <cell r="AB2026" t="str">
            <v>GURNEY, GREGORY A</v>
          </cell>
        </row>
        <row r="2027">
          <cell r="A2027">
            <v>98863</v>
          </cell>
          <cell r="B2027" t="str">
            <v>JEF US 22 5.900</v>
          </cell>
          <cell r="C2027" t="str">
            <v>Bridge Preservation</v>
          </cell>
          <cell r="H2027">
            <v>41897</v>
          </cell>
          <cell r="I2027">
            <v>41897</v>
          </cell>
          <cell r="J2027">
            <v>41897</v>
          </cell>
          <cell r="K2027">
            <v>41897</v>
          </cell>
          <cell r="L2027">
            <v>41897</v>
          </cell>
          <cell r="M2027">
            <v>41897</v>
          </cell>
          <cell r="N2027">
            <v>41914</v>
          </cell>
          <cell r="O2027">
            <v>41914</v>
          </cell>
          <cell r="P2027">
            <v>41921</v>
          </cell>
          <cell r="Q2027">
            <v>41921</v>
          </cell>
          <cell r="R2027">
            <v>2015</v>
          </cell>
          <cell r="T2027" t="str">
            <v>Sold</v>
          </cell>
          <cell r="U2027">
            <v>201113.81</v>
          </cell>
          <cell r="AB2027" t="str">
            <v>KHALIFA, WASEEM U</v>
          </cell>
        </row>
        <row r="2028">
          <cell r="A2028">
            <v>98890</v>
          </cell>
          <cell r="B2028" t="str">
            <v>TUS IR 77 5.270</v>
          </cell>
          <cell r="C2028" t="str">
            <v>Bridge Preservation</v>
          </cell>
          <cell r="F2028">
            <v>42989</v>
          </cell>
          <cell r="G2028">
            <v>42989</v>
          </cell>
          <cell r="H2028">
            <v>43069</v>
          </cell>
          <cell r="I2028">
            <v>43069</v>
          </cell>
          <cell r="J2028">
            <v>43154</v>
          </cell>
          <cell r="K2028">
            <v>43154</v>
          </cell>
          <cell r="L2028">
            <v>43154</v>
          </cell>
          <cell r="M2028">
            <v>43154</v>
          </cell>
          <cell r="N2028">
            <v>43398</v>
          </cell>
          <cell r="O2028">
            <v>43398</v>
          </cell>
          <cell r="P2028">
            <v>43405</v>
          </cell>
          <cell r="Q2028">
            <v>43405</v>
          </cell>
          <cell r="R2028">
            <v>2019</v>
          </cell>
          <cell r="S2028">
            <v>2018</v>
          </cell>
          <cell r="T2028" t="str">
            <v>Sold</v>
          </cell>
          <cell r="U2028">
            <v>6165969.2599999998</v>
          </cell>
          <cell r="V2028">
            <v>43311</v>
          </cell>
          <cell r="W2028">
            <v>1</v>
          </cell>
          <cell r="X2028">
            <v>2019</v>
          </cell>
          <cell r="Y2028">
            <v>2018</v>
          </cell>
          <cell r="Z2028">
            <v>43398</v>
          </cell>
          <cell r="AA2028">
            <v>43409</v>
          </cell>
          <cell r="AB2028" t="str">
            <v>STILLION, TIMOTHY E</v>
          </cell>
        </row>
        <row r="2029">
          <cell r="A2029">
            <v>98905</v>
          </cell>
          <cell r="B2029" t="str">
            <v>STA/COL 30 TID Study</v>
          </cell>
          <cell r="C2029" t="str">
            <v>Preliminary Development Tasks</v>
          </cell>
          <cell r="T2029" t="str">
            <v>Active</v>
          </cell>
          <cell r="AB2029" t="str">
            <v>WAGNER SCHEPIS, CHRISTINA</v>
          </cell>
        </row>
        <row r="2030">
          <cell r="A2030">
            <v>98924</v>
          </cell>
          <cell r="B2030" t="str">
            <v>HAS-ODNR Materials-FY2015</v>
          </cell>
          <cell r="C2030" t="str">
            <v>Parks</v>
          </cell>
          <cell r="T2030" t="str">
            <v>Active</v>
          </cell>
          <cell r="AB2030" t="str">
            <v>HERMAN, PAUL A</v>
          </cell>
        </row>
        <row r="2031">
          <cell r="A2031">
            <v>98926</v>
          </cell>
          <cell r="B2031" t="str">
            <v>COL-ODNR-FY2015</v>
          </cell>
          <cell r="C2031" t="str">
            <v>Parks</v>
          </cell>
          <cell r="T2031" t="str">
            <v>Cancelled</v>
          </cell>
          <cell r="AB2031" t="str">
            <v>HERMAN, PAUL A</v>
          </cell>
        </row>
        <row r="2032">
          <cell r="A2032">
            <v>98936</v>
          </cell>
          <cell r="B2032" t="str">
            <v>D11-SP-FY2016(B)</v>
          </cell>
          <cell r="C2032" t="str">
            <v>Pavement Maintenance</v>
          </cell>
          <cell r="H2032">
            <v>42095</v>
          </cell>
          <cell r="I2032">
            <v>42095</v>
          </cell>
          <cell r="J2032">
            <v>42137</v>
          </cell>
          <cell r="K2032">
            <v>42137</v>
          </cell>
          <cell r="L2032">
            <v>42138</v>
          </cell>
          <cell r="M2032">
            <v>42138</v>
          </cell>
          <cell r="N2032">
            <v>42201</v>
          </cell>
          <cell r="O2032">
            <v>42201</v>
          </cell>
          <cell r="P2032">
            <v>42208</v>
          </cell>
          <cell r="Q2032">
            <v>42208</v>
          </cell>
          <cell r="R2032">
            <v>2016</v>
          </cell>
          <cell r="T2032" t="str">
            <v>Sold</v>
          </cell>
          <cell r="U2032">
            <v>642269.5</v>
          </cell>
          <cell r="V2032">
            <v>42146</v>
          </cell>
          <cell r="W2032">
            <v>42138</v>
          </cell>
          <cell r="X2032">
            <v>2016</v>
          </cell>
          <cell r="Y2032">
            <v>0</v>
          </cell>
          <cell r="Z2032">
            <v>42201</v>
          </cell>
          <cell r="AA2032">
            <v>42212</v>
          </cell>
          <cell r="AB2032" t="str">
            <v>BERANEK, JASON P</v>
          </cell>
        </row>
        <row r="2033">
          <cell r="A2033">
            <v>99009</v>
          </cell>
          <cell r="B2033" t="str">
            <v>COL Co. Metro Parks - Leetonia</v>
          </cell>
          <cell r="C2033" t="str">
            <v>Parks</v>
          </cell>
          <cell r="T2033" t="str">
            <v>Active</v>
          </cell>
          <cell r="AB2033" t="str">
            <v>HERMAN, PAUL A</v>
          </cell>
        </row>
        <row r="2034">
          <cell r="A2034">
            <v>99025</v>
          </cell>
          <cell r="B2034" t="str">
            <v>EORTA 2018 Operating Assist.</v>
          </cell>
          <cell r="C2034" t="str">
            <v>Transit</v>
          </cell>
          <cell r="T2034" t="str">
            <v>Active</v>
          </cell>
          <cell r="AB2034" t="str">
            <v>HOSTIN, JUANA M</v>
          </cell>
        </row>
        <row r="2035">
          <cell r="A2035">
            <v>99026</v>
          </cell>
          <cell r="B2035" t="str">
            <v>EORTA 2019 Operating Assistance</v>
          </cell>
          <cell r="C2035" t="str">
            <v>Transit</v>
          </cell>
          <cell r="T2035" t="str">
            <v>Active</v>
          </cell>
          <cell r="AB2035" t="str">
            <v>HOSTIN, JUANA M</v>
          </cell>
        </row>
        <row r="2036">
          <cell r="A2036">
            <v>99027</v>
          </cell>
          <cell r="B2036" t="str">
            <v>EORTA (2) &lt;30' Replacement Bus</v>
          </cell>
          <cell r="C2036" t="str">
            <v>Transit</v>
          </cell>
          <cell r="T2036" t="str">
            <v>Active</v>
          </cell>
          <cell r="AB2036" t="str">
            <v>HOSTIN, JUANA M</v>
          </cell>
        </row>
        <row r="2037">
          <cell r="A2037">
            <v>99028</v>
          </cell>
          <cell r="B2037" t="str">
            <v>EORTA (1) &lt;30' Replacement Bus</v>
          </cell>
          <cell r="C2037" t="str">
            <v>Transit</v>
          </cell>
          <cell r="T2037" t="str">
            <v>Active</v>
          </cell>
          <cell r="AB2037" t="str">
            <v>HOSTIN, JUANA M</v>
          </cell>
        </row>
        <row r="2038">
          <cell r="A2038">
            <v>99029</v>
          </cell>
          <cell r="B2038" t="str">
            <v>EORTA Replacement Van</v>
          </cell>
          <cell r="C2038" t="str">
            <v>Transit</v>
          </cell>
          <cell r="T2038" t="str">
            <v>Active</v>
          </cell>
          <cell r="AB2038" t="str">
            <v>HOSTIN, JUANA M</v>
          </cell>
        </row>
        <row r="2039">
          <cell r="A2039">
            <v>99042</v>
          </cell>
          <cell r="B2039" t="str">
            <v>BEL SR 149 23.790</v>
          </cell>
          <cell r="C2039" t="str">
            <v>Traffic Control (Safety)</v>
          </cell>
          <cell r="F2039">
            <v>42031</v>
          </cell>
          <cell r="G2039">
            <v>42031</v>
          </cell>
          <cell r="H2039">
            <v>42058</v>
          </cell>
          <cell r="I2039">
            <v>42058</v>
          </cell>
          <cell r="J2039">
            <v>42083</v>
          </cell>
          <cell r="K2039">
            <v>42083</v>
          </cell>
          <cell r="L2039">
            <v>42086</v>
          </cell>
          <cell r="M2039">
            <v>42086</v>
          </cell>
          <cell r="N2039">
            <v>42271</v>
          </cell>
          <cell r="O2039">
            <v>42271</v>
          </cell>
          <cell r="P2039">
            <v>42278</v>
          </cell>
          <cell r="Q2039">
            <v>42278</v>
          </cell>
          <cell r="R2039">
            <v>2016</v>
          </cell>
          <cell r="T2039" t="str">
            <v>Sold</v>
          </cell>
          <cell r="U2039">
            <v>446809.45</v>
          </cell>
          <cell r="V2039">
            <v>42184</v>
          </cell>
          <cell r="W2039">
            <v>42086</v>
          </cell>
          <cell r="X2039">
            <v>2016</v>
          </cell>
          <cell r="Y2039">
            <v>0</v>
          </cell>
          <cell r="Z2039">
            <v>42271</v>
          </cell>
          <cell r="AA2039">
            <v>42282</v>
          </cell>
          <cell r="AB2039" t="str">
            <v>STILLION, TIMOTHY E</v>
          </cell>
        </row>
        <row r="2040">
          <cell r="A2040">
            <v>99050</v>
          </cell>
          <cell r="B2040" t="str">
            <v>D11 CY2015/2016 Cons Insp A</v>
          </cell>
          <cell r="C2040" t="str">
            <v>Construction Inspection / Admin</v>
          </cell>
          <cell r="T2040" t="str">
            <v>Active</v>
          </cell>
          <cell r="AB2040" t="str">
            <v>STILLION, TIMOTHY E</v>
          </cell>
        </row>
        <row r="2041">
          <cell r="A2041">
            <v>99075</v>
          </cell>
          <cell r="B2041" t="str">
            <v>FACD11 TUS I77NB Weigh Station</v>
          </cell>
          <cell r="C2041" t="str">
            <v>Building Demolition</v>
          </cell>
          <cell r="T2041" t="str">
            <v>Active</v>
          </cell>
          <cell r="AB2041" t="str">
            <v>LIMBACHER, STEVEN R</v>
          </cell>
        </row>
        <row r="2042">
          <cell r="A2042">
            <v>99087</v>
          </cell>
          <cell r="B2042" t="str">
            <v>BEL SR 7 18.070</v>
          </cell>
          <cell r="C2042" t="str">
            <v>Traffic Control (Safety)</v>
          </cell>
          <cell r="F2042">
            <v>42044</v>
          </cell>
          <cell r="G2042">
            <v>42044</v>
          </cell>
          <cell r="H2042">
            <v>42167</v>
          </cell>
          <cell r="I2042">
            <v>42167</v>
          </cell>
          <cell r="J2042">
            <v>42207</v>
          </cell>
          <cell r="K2042">
            <v>42207</v>
          </cell>
          <cell r="L2042">
            <v>42208</v>
          </cell>
          <cell r="M2042">
            <v>42208</v>
          </cell>
          <cell r="N2042">
            <v>42299</v>
          </cell>
          <cell r="O2042">
            <v>42299</v>
          </cell>
          <cell r="P2042">
            <v>42306</v>
          </cell>
          <cell r="Q2042">
            <v>42306</v>
          </cell>
          <cell r="R2042">
            <v>2016</v>
          </cell>
          <cell r="T2042" t="str">
            <v>Sold</v>
          </cell>
          <cell r="U2042">
            <v>1298180.1100000001</v>
          </cell>
          <cell r="V2042">
            <v>42212</v>
          </cell>
          <cell r="W2042">
            <v>42208</v>
          </cell>
          <cell r="X2042">
            <v>2016</v>
          </cell>
          <cell r="Y2042">
            <v>0</v>
          </cell>
          <cell r="Z2042">
            <v>42299</v>
          </cell>
          <cell r="AA2042">
            <v>42310</v>
          </cell>
          <cell r="AB2042" t="str">
            <v>STILLION, TIMOTHY E</v>
          </cell>
        </row>
        <row r="2043">
          <cell r="A2043">
            <v>99117</v>
          </cell>
          <cell r="B2043" t="str">
            <v>D11 2013 SA Study Locations</v>
          </cell>
          <cell r="C2043" t="str">
            <v>Safety Related Studies</v>
          </cell>
          <cell r="T2043" t="str">
            <v>Active</v>
          </cell>
          <cell r="AB2043" t="str">
            <v>VARCOLLA, CHRISTOPHER</v>
          </cell>
        </row>
        <row r="2044">
          <cell r="A2044">
            <v>99152</v>
          </cell>
          <cell r="B2044" t="str">
            <v>SVRTA 2018 Operating Assistance</v>
          </cell>
          <cell r="C2044" t="str">
            <v>Transit</v>
          </cell>
          <cell r="T2044" t="str">
            <v>Active</v>
          </cell>
          <cell r="AB2044" t="str">
            <v>HOSTIN, JUANA M</v>
          </cell>
        </row>
        <row r="2045">
          <cell r="A2045">
            <v>99157</v>
          </cell>
          <cell r="B2045" t="str">
            <v>SVRTA 2018 Planning Assistance</v>
          </cell>
          <cell r="C2045" t="str">
            <v>Transit</v>
          </cell>
          <cell r="T2045" t="str">
            <v>Active</v>
          </cell>
          <cell r="AB2045" t="str">
            <v>HOSTIN, JUANA M</v>
          </cell>
        </row>
        <row r="2046">
          <cell r="A2046">
            <v>99158</v>
          </cell>
          <cell r="B2046" t="str">
            <v>SVRTA 2018 Prevent Maintenance</v>
          </cell>
          <cell r="C2046" t="str">
            <v>Flex Fund Transfers</v>
          </cell>
          <cell r="T2046" t="str">
            <v>Active</v>
          </cell>
          <cell r="AB2046" t="str">
            <v>HOSTIN, JUANA M</v>
          </cell>
        </row>
        <row r="2047">
          <cell r="A2047">
            <v>99159</v>
          </cell>
          <cell r="B2047" t="str">
            <v>SVRTA 2019 Operating Assistance</v>
          </cell>
          <cell r="C2047" t="str">
            <v>Transit</v>
          </cell>
          <cell r="T2047" t="str">
            <v>Active</v>
          </cell>
          <cell r="AB2047" t="str">
            <v>HOSTIN, JUANA M</v>
          </cell>
        </row>
        <row r="2048">
          <cell r="A2048">
            <v>99160</v>
          </cell>
          <cell r="B2048" t="str">
            <v>SVRTA 2019 Planning Assistance</v>
          </cell>
          <cell r="C2048" t="str">
            <v>Transit</v>
          </cell>
          <cell r="T2048" t="str">
            <v>Active</v>
          </cell>
          <cell r="AB2048" t="str">
            <v>HOSTIN, JUANA M</v>
          </cell>
        </row>
        <row r="2049">
          <cell r="A2049">
            <v>99161</v>
          </cell>
          <cell r="B2049" t="str">
            <v>SVRTA 2019 Prevent Maintenance</v>
          </cell>
          <cell r="C2049" t="str">
            <v>Flex Fund Transfers</v>
          </cell>
          <cell r="T2049" t="str">
            <v>Active</v>
          </cell>
          <cell r="AB2049" t="str">
            <v>HOSTIN, JUANA M</v>
          </cell>
        </row>
        <row r="2050">
          <cell r="A2050">
            <v>99399</v>
          </cell>
          <cell r="B2050" t="str">
            <v>Columbiana County - 2015 Sign Up</v>
          </cell>
          <cell r="C2050" t="str">
            <v>Traffic Control (Safety)</v>
          </cell>
          <cell r="T2050" t="str">
            <v>Active</v>
          </cell>
          <cell r="AB2050" t="str">
            <v>STEVENSON, ANDREA L</v>
          </cell>
        </row>
        <row r="2051">
          <cell r="A2051">
            <v>99411</v>
          </cell>
          <cell r="B2051" t="str">
            <v>TUS 800 28.47</v>
          </cell>
          <cell r="C2051" t="str">
            <v>Bike Facility</v>
          </cell>
          <cell r="F2051">
            <v>42228</v>
          </cell>
          <cell r="G2051">
            <v>42228</v>
          </cell>
          <cell r="H2051">
            <v>42347</v>
          </cell>
          <cell r="I2051">
            <v>42347</v>
          </cell>
          <cell r="J2051">
            <v>42417</v>
          </cell>
          <cell r="K2051">
            <v>42417</v>
          </cell>
          <cell r="L2051">
            <v>42431</v>
          </cell>
          <cell r="M2051">
            <v>42431</v>
          </cell>
          <cell r="N2051">
            <v>42565</v>
          </cell>
          <cell r="O2051">
            <v>42565</v>
          </cell>
          <cell r="P2051">
            <v>42572</v>
          </cell>
          <cell r="Q2051">
            <v>42572</v>
          </cell>
          <cell r="R2051">
            <v>2017</v>
          </cell>
          <cell r="T2051" t="str">
            <v>Sold</v>
          </cell>
          <cell r="U2051">
            <v>365778.2</v>
          </cell>
          <cell r="V2051">
            <v>42436</v>
          </cell>
          <cell r="W2051">
            <v>1</v>
          </cell>
          <cell r="X2051">
            <v>2016</v>
          </cell>
          <cell r="Y2051">
            <v>0</v>
          </cell>
          <cell r="Z2051">
            <v>42523</v>
          </cell>
          <cell r="AA2051">
            <v>42534</v>
          </cell>
          <cell r="AB2051" t="str">
            <v>GURNEY, GREGORY A</v>
          </cell>
        </row>
        <row r="2052">
          <cell r="A2052">
            <v>99412</v>
          </cell>
          <cell r="B2052" t="str">
            <v>COL-39-12.65</v>
          </cell>
          <cell r="C2052" t="str">
            <v>Geologic Maintenance / Slide Repair</v>
          </cell>
          <cell r="T2052" t="str">
            <v>Active</v>
          </cell>
          <cell r="AB2052" t="str">
            <v>STILLION, TIMOTHY E</v>
          </cell>
        </row>
        <row r="2053">
          <cell r="A2053">
            <v>99413</v>
          </cell>
          <cell r="B2053" t="str">
            <v>HAS CR 4 0.00</v>
          </cell>
          <cell r="C2053" t="str">
            <v>Roadway Minor Rehab</v>
          </cell>
          <cell r="F2053">
            <v>42347</v>
          </cell>
          <cell r="G2053">
            <v>42347</v>
          </cell>
          <cell r="L2053">
            <v>42380</v>
          </cell>
          <cell r="M2053">
            <v>42380</v>
          </cell>
          <cell r="N2053">
            <v>42481</v>
          </cell>
          <cell r="O2053">
            <v>42481</v>
          </cell>
          <cell r="P2053">
            <v>42488</v>
          </cell>
          <cell r="Q2053">
            <v>42488</v>
          </cell>
          <cell r="R2053">
            <v>2016</v>
          </cell>
          <cell r="T2053" t="str">
            <v>Sold</v>
          </cell>
          <cell r="U2053">
            <v>726816.65</v>
          </cell>
          <cell r="V2053">
            <v>42380</v>
          </cell>
          <cell r="W2053">
            <v>1</v>
          </cell>
          <cell r="X2053">
            <v>2016</v>
          </cell>
          <cell r="Y2053">
            <v>0</v>
          </cell>
          <cell r="Z2053">
            <v>42467</v>
          </cell>
          <cell r="AA2053">
            <v>42478</v>
          </cell>
          <cell r="AB2053" t="str">
            <v>GURNEY, GREGORY A</v>
          </cell>
        </row>
        <row r="2054">
          <cell r="A2054">
            <v>99414</v>
          </cell>
          <cell r="B2054" t="str">
            <v>TUS Eastport Ave Phase 1</v>
          </cell>
          <cell r="C2054" t="str">
            <v>Roadway Minor Rehab</v>
          </cell>
          <cell r="F2054">
            <v>42256</v>
          </cell>
          <cell r="G2054">
            <v>42256</v>
          </cell>
          <cell r="J2054">
            <v>42333</v>
          </cell>
          <cell r="K2054">
            <v>42333</v>
          </cell>
          <cell r="L2054">
            <v>42333</v>
          </cell>
          <cell r="M2054">
            <v>42333</v>
          </cell>
          <cell r="N2054">
            <v>42397</v>
          </cell>
          <cell r="O2054">
            <v>42397</v>
          </cell>
          <cell r="P2054">
            <v>42408</v>
          </cell>
          <cell r="Q2054">
            <v>42408</v>
          </cell>
          <cell r="R2054">
            <v>2016</v>
          </cell>
          <cell r="T2054" t="str">
            <v>Sold</v>
          </cell>
          <cell r="U2054">
            <v>659644.65</v>
          </cell>
          <cell r="V2054">
            <v>42333</v>
          </cell>
          <cell r="W2054">
            <v>1</v>
          </cell>
          <cell r="X2054">
            <v>2016</v>
          </cell>
          <cell r="Y2054">
            <v>0</v>
          </cell>
          <cell r="Z2054">
            <v>42420</v>
          </cell>
          <cell r="AA2054">
            <v>42445</v>
          </cell>
          <cell r="AB2054" t="str">
            <v>GURNEY, GREGORY A</v>
          </cell>
        </row>
        <row r="2055">
          <cell r="A2055">
            <v>99427</v>
          </cell>
          <cell r="B2055" t="str">
            <v>HAS US 250 0.810</v>
          </cell>
          <cell r="C2055" t="str">
            <v>Bridge Preservation</v>
          </cell>
          <cell r="L2055">
            <v>47027</v>
          </cell>
          <cell r="N2055">
            <v>47484</v>
          </cell>
          <cell r="P2055">
            <v>47484</v>
          </cell>
          <cell r="R2055">
            <v>2030</v>
          </cell>
          <cell r="T2055" t="str">
            <v>Active</v>
          </cell>
          <cell r="U2055">
            <v>0</v>
          </cell>
          <cell r="AB2055" t="str">
            <v>KHALIFA, WASEEM U</v>
          </cell>
        </row>
        <row r="2056">
          <cell r="A2056">
            <v>99430</v>
          </cell>
          <cell r="B2056" t="str">
            <v>FACD11 TUS I77SB Weigh Station</v>
          </cell>
          <cell r="C2056" t="str">
            <v>Building / Facility Improvement</v>
          </cell>
          <cell r="T2056" t="str">
            <v>Active</v>
          </cell>
          <cell r="AB2056" t="str">
            <v>LIMBACHER, STEVEN R</v>
          </cell>
        </row>
        <row r="2057">
          <cell r="A2057">
            <v>99452</v>
          </cell>
          <cell r="B2057" t="str">
            <v>CAR VAR GR Phase 1</v>
          </cell>
          <cell r="C2057" t="str">
            <v>Roadside / Median Improvement (Safety)</v>
          </cell>
          <cell r="F2057">
            <v>42068</v>
          </cell>
          <cell r="G2057">
            <v>42068</v>
          </cell>
          <cell r="L2057">
            <v>42191</v>
          </cell>
          <cell r="M2057">
            <v>42191</v>
          </cell>
          <cell r="N2057">
            <v>42236</v>
          </cell>
          <cell r="O2057">
            <v>42236</v>
          </cell>
          <cell r="P2057">
            <v>42243</v>
          </cell>
          <cell r="Q2057">
            <v>42243</v>
          </cell>
          <cell r="R2057">
            <v>2016</v>
          </cell>
          <cell r="T2057" t="str">
            <v>Sold</v>
          </cell>
          <cell r="U2057">
            <v>259564.95</v>
          </cell>
          <cell r="V2057">
            <v>42235</v>
          </cell>
          <cell r="W2057">
            <v>1</v>
          </cell>
          <cell r="X2057">
            <v>2016</v>
          </cell>
          <cell r="Y2057">
            <v>0</v>
          </cell>
          <cell r="Z2057">
            <v>42284</v>
          </cell>
          <cell r="AA2057">
            <v>42319</v>
          </cell>
          <cell r="AB2057" t="str">
            <v>GURNEY, GREGORY A</v>
          </cell>
        </row>
        <row r="2058">
          <cell r="A2058">
            <v>99453</v>
          </cell>
          <cell r="B2058" t="str">
            <v>BEL SR 9 11.790</v>
          </cell>
          <cell r="C2058" t="str">
            <v>Geologic Maintenance / Slide Repair</v>
          </cell>
          <cell r="D2058">
            <v>42563</v>
          </cell>
          <cell r="E2058">
            <v>42563</v>
          </cell>
          <cell r="F2058">
            <v>42781</v>
          </cell>
          <cell r="G2058">
            <v>42781</v>
          </cell>
          <cell r="H2058">
            <v>43073</v>
          </cell>
          <cell r="I2058">
            <v>43073</v>
          </cell>
          <cell r="J2058">
            <v>43108</v>
          </cell>
          <cell r="K2058">
            <v>43108</v>
          </cell>
          <cell r="L2058">
            <v>43108</v>
          </cell>
          <cell r="M2058">
            <v>43108</v>
          </cell>
          <cell r="N2058">
            <v>43195</v>
          </cell>
          <cell r="O2058">
            <v>43195</v>
          </cell>
          <cell r="P2058">
            <v>43202</v>
          </cell>
          <cell r="Q2058">
            <v>43202</v>
          </cell>
          <cell r="R2058">
            <v>2018</v>
          </cell>
          <cell r="T2058" t="str">
            <v>Sold</v>
          </cell>
          <cell r="U2058">
            <v>243800.03</v>
          </cell>
          <cell r="V2058">
            <v>43108</v>
          </cell>
          <cell r="W2058">
            <v>1</v>
          </cell>
          <cell r="X2058">
            <v>2018</v>
          </cell>
          <cell r="Y2058">
            <v>0</v>
          </cell>
          <cell r="Z2058">
            <v>43195</v>
          </cell>
          <cell r="AA2058">
            <v>43206</v>
          </cell>
          <cell r="AB2058" t="str">
            <v>SLANINA, ADRIENNE N</v>
          </cell>
          <cell r="AC2058">
            <v>42535</v>
          </cell>
          <cell r="AD2058">
            <v>42535</v>
          </cell>
        </row>
        <row r="2059">
          <cell r="A2059">
            <v>99454</v>
          </cell>
          <cell r="B2059" t="str">
            <v>BEL IR 70 1.500</v>
          </cell>
          <cell r="C2059" t="str">
            <v>Geologic Maintenance / Slide Repair</v>
          </cell>
          <cell r="H2059">
            <v>42781</v>
          </cell>
          <cell r="I2059">
            <v>42781</v>
          </cell>
          <cell r="J2059">
            <v>42831</v>
          </cell>
          <cell r="K2059">
            <v>42831</v>
          </cell>
          <cell r="L2059">
            <v>42831</v>
          </cell>
          <cell r="M2059">
            <v>42831</v>
          </cell>
          <cell r="N2059">
            <v>42929</v>
          </cell>
          <cell r="O2059">
            <v>42929</v>
          </cell>
          <cell r="P2059">
            <v>42936</v>
          </cell>
          <cell r="Q2059">
            <v>42936</v>
          </cell>
          <cell r="R2059">
            <v>2018</v>
          </cell>
          <cell r="T2059" t="str">
            <v>Sold</v>
          </cell>
          <cell r="U2059">
            <v>318815.81</v>
          </cell>
          <cell r="V2059">
            <v>42842</v>
          </cell>
          <cell r="W2059">
            <v>1</v>
          </cell>
          <cell r="X2059">
            <v>2018</v>
          </cell>
          <cell r="Y2059">
            <v>0</v>
          </cell>
          <cell r="Z2059">
            <v>42929</v>
          </cell>
          <cell r="AA2059">
            <v>42940</v>
          </cell>
          <cell r="AB2059" t="str">
            <v>SLANINA, ADRIENNE N</v>
          </cell>
        </row>
        <row r="2060">
          <cell r="A2060">
            <v>99455</v>
          </cell>
          <cell r="B2060" t="str">
            <v>BEL SR 147 22.930</v>
          </cell>
          <cell r="C2060" t="str">
            <v>Geologic Maintenance / Slide Repair</v>
          </cell>
          <cell r="D2060">
            <v>42620</v>
          </cell>
          <cell r="E2060">
            <v>42620</v>
          </cell>
          <cell r="F2060">
            <v>42759</v>
          </cell>
          <cell r="G2060">
            <v>42759</v>
          </cell>
          <cell r="H2060">
            <v>43118</v>
          </cell>
          <cell r="I2060">
            <v>43118</v>
          </cell>
          <cell r="J2060">
            <v>43145</v>
          </cell>
          <cell r="K2060">
            <v>43145</v>
          </cell>
          <cell r="L2060">
            <v>43145</v>
          </cell>
          <cell r="M2060">
            <v>43145</v>
          </cell>
          <cell r="N2060">
            <v>43237</v>
          </cell>
          <cell r="O2060">
            <v>43237</v>
          </cell>
          <cell r="P2060">
            <v>43244</v>
          </cell>
          <cell r="Q2060">
            <v>43244</v>
          </cell>
          <cell r="R2060">
            <v>2018</v>
          </cell>
          <cell r="T2060" t="str">
            <v>Sold</v>
          </cell>
          <cell r="U2060">
            <v>391324.5</v>
          </cell>
          <cell r="V2060">
            <v>43150</v>
          </cell>
          <cell r="W2060">
            <v>1</v>
          </cell>
          <cell r="X2060">
            <v>2018</v>
          </cell>
          <cell r="Y2060">
            <v>0</v>
          </cell>
          <cell r="Z2060">
            <v>43237</v>
          </cell>
          <cell r="AA2060">
            <v>43248</v>
          </cell>
          <cell r="AB2060" t="str">
            <v>SLANINA, ADRIENNE N</v>
          </cell>
          <cell r="AC2060">
            <v>42592</v>
          </cell>
          <cell r="AD2060">
            <v>42592</v>
          </cell>
        </row>
        <row r="2061">
          <cell r="A2061">
            <v>99456</v>
          </cell>
          <cell r="B2061" t="str">
            <v>JEF SR 646 4.530</v>
          </cell>
          <cell r="C2061" t="str">
            <v>Geologic Maintenance / Slide Repair</v>
          </cell>
          <cell r="L2061">
            <v>42123</v>
          </cell>
          <cell r="M2061">
            <v>42123</v>
          </cell>
          <cell r="N2061">
            <v>42159</v>
          </cell>
          <cell r="O2061">
            <v>42159</v>
          </cell>
          <cell r="P2061">
            <v>42164</v>
          </cell>
          <cell r="Q2061">
            <v>42164</v>
          </cell>
          <cell r="R2061">
            <v>2015</v>
          </cell>
          <cell r="T2061" t="str">
            <v>Sold</v>
          </cell>
          <cell r="U2061">
            <v>355000</v>
          </cell>
          <cell r="AB2061" t="str">
            <v>BERANEK, JASON P</v>
          </cell>
        </row>
        <row r="2062">
          <cell r="A2062">
            <v>99457</v>
          </cell>
          <cell r="B2062" t="str">
            <v>TUS SR 416 0.340</v>
          </cell>
          <cell r="C2062" t="str">
            <v>Geologic Maintenance / Slide Repair</v>
          </cell>
          <cell r="L2062">
            <v>42214</v>
          </cell>
          <cell r="M2062">
            <v>42214</v>
          </cell>
          <cell r="N2062">
            <v>42229</v>
          </cell>
          <cell r="O2062">
            <v>42229</v>
          </cell>
          <cell r="P2062">
            <v>42235</v>
          </cell>
          <cell r="Q2062">
            <v>42235</v>
          </cell>
          <cell r="R2062">
            <v>2016</v>
          </cell>
          <cell r="T2062" t="str">
            <v>Sold</v>
          </cell>
          <cell r="U2062">
            <v>419855</v>
          </cell>
          <cell r="AB2062" t="str">
            <v>BERANEK, JASON P</v>
          </cell>
        </row>
        <row r="2063">
          <cell r="A2063">
            <v>99473</v>
          </cell>
          <cell r="B2063" t="str">
            <v>HAS CR 51 5.30</v>
          </cell>
          <cell r="C2063" t="str">
            <v>Bridge Preservation</v>
          </cell>
          <cell r="D2063">
            <v>42877</v>
          </cell>
          <cell r="E2063">
            <v>42877</v>
          </cell>
          <cell r="F2063">
            <v>42996</v>
          </cell>
          <cell r="G2063">
            <v>42996</v>
          </cell>
          <cell r="H2063">
            <v>43206</v>
          </cell>
          <cell r="I2063">
            <v>43206</v>
          </cell>
          <cell r="J2063">
            <v>43287</v>
          </cell>
          <cell r="K2063">
            <v>43287</v>
          </cell>
          <cell r="L2063">
            <v>43384</v>
          </cell>
          <cell r="M2063">
            <v>43384</v>
          </cell>
          <cell r="N2063">
            <v>43475</v>
          </cell>
          <cell r="O2063">
            <v>43475</v>
          </cell>
          <cell r="P2063">
            <v>43482</v>
          </cell>
          <cell r="Q2063">
            <v>43482</v>
          </cell>
          <cell r="R2063">
            <v>2019</v>
          </cell>
          <cell r="T2063" t="str">
            <v>Sold</v>
          </cell>
          <cell r="U2063">
            <v>1745146.17</v>
          </cell>
          <cell r="V2063">
            <v>43388</v>
          </cell>
          <cell r="W2063">
            <v>1</v>
          </cell>
          <cell r="X2063">
            <v>2019</v>
          </cell>
          <cell r="Y2063">
            <v>0</v>
          </cell>
          <cell r="Z2063">
            <v>43475</v>
          </cell>
          <cell r="AA2063">
            <v>43486</v>
          </cell>
          <cell r="AB2063" t="str">
            <v>GURNEY, GREGORY A</v>
          </cell>
          <cell r="AC2063">
            <v>42761</v>
          </cell>
          <cell r="AD2063">
            <v>42761</v>
          </cell>
        </row>
        <row r="2064">
          <cell r="A2064">
            <v>99488</v>
          </cell>
          <cell r="B2064" t="str">
            <v>CAR VAR GR Phase 2</v>
          </cell>
          <cell r="C2064" t="str">
            <v>Roadside / Median Improvement (Safety)</v>
          </cell>
          <cell r="F2064">
            <v>43301</v>
          </cell>
          <cell r="G2064">
            <v>43301</v>
          </cell>
          <cell r="L2064">
            <v>43370</v>
          </cell>
          <cell r="M2064">
            <v>43370</v>
          </cell>
          <cell r="N2064">
            <v>43556</v>
          </cell>
          <cell r="O2064">
            <v>43556</v>
          </cell>
          <cell r="P2064">
            <v>43563</v>
          </cell>
          <cell r="Q2064">
            <v>43563</v>
          </cell>
          <cell r="R2064">
            <v>2019</v>
          </cell>
          <cell r="T2064" t="str">
            <v>Sold</v>
          </cell>
          <cell r="U2064">
            <v>148335</v>
          </cell>
          <cell r="V2064">
            <v>43439</v>
          </cell>
          <cell r="W2064">
            <v>1</v>
          </cell>
          <cell r="X2064">
            <v>2019</v>
          </cell>
          <cell r="Y2064">
            <v>0</v>
          </cell>
          <cell r="Z2064">
            <v>43502</v>
          </cell>
          <cell r="AA2064">
            <v>43537</v>
          </cell>
          <cell r="AB2064" t="str">
            <v>GURNEY, GREGORY A</v>
          </cell>
        </row>
        <row r="2065">
          <cell r="A2065">
            <v>99545</v>
          </cell>
          <cell r="B2065" t="str">
            <v>D11-HS-FY2017(A)</v>
          </cell>
          <cell r="C2065" t="str">
            <v>Vegetative Maintenance</v>
          </cell>
          <cell r="H2065">
            <v>42669</v>
          </cell>
          <cell r="I2065">
            <v>42669</v>
          </cell>
          <cell r="L2065">
            <v>42738</v>
          </cell>
          <cell r="M2065">
            <v>42738</v>
          </cell>
          <cell r="N2065">
            <v>42796</v>
          </cell>
          <cell r="O2065">
            <v>42796</v>
          </cell>
          <cell r="P2065">
            <v>42803</v>
          </cell>
          <cell r="Q2065">
            <v>42803</v>
          </cell>
          <cell r="R2065">
            <v>2017</v>
          </cell>
          <cell r="T2065" t="str">
            <v>Sold</v>
          </cell>
          <cell r="U2065">
            <v>124750</v>
          </cell>
          <cell r="V2065">
            <v>42744</v>
          </cell>
          <cell r="W2065">
            <v>1</v>
          </cell>
          <cell r="X2065">
            <v>2017</v>
          </cell>
          <cell r="Y2065">
            <v>0</v>
          </cell>
          <cell r="Z2065">
            <v>42796</v>
          </cell>
          <cell r="AA2065">
            <v>42807</v>
          </cell>
          <cell r="AB2065" t="str">
            <v>BERANEK, JASON P</v>
          </cell>
        </row>
        <row r="2066">
          <cell r="A2066">
            <v>99547</v>
          </cell>
          <cell r="B2066" t="str">
            <v>D11-HS-FY2017(B)</v>
          </cell>
          <cell r="C2066" t="str">
            <v>Vegetative Maintenance</v>
          </cell>
          <cell r="H2066">
            <v>42648</v>
          </cell>
          <cell r="I2066">
            <v>42648</v>
          </cell>
          <cell r="L2066">
            <v>42688</v>
          </cell>
          <cell r="M2066">
            <v>42688</v>
          </cell>
          <cell r="N2066">
            <v>42754</v>
          </cell>
          <cell r="O2066">
            <v>42754</v>
          </cell>
          <cell r="P2066">
            <v>42761</v>
          </cell>
          <cell r="Q2066">
            <v>42761</v>
          </cell>
          <cell r="R2066">
            <v>2017</v>
          </cell>
          <cell r="T2066" t="str">
            <v>Sold</v>
          </cell>
          <cell r="U2066">
            <v>73300</v>
          </cell>
          <cell r="V2066">
            <v>42702</v>
          </cell>
          <cell r="W2066">
            <v>1</v>
          </cell>
          <cell r="X2066">
            <v>2017</v>
          </cell>
          <cell r="Y2066">
            <v>0</v>
          </cell>
          <cell r="Z2066">
            <v>42754</v>
          </cell>
          <cell r="AA2066">
            <v>42765</v>
          </cell>
          <cell r="AB2066" t="str">
            <v>SLANINA, ADRIENNE N</v>
          </cell>
        </row>
        <row r="2067">
          <cell r="A2067">
            <v>99556</v>
          </cell>
          <cell r="B2067" t="str">
            <v>D11 Block FY 2020</v>
          </cell>
          <cell r="C2067" t="str">
            <v>Other Studies/ Tasks</v>
          </cell>
          <cell r="T2067" t="str">
            <v>Candidate</v>
          </cell>
          <cell r="U2067">
            <v>0</v>
          </cell>
          <cell r="AB2067" t="str">
            <v>WARNER, SCOTT K</v>
          </cell>
        </row>
        <row r="2068">
          <cell r="A2068">
            <v>99557</v>
          </cell>
          <cell r="B2068" t="str">
            <v>VAR-D11/D04-Env Services FY16-17</v>
          </cell>
          <cell r="C2068" t="str">
            <v>Environmental Services</v>
          </cell>
          <cell r="T2068" t="str">
            <v>Candidate</v>
          </cell>
          <cell r="AB2068" t="str">
            <v>STRATTON, THOMAS E</v>
          </cell>
        </row>
        <row r="2069">
          <cell r="A2069">
            <v>99559</v>
          </cell>
          <cell r="B2069" t="str">
            <v>HAS VAR PM Phase 1</v>
          </cell>
          <cell r="C2069" t="str">
            <v>Traffic Control (Safety)</v>
          </cell>
          <cell r="F2069">
            <v>42781</v>
          </cell>
          <cell r="G2069">
            <v>42781</v>
          </cell>
          <cell r="L2069">
            <v>42802</v>
          </cell>
          <cell r="M2069">
            <v>42802</v>
          </cell>
          <cell r="N2069">
            <v>42851</v>
          </cell>
          <cell r="O2069">
            <v>42851</v>
          </cell>
          <cell r="P2069">
            <v>42865</v>
          </cell>
          <cell r="Q2069">
            <v>42865</v>
          </cell>
          <cell r="R2069">
            <v>2017</v>
          </cell>
          <cell r="T2069" t="str">
            <v>Sold</v>
          </cell>
          <cell r="U2069">
            <v>83044.25</v>
          </cell>
          <cell r="V2069">
            <v>42809</v>
          </cell>
          <cell r="W2069">
            <v>1</v>
          </cell>
          <cell r="X2069">
            <v>2017</v>
          </cell>
          <cell r="Y2069">
            <v>0</v>
          </cell>
          <cell r="Z2069">
            <v>42865</v>
          </cell>
          <cell r="AA2069">
            <v>42890</v>
          </cell>
          <cell r="AB2069" t="str">
            <v>GURNEY, GREGORY A</v>
          </cell>
        </row>
        <row r="2070">
          <cell r="A2070">
            <v>99598</v>
          </cell>
          <cell r="B2070" t="str">
            <v>D11-GR-FY2019</v>
          </cell>
          <cell r="C2070" t="str">
            <v>Guardrail / Roadside Maintenance</v>
          </cell>
          <cell r="H2070">
            <v>43411</v>
          </cell>
          <cell r="I2070">
            <v>43411</v>
          </cell>
          <cell r="J2070">
            <v>43412</v>
          </cell>
          <cell r="K2070">
            <v>43412</v>
          </cell>
          <cell r="L2070">
            <v>43452</v>
          </cell>
          <cell r="M2070">
            <v>43452</v>
          </cell>
          <cell r="N2070">
            <v>43559</v>
          </cell>
          <cell r="O2070">
            <v>43559</v>
          </cell>
          <cell r="P2070">
            <v>43566</v>
          </cell>
          <cell r="Q2070">
            <v>43566</v>
          </cell>
          <cell r="R2070">
            <v>2019</v>
          </cell>
          <cell r="T2070" t="str">
            <v>Sold</v>
          </cell>
          <cell r="U2070">
            <v>1292195</v>
          </cell>
          <cell r="V2070">
            <v>43458</v>
          </cell>
          <cell r="W2070">
            <v>1</v>
          </cell>
          <cell r="X2070">
            <v>2019</v>
          </cell>
          <cell r="Y2070">
            <v>0</v>
          </cell>
          <cell r="Z2070">
            <v>43545</v>
          </cell>
          <cell r="AA2070">
            <v>43556</v>
          </cell>
          <cell r="AB2070" t="str">
            <v>STILLION, TIMOTHY E</v>
          </cell>
        </row>
        <row r="2071">
          <cell r="A2071">
            <v>99599</v>
          </cell>
          <cell r="B2071" t="str">
            <v>D11-GR-FY2020</v>
          </cell>
          <cell r="C2071" t="str">
            <v>Guardrail / Roadside Maintenance</v>
          </cell>
          <cell r="H2071">
            <v>43788</v>
          </cell>
          <cell r="I2071">
            <v>43788</v>
          </cell>
          <cell r="J2071">
            <v>43810</v>
          </cell>
          <cell r="K2071">
            <v>43810</v>
          </cell>
          <cell r="L2071">
            <v>43815</v>
          </cell>
          <cell r="M2071">
            <v>43815</v>
          </cell>
          <cell r="N2071">
            <v>43916</v>
          </cell>
          <cell r="O2071">
            <v>43916</v>
          </cell>
          <cell r="P2071">
            <v>43923</v>
          </cell>
          <cell r="Q2071">
            <v>43923</v>
          </cell>
          <cell r="R2071">
            <v>2020</v>
          </cell>
          <cell r="T2071" t="str">
            <v>Sold</v>
          </cell>
          <cell r="U2071">
            <v>1537545</v>
          </cell>
          <cell r="V2071">
            <v>43829</v>
          </cell>
          <cell r="W2071">
            <v>1</v>
          </cell>
          <cell r="X2071">
            <v>2020</v>
          </cell>
          <cell r="Y2071">
            <v>0</v>
          </cell>
          <cell r="Z2071">
            <v>43916</v>
          </cell>
          <cell r="AA2071">
            <v>43927</v>
          </cell>
          <cell r="AB2071" t="str">
            <v>HERMAN, PAUL A</v>
          </cell>
        </row>
        <row r="2072">
          <cell r="A2072">
            <v>99600</v>
          </cell>
          <cell r="B2072" t="str">
            <v>D11-HS-FY2018(A)</v>
          </cell>
          <cell r="C2072" t="str">
            <v>Vegetative Maintenance</v>
          </cell>
          <cell r="L2072">
            <v>43080</v>
          </cell>
          <cell r="M2072">
            <v>43080</v>
          </cell>
          <cell r="N2072">
            <v>43146</v>
          </cell>
          <cell r="O2072">
            <v>43146</v>
          </cell>
          <cell r="P2072">
            <v>43153</v>
          </cell>
          <cell r="Q2072">
            <v>43153</v>
          </cell>
          <cell r="R2072">
            <v>2018</v>
          </cell>
          <cell r="T2072" t="str">
            <v>Sold</v>
          </cell>
          <cell r="U2072">
            <v>117445.25</v>
          </cell>
          <cell r="V2072">
            <v>43094</v>
          </cell>
          <cell r="W2072">
            <v>1</v>
          </cell>
          <cell r="X2072">
            <v>2018</v>
          </cell>
          <cell r="Y2072">
            <v>0</v>
          </cell>
          <cell r="Z2072">
            <v>43146</v>
          </cell>
          <cell r="AA2072">
            <v>43157</v>
          </cell>
          <cell r="AB2072" t="str">
            <v>AMSTUTZ, RONALD D</v>
          </cell>
        </row>
        <row r="2073">
          <cell r="A2073">
            <v>99601</v>
          </cell>
          <cell r="B2073" t="str">
            <v>D11-HS-FY2018(B)</v>
          </cell>
          <cell r="C2073" t="str">
            <v>Vegetative Maintenance</v>
          </cell>
          <cell r="L2073">
            <v>43080</v>
          </cell>
          <cell r="M2073">
            <v>43080</v>
          </cell>
          <cell r="N2073">
            <v>43132</v>
          </cell>
          <cell r="O2073">
            <v>43132</v>
          </cell>
          <cell r="P2073">
            <v>43139</v>
          </cell>
          <cell r="Q2073">
            <v>43139</v>
          </cell>
          <cell r="R2073">
            <v>2018</v>
          </cell>
          <cell r="T2073" t="str">
            <v>Sold</v>
          </cell>
          <cell r="U2073">
            <v>69814</v>
          </cell>
          <cell r="V2073">
            <v>43080</v>
          </cell>
          <cell r="W2073">
            <v>1</v>
          </cell>
          <cell r="X2073">
            <v>2018</v>
          </cell>
          <cell r="Y2073">
            <v>0</v>
          </cell>
          <cell r="Z2073">
            <v>43132</v>
          </cell>
          <cell r="AA2073">
            <v>43143</v>
          </cell>
          <cell r="AB2073" t="str">
            <v>AMSTUTZ, RONALD D</v>
          </cell>
        </row>
        <row r="2074">
          <cell r="A2074">
            <v>99602</v>
          </cell>
          <cell r="B2074" t="str">
            <v>TUS SR 800 28.440</v>
          </cell>
          <cell r="C2074" t="str">
            <v>Bridge Preservation</v>
          </cell>
          <cell r="D2074">
            <v>44546</v>
          </cell>
          <cell r="E2074">
            <v>44546</v>
          </cell>
          <cell r="F2074">
            <v>44726</v>
          </cell>
          <cell r="G2074">
            <v>44726</v>
          </cell>
          <cell r="H2074">
            <v>44882</v>
          </cell>
          <cell r="I2074">
            <v>44882</v>
          </cell>
          <cell r="J2074">
            <v>45035</v>
          </cell>
          <cell r="K2074">
            <v>45035</v>
          </cell>
          <cell r="L2074">
            <v>45278</v>
          </cell>
          <cell r="N2074">
            <v>45372</v>
          </cell>
          <cell r="P2074">
            <v>45383</v>
          </cell>
          <cell r="R2074">
            <v>2024</v>
          </cell>
          <cell r="T2074" t="str">
            <v>Active</v>
          </cell>
          <cell r="U2074">
            <v>1766481.07</v>
          </cell>
          <cell r="V2074">
            <v>45040</v>
          </cell>
          <cell r="W2074">
            <v>1</v>
          </cell>
          <cell r="X2074">
            <v>2024</v>
          </cell>
          <cell r="Y2074">
            <v>0</v>
          </cell>
          <cell r="Z2074">
            <v>45134</v>
          </cell>
          <cell r="AA2074">
            <v>45145</v>
          </cell>
          <cell r="AB2074" t="str">
            <v>SLANINA, ADRIENNE N</v>
          </cell>
          <cell r="AC2074">
            <v>44515</v>
          </cell>
          <cell r="AD2074">
            <v>44515</v>
          </cell>
        </row>
        <row r="2075">
          <cell r="A2075">
            <v>99603</v>
          </cell>
          <cell r="B2075" t="str">
            <v>TUS SR 416 14.81</v>
          </cell>
          <cell r="C2075" t="str">
            <v>Bridge Preservation</v>
          </cell>
          <cell r="D2075">
            <v>43391</v>
          </cell>
          <cell r="E2075">
            <v>43391</v>
          </cell>
          <cell r="F2075">
            <v>43640</v>
          </cell>
          <cell r="G2075">
            <v>43640</v>
          </cell>
          <cell r="H2075">
            <v>43833</v>
          </cell>
          <cell r="I2075">
            <v>43833</v>
          </cell>
          <cell r="J2075">
            <v>43857</v>
          </cell>
          <cell r="K2075">
            <v>43857</v>
          </cell>
          <cell r="L2075">
            <v>43871</v>
          </cell>
          <cell r="M2075">
            <v>43871</v>
          </cell>
          <cell r="N2075">
            <v>44070</v>
          </cell>
          <cell r="O2075">
            <v>44070</v>
          </cell>
          <cell r="P2075">
            <v>44077</v>
          </cell>
          <cell r="Q2075">
            <v>44077</v>
          </cell>
          <cell r="R2075">
            <v>2021</v>
          </cell>
          <cell r="S2075">
            <v>2020</v>
          </cell>
          <cell r="T2075" t="str">
            <v>Sold</v>
          </cell>
          <cell r="U2075">
            <v>1324403</v>
          </cell>
          <cell r="V2075">
            <v>43983</v>
          </cell>
          <cell r="W2075">
            <v>1</v>
          </cell>
          <cell r="X2075">
            <v>2021</v>
          </cell>
          <cell r="Y2075">
            <v>2020</v>
          </cell>
          <cell r="Z2075">
            <v>44070</v>
          </cell>
          <cell r="AA2075">
            <v>44081</v>
          </cell>
          <cell r="AB2075" t="str">
            <v>LORENZ, DANIEL J</v>
          </cell>
          <cell r="AC2075">
            <v>43361</v>
          </cell>
          <cell r="AD2075">
            <v>43361</v>
          </cell>
        </row>
        <row r="2076">
          <cell r="A2076">
            <v>99604</v>
          </cell>
          <cell r="B2076" t="str">
            <v>HOL SR 60 4.410, HOL SR 515 3.97</v>
          </cell>
          <cell r="C2076" t="str">
            <v>Bridge Preservation</v>
          </cell>
          <cell r="N2076">
            <v>47392</v>
          </cell>
          <cell r="P2076">
            <v>47392</v>
          </cell>
          <cell r="R2076">
            <v>2030</v>
          </cell>
          <cell r="T2076" t="str">
            <v>Cancelled</v>
          </cell>
          <cell r="U2076">
            <v>780000</v>
          </cell>
          <cell r="AB2076" t="str">
            <v>TRIVOLI, RAYMOND P</v>
          </cell>
        </row>
        <row r="2077">
          <cell r="A2077">
            <v>99605</v>
          </cell>
          <cell r="B2077" t="str">
            <v>D11-HS-FY2019(A)</v>
          </cell>
          <cell r="C2077" t="str">
            <v>Vegetative Maintenance</v>
          </cell>
          <cell r="H2077">
            <v>43339</v>
          </cell>
          <cell r="I2077">
            <v>43339</v>
          </cell>
          <cell r="L2077">
            <v>43432</v>
          </cell>
          <cell r="M2077">
            <v>43432</v>
          </cell>
          <cell r="N2077">
            <v>43489</v>
          </cell>
          <cell r="O2077">
            <v>43489</v>
          </cell>
          <cell r="P2077">
            <v>43496</v>
          </cell>
          <cell r="Q2077">
            <v>43496</v>
          </cell>
          <cell r="R2077">
            <v>2019</v>
          </cell>
          <cell r="T2077" t="str">
            <v>Sold</v>
          </cell>
          <cell r="U2077">
            <v>121836</v>
          </cell>
          <cell r="V2077">
            <v>43437</v>
          </cell>
          <cell r="W2077">
            <v>1</v>
          </cell>
          <cell r="X2077">
            <v>2019</v>
          </cell>
          <cell r="Y2077">
            <v>0</v>
          </cell>
          <cell r="Z2077">
            <v>43489</v>
          </cell>
          <cell r="AA2077">
            <v>43500</v>
          </cell>
          <cell r="AB2077" t="str">
            <v>AMSTUTZ, RONALD D</v>
          </cell>
        </row>
        <row r="2078">
          <cell r="A2078">
            <v>99606</v>
          </cell>
          <cell r="B2078" t="str">
            <v>D11-HS-FY2019(B)</v>
          </cell>
          <cell r="C2078" t="str">
            <v>Vegetative Maintenance</v>
          </cell>
          <cell r="H2078">
            <v>43117</v>
          </cell>
          <cell r="I2078">
            <v>43117</v>
          </cell>
          <cell r="L2078">
            <v>43493</v>
          </cell>
          <cell r="M2078">
            <v>43493</v>
          </cell>
          <cell r="N2078">
            <v>43545</v>
          </cell>
          <cell r="O2078">
            <v>43545</v>
          </cell>
          <cell r="P2078">
            <v>43552</v>
          </cell>
          <cell r="Q2078">
            <v>43552</v>
          </cell>
          <cell r="R2078">
            <v>2019</v>
          </cell>
          <cell r="T2078" t="str">
            <v>Sold</v>
          </cell>
          <cell r="U2078">
            <v>94437</v>
          </cell>
          <cell r="V2078">
            <v>43493</v>
          </cell>
          <cell r="W2078">
            <v>1</v>
          </cell>
          <cell r="X2078">
            <v>2019</v>
          </cell>
          <cell r="Y2078">
            <v>0</v>
          </cell>
          <cell r="Z2078">
            <v>43545</v>
          </cell>
          <cell r="AA2078">
            <v>43556</v>
          </cell>
          <cell r="AB2078" t="str">
            <v>AMSTUTZ, RONALD D</v>
          </cell>
        </row>
        <row r="2079">
          <cell r="A2079">
            <v>99607</v>
          </cell>
          <cell r="B2079" t="str">
            <v>D11-HS-FY2020(A)</v>
          </cell>
          <cell r="C2079" t="str">
            <v>Vegetative Maintenance</v>
          </cell>
          <cell r="L2079">
            <v>43794</v>
          </cell>
          <cell r="M2079">
            <v>43794</v>
          </cell>
          <cell r="N2079">
            <v>43888</v>
          </cell>
          <cell r="O2079">
            <v>43888</v>
          </cell>
          <cell r="P2079">
            <v>43895</v>
          </cell>
          <cell r="Q2079">
            <v>43895</v>
          </cell>
          <cell r="R2079">
            <v>2020</v>
          </cell>
          <cell r="T2079" t="str">
            <v>Sold</v>
          </cell>
          <cell r="U2079">
            <v>158849</v>
          </cell>
          <cell r="V2079">
            <v>43836</v>
          </cell>
          <cell r="W2079">
            <v>1</v>
          </cell>
          <cell r="X2079">
            <v>2020</v>
          </cell>
          <cell r="Y2079">
            <v>0</v>
          </cell>
          <cell r="Z2079">
            <v>43888</v>
          </cell>
          <cell r="AA2079">
            <v>43899</v>
          </cell>
          <cell r="AB2079" t="str">
            <v>AMSTUTZ, RONALD D</v>
          </cell>
        </row>
        <row r="2080">
          <cell r="A2080">
            <v>99608</v>
          </cell>
          <cell r="B2080" t="str">
            <v>D11-HS-FY2020(B)</v>
          </cell>
          <cell r="C2080" t="str">
            <v>Vegetative Maintenance</v>
          </cell>
          <cell r="L2080">
            <v>43794</v>
          </cell>
          <cell r="M2080">
            <v>43794</v>
          </cell>
          <cell r="N2080">
            <v>43853</v>
          </cell>
          <cell r="O2080">
            <v>43853</v>
          </cell>
          <cell r="P2080">
            <v>43860</v>
          </cell>
          <cell r="Q2080">
            <v>43860</v>
          </cell>
          <cell r="R2080">
            <v>2020</v>
          </cell>
          <cell r="T2080" t="str">
            <v>Sold</v>
          </cell>
          <cell r="U2080">
            <v>113230.5</v>
          </cell>
          <cell r="V2080">
            <v>43801</v>
          </cell>
          <cell r="W2080">
            <v>1</v>
          </cell>
          <cell r="X2080">
            <v>2020</v>
          </cell>
          <cell r="Y2080">
            <v>0</v>
          </cell>
          <cell r="Z2080">
            <v>43853</v>
          </cell>
          <cell r="AA2080">
            <v>43864</v>
          </cell>
          <cell r="AB2080" t="str">
            <v>AMSTUTZ, RONALD D</v>
          </cell>
        </row>
        <row r="2081">
          <cell r="A2081">
            <v>99609</v>
          </cell>
          <cell r="B2081" t="str">
            <v>BEL SR 149 16.400</v>
          </cell>
          <cell r="C2081" t="str">
            <v>Bridge Preservation</v>
          </cell>
          <cell r="N2081">
            <v>47300</v>
          </cell>
          <cell r="P2081">
            <v>47300</v>
          </cell>
          <cell r="R2081">
            <v>2030</v>
          </cell>
          <cell r="T2081" t="str">
            <v>Cancelled</v>
          </cell>
          <cell r="U2081">
            <v>0</v>
          </cell>
          <cell r="AB2081" t="str">
            <v>TRIVOLI, RAYMOND P</v>
          </cell>
        </row>
        <row r="2082">
          <cell r="A2082">
            <v>99610</v>
          </cell>
          <cell r="B2082" t="str">
            <v>BEL US 40 27.30</v>
          </cell>
          <cell r="C2082" t="str">
            <v>Bridge Preservation</v>
          </cell>
          <cell r="D2082">
            <v>44519</v>
          </cell>
          <cell r="E2082">
            <v>44519</v>
          </cell>
          <cell r="F2082">
            <v>44777</v>
          </cell>
          <cell r="G2082">
            <v>44777</v>
          </cell>
          <cell r="H2082">
            <v>44910</v>
          </cell>
          <cell r="I2082">
            <v>44910</v>
          </cell>
          <cell r="J2082">
            <v>45041</v>
          </cell>
          <cell r="K2082">
            <v>45041</v>
          </cell>
          <cell r="L2082">
            <v>45086</v>
          </cell>
          <cell r="M2082">
            <v>45086</v>
          </cell>
          <cell r="N2082">
            <v>45183</v>
          </cell>
          <cell r="O2082">
            <v>45183</v>
          </cell>
          <cell r="P2082">
            <v>45190</v>
          </cell>
          <cell r="Q2082">
            <v>45190</v>
          </cell>
          <cell r="R2082">
            <v>2024</v>
          </cell>
          <cell r="T2082" t="str">
            <v>Sold</v>
          </cell>
          <cell r="U2082">
            <v>818020.3</v>
          </cell>
          <cell r="V2082">
            <v>45089</v>
          </cell>
          <cell r="W2082">
            <v>1</v>
          </cell>
          <cell r="X2082">
            <v>2024</v>
          </cell>
          <cell r="Y2082">
            <v>0</v>
          </cell>
          <cell r="Z2082">
            <v>45183</v>
          </cell>
          <cell r="AA2082">
            <v>45194</v>
          </cell>
          <cell r="AB2082" t="str">
            <v>SLANINA, ADRIENNE N</v>
          </cell>
          <cell r="AC2082">
            <v>44491</v>
          </cell>
          <cell r="AD2082">
            <v>44491</v>
          </cell>
        </row>
        <row r="2083">
          <cell r="A2083">
            <v>99611</v>
          </cell>
          <cell r="B2083" t="str">
            <v>COL SR 164 9.800</v>
          </cell>
          <cell r="C2083" t="str">
            <v>Bridge Preservation</v>
          </cell>
          <cell r="N2083">
            <v>43647</v>
          </cell>
          <cell r="P2083">
            <v>43647</v>
          </cell>
          <cell r="R2083">
            <v>2020</v>
          </cell>
          <cell r="T2083" t="str">
            <v>Cancelled</v>
          </cell>
          <cell r="U2083">
            <v>367800</v>
          </cell>
          <cell r="AB2083" t="str">
            <v>KHALIFA, WASEEM U</v>
          </cell>
        </row>
        <row r="2084">
          <cell r="A2084">
            <v>99612</v>
          </cell>
          <cell r="B2084" t="str">
            <v>BEL SR 7 11.49 C</v>
          </cell>
          <cell r="C2084" t="str">
            <v>Bridge Preservation</v>
          </cell>
          <cell r="N2084">
            <v>47392</v>
          </cell>
          <cell r="P2084">
            <v>47392</v>
          </cell>
          <cell r="R2084">
            <v>2030</v>
          </cell>
          <cell r="T2084" t="str">
            <v>Cancelled</v>
          </cell>
          <cell r="U2084">
            <v>1200000</v>
          </cell>
          <cell r="AB2084" t="str">
            <v>TRIVOLI, RAYMOND P</v>
          </cell>
        </row>
        <row r="2085">
          <cell r="A2085">
            <v>99613</v>
          </cell>
          <cell r="B2085" t="str">
            <v>BEL IR 470 2.390</v>
          </cell>
          <cell r="C2085" t="str">
            <v>Bridge Preservation</v>
          </cell>
          <cell r="D2085">
            <v>43608</v>
          </cell>
          <cell r="E2085">
            <v>43608</v>
          </cell>
          <cell r="F2085">
            <v>43731</v>
          </cell>
          <cell r="G2085">
            <v>43731</v>
          </cell>
          <cell r="H2085">
            <v>43805</v>
          </cell>
          <cell r="I2085">
            <v>43805</v>
          </cell>
          <cell r="J2085">
            <v>43829</v>
          </cell>
          <cell r="K2085">
            <v>43829</v>
          </cell>
          <cell r="L2085">
            <v>43846</v>
          </cell>
          <cell r="M2085">
            <v>43846</v>
          </cell>
          <cell r="N2085">
            <v>44070</v>
          </cell>
          <cell r="O2085">
            <v>44070</v>
          </cell>
          <cell r="P2085">
            <v>44077</v>
          </cell>
          <cell r="Q2085">
            <v>44077</v>
          </cell>
          <cell r="R2085">
            <v>2021</v>
          </cell>
          <cell r="S2085">
            <v>2020</v>
          </cell>
          <cell r="T2085" t="str">
            <v>Sold</v>
          </cell>
          <cell r="U2085">
            <v>940356.67</v>
          </cell>
          <cell r="V2085">
            <v>43983</v>
          </cell>
          <cell r="W2085">
            <v>1</v>
          </cell>
          <cell r="X2085">
            <v>2021</v>
          </cell>
          <cell r="Y2085">
            <v>2020</v>
          </cell>
          <cell r="Z2085">
            <v>44070</v>
          </cell>
          <cell r="AA2085">
            <v>44081</v>
          </cell>
          <cell r="AB2085" t="str">
            <v>LORENZ, DANIEL J</v>
          </cell>
          <cell r="AC2085">
            <v>43574</v>
          </cell>
          <cell r="AD2085">
            <v>43574</v>
          </cell>
        </row>
        <row r="2086">
          <cell r="A2086">
            <v>99615</v>
          </cell>
          <cell r="B2086" t="str">
            <v>BEL IR 470 3.220</v>
          </cell>
          <cell r="C2086" t="str">
            <v>Bridge Preservation</v>
          </cell>
          <cell r="F2086">
            <v>43999</v>
          </cell>
          <cell r="G2086">
            <v>43999</v>
          </cell>
          <cell r="H2086">
            <v>44208</v>
          </cell>
          <cell r="I2086">
            <v>44208</v>
          </cell>
          <cell r="J2086">
            <v>44218</v>
          </cell>
          <cell r="K2086">
            <v>44218</v>
          </cell>
          <cell r="L2086">
            <v>44222</v>
          </cell>
          <cell r="M2086">
            <v>44222</v>
          </cell>
          <cell r="N2086">
            <v>44343</v>
          </cell>
          <cell r="O2086">
            <v>44343</v>
          </cell>
          <cell r="P2086">
            <v>44351</v>
          </cell>
          <cell r="Q2086">
            <v>44351</v>
          </cell>
          <cell r="R2086">
            <v>2021</v>
          </cell>
          <cell r="T2086" t="str">
            <v>Sold</v>
          </cell>
          <cell r="U2086">
            <v>1797951.1</v>
          </cell>
          <cell r="V2086">
            <v>44361</v>
          </cell>
          <cell r="W2086">
            <v>1</v>
          </cell>
          <cell r="X2086">
            <v>2022</v>
          </cell>
          <cell r="Y2086">
            <v>2021</v>
          </cell>
          <cell r="Z2086">
            <v>44455</v>
          </cell>
          <cell r="AA2086">
            <v>44466</v>
          </cell>
          <cell r="AB2086" t="str">
            <v>LORENZ, DANIEL J</v>
          </cell>
        </row>
        <row r="2087">
          <cell r="A2087">
            <v>99616</v>
          </cell>
          <cell r="B2087" t="str">
            <v>COL SR 39 20.81</v>
          </cell>
          <cell r="C2087" t="str">
            <v>Bridge Preservation</v>
          </cell>
          <cell r="F2087">
            <v>44529</v>
          </cell>
          <cell r="G2087">
            <v>44529</v>
          </cell>
          <cell r="H2087">
            <v>44736</v>
          </cell>
          <cell r="I2087">
            <v>44736</v>
          </cell>
          <cell r="J2087">
            <v>44865</v>
          </cell>
          <cell r="K2087">
            <v>44865</v>
          </cell>
          <cell r="L2087">
            <v>44881</v>
          </cell>
          <cell r="M2087">
            <v>44881</v>
          </cell>
          <cell r="N2087">
            <v>44980</v>
          </cell>
          <cell r="O2087">
            <v>44980</v>
          </cell>
          <cell r="P2087">
            <v>44987</v>
          </cell>
          <cell r="Q2087">
            <v>44987</v>
          </cell>
          <cell r="R2087">
            <v>2023</v>
          </cell>
          <cell r="T2087" t="str">
            <v>Sold</v>
          </cell>
          <cell r="U2087">
            <v>798225.07</v>
          </cell>
          <cell r="V2087">
            <v>44886</v>
          </cell>
          <cell r="W2087">
            <v>1</v>
          </cell>
          <cell r="X2087">
            <v>2023</v>
          </cell>
          <cell r="Y2087">
            <v>0</v>
          </cell>
          <cell r="Z2087">
            <v>44980</v>
          </cell>
          <cell r="AA2087">
            <v>44991</v>
          </cell>
          <cell r="AB2087" t="str">
            <v>SLANINA, ADRIENNE N</v>
          </cell>
        </row>
        <row r="2088">
          <cell r="A2088">
            <v>99617</v>
          </cell>
          <cell r="B2088" t="str">
            <v>COL SR 154 1.310</v>
          </cell>
          <cell r="C2088" t="str">
            <v>Bridge Preservation</v>
          </cell>
          <cell r="N2088">
            <v>47392</v>
          </cell>
          <cell r="P2088">
            <v>47392</v>
          </cell>
          <cell r="R2088">
            <v>2030</v>
          </cell>
          <cell r="T2088" t="str">
            <v>Cancelled</v>
          </cell>
          <cell r="U2088">
            <v>500000</v>
          </cell>
          <cell r="AB2088" t="str">
            <v>TRIVOLI, RAYMOND P</v>
          </cell>
        </row>
        <row r="2089">
          <cell r="A2089">
            <v>99621</v>
          </cell>
          <cell r="B2089" t="str">
            <v>TUS IR 77 16.700</v>
          </cell>
          <cell r="C2089" t="str">
            <v>Bridge Preservation</v>
          </cell>
          <cell r="N2089">
            <v>47300</v>
          </cell>
          <cell r="P2089">
            <v>47300</v>
          </cell>
          <cell r="R2089">
            <v>2030</v>
          </cell>
          <cell r="T2089" t="str">
            <v>Cancelled</v>
          </cell>
          <cell r="U2089">
            <v>3000000</v>
          </cell>
          <cell r="AB2089" t="str">
            <v>TRIVOLI, RAYMOND P</v>
          </cell>
        </row>
        <row r="2090">
          <cell r="A2090">
            <v>99638</v>
          </cell>
          <cell r="B2090" t="str">
            <v>TUS SR 212 10.800</v>
          </cell>
          <cell r="C2090" t="str">
            <v>Bridge Preservation</v>
          </cell>
          <cell r="D2090">
            <v>44089</v>
          </cell>
          <cell r="E2090">
            <v>44089</v>
          </cell>
          <cell r="F2090">
            <v>44214</v>
          </cell>
          <cell r="G2090">
            <v>44214</v>
          </cell>
          <cell r="H2090">
            <v>44361</v>
          </cell>
          <cell r="I2090">
            <v>44361</v>
          </cell>
          <cell r="J2090">
            <v>44505</v>
          </cell>
          <cell r="K2090">
            <v>44505</v>
          </cell>
          <cell r="L2090">
            <v>44510</v>
          </cell>
          <cell r="M2090">
            <v>44510</v>
          </cell>
          <cell r="N2090">
            <v>44609</v>
          </cell>
          <cell r="O2090">
            <v>44609</v>
          </cell>
          <cell r="P2090">
            <v>44617</v>
          </cell>
          <cell r="Q2090">
            <v>44617</v>
          </cell>
          <cell r="R2090">
            <v>2022</v>
          </cell>
          <cell r="T2090" t="str">
            <v>Sold</v>
          </cell>
          <cell r="U2090">
            <v>607952.25</v>
          </cell>
          <cell r="V2090">
            <v>44515</v>
          </cell>
          <cell r="W2090">
            <v>1</v>
          </cell>
          <cell r="X2090">
            <v>2022</v>
          </cell>
          <cell r="Y2090">
            <v>0</v>
          </cell>
          <cell r="Z2090">
            <v>44609</v>
          </cell>
          <cell r="AA2090">
            <v>44620</v>
          </cell>
          <cell r="AB2090" t="str">
            <v>HOFFMAN, DAVID A</v>
          </cell>
          <cell r="AC2090">
            <v>44062</v>
          </cell>
          <cell r="AD2090">
            <v>44062</v>
          </cell>
        </row>
        <row r="2091">
          <cell r="A2091">
            <v>99646</v>
          </cell>
          <cell r="B2091" t="str">
            <v>COL SR 7 26.340</v>
          </cell>
          <cell r="C2091" t="str">
            <v>Bridge Preservation</v>
          </cell>
          <cell r="D2091">
            <v>43326</v>
          </cell>
          <cell r="E2091">
            <v>43326</v>
          </cell>
          <cell r="F2091">
            <v>43518</v>
          </cell>
          <cell r="G2091">
            <v>43518</v>
          </cell>
          <cell r="H2091">
            <v>43592</v>
          </cell>
          <cell r="I2091">
            <v>43592</v>
          </cell>
          <cell r="J2091">
            <v>43759</v>
          </cell>
          <cell r="K2091">
            <v>43759</v>
          </cell>
          <cell r="L2091">
            <v>43784</v>
          </cell>
          <cell r="M2091">
            <v>43784</v>
          </cell>
          <cell r="N2091">
            <v>43888</v>
          </cell>
          <cell r="O2091">
            <v>43888</v>
          </cell>
          <cell r="P2091">
            <v>43895</v>
          </cell>
          <cell r="Q2091">
            <v>43895</v>
          </cell>
          <cell r="R2091">
            <v>2020</v>
          </cell>
          <cell r="T2091" t="str">
            <v>Sold</v>
          </cell>
          <cell r="U2091">
            <v>2417000</v>
          </cell>
          <cell r="V2091">
            <v>43787</v>
          </cell>
          <cell r="W2091">
            <v>1</v>
          </cell>
          <cell r="X2091">
            <v>2020</v>
          </cell>
          <cell r="Y2091">
            <v>0</v>
          </cell>
          <cell r="Z2091">
            <v>43874</v>
          </cell>
          <cell r="AA2091">
            <v>43885</v>
          </cell>
          <cell r="AB2091" t="str">
            <v>STILLION, TIMOTHY E</v>
          </cell>
          <cell r="AC2091">
            <v>43283</v>
          </cell>
          <cell r="AD2091">
            <v>43283</v>
          </cell>
        </row>
        <row r="2092">
          <cell r="A2092">
            <v>99647</v>
          </cell>
          <cell r="B2092" t="str">
            <v>HOL-62-(15.49)(15.88)</v>
          </cell>
          <cell r="C2092" t="str">
            <v>Culvert Preservation</v>
          </cell>
          <cell r="D2092">
            <v>42880</v>
          </cell>
          <cell r="E2092">
            <v>42880</v>
          </cell>
          <cell r="F2092">
            <v>43005</v>
          </cell>
          <cell r="G2092">
            <v>43005</v>
          </cell>
          <cell r="H2092">
            <v>43398</v>
          </cell>
          <cell r="I2092">
            <v>43398</v>
          </cell>
          <cell r="J2092">
            <v>43447</v>
          </cell>
          <cell r="K2092">
            <v>43447</v>
          </cell>
          <cell r="L2092">
            <v>43454</v>
          </cell>
          <cell r="M2092">
            <v>43454</v>
          </cell>
          <cell r="N2092">
            <v>43545</v>
          </cell>
          <cell r="O2092">
            <v>43545</v>
          </cell>
          <cell r="P2092">
            <v>43552</v>
          </cell>
          <cell r="Q2092">
            <v>43552</v>
          </cell>
          <cell r="R2092">
            <v>2019</v>
          </cell>
          <cell r="T2092" t="str">
            <v>Sold</v>
          </cell>
          <cell r="U2092">
            <v>1649504.9</v>
          </cell>
          <cell r="V2092">
            <v>43458</v>
          </cell>
          <cell r="W2092">
            <v>1</v>
          </cell>
          <cell r="X2092">
            <v>2019</v>
          </cell>
          <cell r="Y2092">
            <v>0</v>
          </cell>
          <cell r="Z2092">
            <v>43545</v>
          </cell>
          <cell r="AA2092">
            <v>43556</v>
          </cell>
          <cell r="AB2092" t="str">
            <v>SLANINA, ADRIENNE N</v>
          </cell>
          <cell r="AC2092">
            <v>42852</v>
          </cell>
          <cell r="AD2092">
            <v>42852</v>
          </cell>
        </row>
        <row r="2093">
          <cell r="A2093">
            <v>99648</v>
          </cell>
          <cell r="B2093" t="str">
            <v>HOL SR 83 9.980</v>
          </cell>
          <cell r="C2093" t="str">
            <v>Culvert Preservation</v>
          </cell>
          <cell r="D2093">
            <v>43480</v>
          </cell>
          <cell r="E2093">
            <v>43480</v>
          </cell>
          <cell r="F2093">
            <v>43726</v>
          </cell>
          <cell r="G2093">
            <v>43726</v>
          </cell>
          <cell r="H2093">
            <v>43969</v>
          </cell>
          <cell r="I2093">
            <v>43969</v>
          </cell>
          <cell r="J2093">
            <v>44011</v>
          </cell>
          <cell r="K2093">
            <v>44011</v>
          </cell>
          <cell r="L2093">
            <v>44012</v>
          </cell>
          <cell r="M2093">
            <v>44012</v>
          </cell>
          <cell r="N2093">
            <v>44105</v>
          </cell>
          <cell r="O2093">
            <v>44105</v>
          </cell>
          <cell r="P2093">
            <v>44112</v>
          </cell>
          <cell r="Q2093">
            <v>44112</v>
          </cell>
          <cell r="R2093">
            <v>2021</v>
          </cell>
          <cell r="T2093" t="str">
            <v>Sold</v>
          </cell>
          <cell r="U2093">
            <v>234867</v>
          </cell>
          <cell r="V2093">
            <v>44018</v>
          </cell>
          <cell r="W2093">
            <v>1</v>
          </cell>
          <cell r="X2093">
            <v>2021</v>
          </cell>
          <cell r="Y2093">
            <v>0</v>
          </cell>
          <cell r="Z2093">
            <v>44105</v>
          </cell>
          <cell r="AA2093">
            <v>44116</v>
          </cell>
          <cell r="AB2093" t="str">
            <v>SLANINA, ADRIENNE N</v>
          </cell>
          <cell r="AC2093">
            <v>43454</v>
          </cell>
          <cell r="AD2093">
            <v>43454</v>
          </cell>
        </row>
        <row r="2094">
          <cell r="A2094">
            <v>99672</v>
          </cell>
          <cell r="B2094" t="str">
            <v>JEF BHJ FY 16 Rideshare Prgm</v>
          </cell>
          <cell r="C2094" t="str">
            <v>Miscellaneous</v>
          </cell>
          <cell r="T2094" t="str">
            <v>Active</v>
          </cell>
          <cell r="AB2094" t="str">
            <v>MOORE, DAVID</v>
          </cell>
        </row>
        <row r="2095">
          <cell r="A2095">
            <v>99673</v>
          </cell>
          <cell r="B2095" t="str">
            <v>JEF BHJ FY 17 Rideshare Prgm</v>
          </cell>
          <cell r="C2095" t="str">
            <v>Miscellaneous</v>
          </cell>
          <cell r="T2095" t="str">
            <v>Active</v>
          </cell>
          <cell r="AB2095" t="str">
            <v>MOORE, DAVID</v>
          </cell>
        </row>
        <row r="2096">
          <cell r="A2096">
            <v>99675</v>
          </cell>
          <cell r="B2096" t="str">
            <v>JEF BHJ FY 18 Rideshare Prgm</v>
          </cell>
          <cell r="C2096" t="str">
            <v>Miscellaneous</v>
          </cell>
          <cell r="T2096" t="str">
            <v>Active</v>
          </cell>
          <cell r="AB2096" t="str">
            <v>MOORE, DAVID</v>
          </cell>
        </row>
        <row r="2097">
          <cell r="A2097">
            <v>99676</v>
          </cell>
          <cell r="B2097" t="str">
            <v>JEF BHJ FY 19 Rideshare Prgm</v>
          </cell>
          <cell r="C2097" t="str">
            <v>Miscellaneous</v>
          </cell>
          <cell r="T2097" t="str">
            <v>Active</v>
          </cell>
          <cell r="AB2097" t="str">
            <v>WHISLER, JORDAN M</v>
          </cell>
        </row>
        <row r="2098">
          <cell r="A2098">
            <v>99715</v>
          </cell>
          <cell r="B2098" t="str">
            <v>TUS Oxford St. RJC</v>
          </cell>
          <cell r="C2098" t="str">
            <v>Railroad Crossing Reconstruction</v>
          </cell>
          <cell r="T2098" t="str">
            <v>Active</v>
          </cell>
          <cell r="AB2098" t="str">
            <v>TUCKER, JAMES M</v>
          </cell>
        </row>
        <row r="2099">
          <cell r="A2099">
            <v>99746</v>
          </cell>
          <cell r="B2099" t="str">
            <v>JEF SR 213 3.04</v>
          </cell>
          <cell r="C2099" t="str">
            <v>Traffic Control (Safety)</v>
          </cell>
          <cell r="T2099" t="str">
            <v>Active</v>
          </cell>
          <cell r="AB2099" t="str">
            <v>VARCOLLA, CHRISTOPHER</v>
          </cell>
        </row>
        <row r="2100">
          <cell r="A2100">
            <v>99763</v>
          </cell>
          <cell r="B2100" t="str">
            <v>CAR SR 39 14.25</v>
          </cell>
          <cell r="C2100" t="str">
            <v>Preliminary Development Tasks</v>
          </cell>
          <cell r="T2100" t="str">
            <v>Active</v>
          </cell>
          <cell r="AB2100" t="str">
            <v>VARCOLLA, CHRISTOPHER</v>
          </cell>
        </row>
        <row r="2101">
          <cell r="A2101">
            <v>99851</v>
          </cell>
          <cell r="B2101" t="str">
            <v>FACD11 TUS Newcomerstown OP</v>
          </cell>
          <cell r="C2101" t="str">
            <v>Building / Facility Improvement</v>
          </cell>
          <cell r="T2101" t="str">
            <v>Active</v>
          </cell>
          <cell r="AB2101" t="str">
            <v>LIMBACHER, STEVEN R</v>
          </cell>
        </row>
        <row r="2102">
          <cell r="A2102">
            <v>99876</v>
          </cell>
          <cell r="B2102" t="str">
            <v>FACD11 TUS D11 HQ</v>
          </cell>
          <cell r="C2102" t="str">
            <v>Building / Facility Maintenance</v>
          </cell>
          <cell r="T2102" t="str">
            <v>Active</v>
          </cell>
          <cell r="AB2102" t="str">
            <v>LIMBACHER, STEVEN R</v>
          </cell>
        </row>
        <row r="2103">
          <cell r="A2103">
            <v>99895</v>
          </cell>
          <cell r="B2103" t="str">
            <v>COL River Road</v>
          </cell>
          <cell r="C2103" t="str">
            <v>Other Studies/ Tasks</v>
          </cell>
          <cell r="T2103" t="str">
            <v>Active</v>
          </cell>
          <cell r="U2103">
            <v>1250000</v>
          </cell>
          <cell r="AB2103" t="str">
            <v>LAWRENCE, MELINDA M</v>
          </cell>
        </row>
        <row r="2104">
          <cell r="A2104">
            <v>99937</v>
          </cell>
          <cell r="B2104" t="str">
            <v>JEF BHJ 2016 Bike/Ped Guidelines</v>
          </cell>
          <cell r="C2104" t="str">
            <v>Statewide / Regional Planning</v>
          </cell>
          <cell r="T2104" t="str">
            <v>Active</v>
          </cell>
          <cell r="AB2104" t="str">
            <v>MOORE, DAVID</v>
          </cell>
        </row>
        <row r="2105">
          <cell r="A2105">
            <v>99942</v>
          </cell>
          <cell r="B2105" t="str">
            <v>HOL SR 241 11.59</v>
          </cell>
          <cell r="C2105" t="str">
            <v>Culvert Preservation</v>
          </cell>
          <cell r="D2105">
            <v>42368</v>
          </cell>
          <cell r="E2105">
            <v>42368</v>
          </cell>
          <cell r="F2105">
            <v>42688</v>
          </cell>
          <cell r="G2105">
            <v>42688</v>
          </cell>
          <cell r="H2105">
            <v>42997</v>
          </cell>
          <cell r="I2105">
            <v>42997</v>
          </cell>
          <cell r="J2105">
            <v>43040</v>
          </cell>
          <cell r="K2105">
            <v>43040</v>
          </cell>
          <cell r="L2105">
            <v>43041</v>
          </cell>
          <cell r="M2105">
            <v>43041</v>
          </cell>
          <cell r="N2105">
            <v>43132</v>
          </cell>
          <cell r="O2105">
            <v>43132</v>
          </cell>
          <cell r="P2105">
            <v>43153</v>
          </cell>
          <cell r="Q2105">
            <v>43153</v>
          </cell>
          <cell r="R2105">
            <v>2018</v>
          </cell>
          <cell r="T2105" t="str">
            <v>Sold</v>
          </cell>
          <cell r="U2105">
            <v>254136</v>
          </cell>
          <cell r="V2105">
            <v>43045</v>
          </cell>
          <cell r="W2105">
            <v>1</v>
          </cell>
          <cell r="X2105">
            <v>2018</v>
          </cell>
          <cell r="Y2105">
            <v>0</v>
          </cell>
          <cell r="Z2105">
            <v>43132</v>
          </cell>
          <cell r="AA2105">
            <v>43143</v>
          </cell>
          <cell r="AB2105" t="str">
            <v>SLANINA, ADRIENNE N</v>
          </cell>
          <cell r="AC2105">
            <v>42338</v>
          </cell>
          <cell r="AD2105">
            <v>42338</v>
          </cell>
        </row>
        <row r="2106">
          <cell r="A2106">
            <v>99945</v>
          </cell>
          <cell r="B2106" t="str">
            <v>CAR-171-1.92, CAR-542-9.29</v>
          </cell>
          <cell r="C2106" t="str">
            <v>Culvert Preservation</v>
          </cell>
          <cell r="D2106">
            <v>42475</v>
          </cell>
          <cell r="E2106">
            <v>42475</v>
          </cell>
          <cell r="F2106">
            <v>42734</v>
          </cell>
          <cell r="G2106">
            <v>42734</v>
          </cell>
          <cell r="H2106">
            <v>42992</v>
          </cell>
          <cell r="I2106">
            <v>42992</v>
          </cell>
          <cell r="J2106">
            <v>43041</v>
          </cell>
          <cell r="K2106">
            <v>43041</v>
          </cell>
          <cell r="L2106">
            <v>43045</v>
          </cell>
          <cell r="M2106">
            <v>43045</v>
          </cell>
          <cell r="N2106">
            <v>43132</v>
          </cell>
          <cell r="O2106">
            <v>43132</v>
          </cell>
          <cell r="P2106">
            <v>43139</v>
          </cell>
          <cell r="Q2106">
            <v>43139</v>
          </cell>
          <cell r="R2106">
            <v>2018</v>
          </cell>
          <cell r="T2106" t="str">
            <v>Sold</v>
          </cell>
          <cell r="U2106">
            <v>339062.9</v>
          </cell>
          <cell r="V2106">
            <v>43045</v>
          </cell>
          <cell r="W2106">
            <v>1</v>
          </cell>
          <cell r="X2106">
            <v>2018</v>
          </cell>
          <cell r="Y2106">
            <v>0</v>
          </cell>
          <cell r="Z2106">
            <v>43132</v>
          </cell>
          <cell r="AA2106">
            <v>43143</v>
          </cell>
          <cell r="AB2106" t="str">
            <v>SLANINA, ADRIENNE N</v>
          </cell>
          <cell r="AC2106">
            <v>42447</v>
          </cell>
          <cell r="AD2106">
            <v>42447</v>
          </cell>
        </row>
        <row r="2107">
          <cell r="A2107">
            <v>99946</v>
          </cell>
          <cell r="B2107" t="str">
            <v>HAS-151-(8.29)(9.28)</v>
          </cell>
          <cell r="C2107" t="str">
            <v>Culvert Preservation</v>
          </cell>
          <cell r="D2107">
            <v>42270</v>
          </cell>
          <cell r="E2107">
            <v>42270</v>
          </cell>
          <cell r="F2107">
            <v>42648</v>
          </cell>
          <cell r="G2107">
            <v>42648</v>
          </cell>
          <cell r="H2107">
            <v>42740</v>
          </cell>
          <cell r="I2107">
            <v>42740</v>
          </cell>
          <cell r="L2107">
            <v>42800</v>
          </cell>
          <cell r="M2107">
            <v>42800</v>
          </cell>
          <cell r="N2107">
            <v>42894</v>
          </cell>
          <cell r="O2107">
            <v>42894</v>
          </cell>
          <cell r="P2107">
            <v>42901</v>
          </cell>
          <cell r="Q2107">
            <v>42901</v>
          </cell>
          <cell r="R2107">
            <v>2017</v>
          </cell>
          <cell r="S2107">
            <v>2017</v>
          </cell>
          <cell r="T2107" t="str">
            <v>Sold</v>
          </cell>
          <cell r="U2107">
            <v>329179</v>
          </cell>
          <cell r="V2107">
            <v>42807</v>
          </cell>
          <cell r="W2107">
            <v>1</v>
          </cell>
          <cell r="X2107">
            <v>2018</v>
          </cell>
          <cell r="Y2107">
            <v>2017</v>
          </cell>
          <cell r="Z2107">
            <v>42894</v>
          </cell>
          <cell r="AA2107">
            <v>42905</v>
          </cell>
          <cell r="AB2107" t="str">
            <v>BERANEK, JASON P</v>
          </cell>
          <cell r="AC2107">
            <v>42247</v>
          </cell>
          <cell r="AD2107">
            <v>42247</v>
          </cell>
        </row>
        <row r="2108">
          <cell r="A2108">
            <v>99947</v>
          </cell>
          <cell r="B2108" t="str">
            <v>HOL-557-2.53, HOL-643-0.41/3.56</v>
          </cell>
          <cell r="C2108" t="str">
            <v>Culvert Preservation</v>
          </cell>
          <cell r="D2108">
            <v>42292</v>
          </cell>
          <cell r="E2108">
            <v>42292</v>
          </cell>
          <cell r="F2108">
            <v>42741</v>
          </cell>
          <cell r="G2108">
            <v>42741</v>
          </cell>
          <cell r="H2108">
            <v>42977</v>
          </cell>
          <cell r="I2108">
            <v>42977</v>
          </cell>
          <cell r="J2108">
            <v>43024</v>
          </cell>
          <cell r="K2108">
            <v>43024</v>
          </cell>
          <cell r="L2108">
            <v>43024</v>
          </cell>
          <cell r="M2108">
            <v>43024</v>
          </cell>
          <cell r="N2108">
            <v>43111</v>
          </cell>
          <cell r="O2108">
            <v>43111</v>
          </cell>
          <cell r="P2108">
            <v>43118</v>
          </cell>
          <cell r="Q2108">
            <v>43118</v>
          </cell>
          <cell r="R2108">
            <v>2018</v>
          </cell>
          <cell r="T2108" t="str">
            <v>Sold</v>
          </cell>
          <cell r="U2108">
            <v>377658.41</v>
          </cell>
          <cell r="V2108">
            <v>43024</v>
          </cell>
          <cell r="W2108">
            <v>1</v>
          </cell>
          <cell r="X2108">
            <v>2018</v>
          </cell>
          <cell r="Y2108">
            <v>0</v>
          </cell>
          <cell r="Z2108">
            <v>43111</v>
          </cell>
          <cell r="AA2108">
            <v>43122</v>
          </cell>
          <cell r="AB2108" t="str">
            <v>SLANINA, ADRIENNE N</v>
          </cell>
          <cell r="AC2108">
            <v>42255</v>
          </cell>
          <cell r="AD2108">
            <v>42255</v>
          </cell>
        </row>
        <row r="2109">
          <cell r="A2109">
            <v>99955</v>
          </cell>
          <cell r="B2109" t="str">
            <v>BEL US 40 20.500</v>
          </cell>
          <cell r="C2109" t="str">
            <v>Traffic Control Maintenance</v>
          </cell>
          <cell r="D2109">
            <v>42739</v>
          </cell>
          <cell r="E2109">
            <v>42739</v>
          </cell>
          <cell r="F2109">
            <v>42969</v>
          </cell>
          <cell r="G2109">
            <v>42969</v>
          </cell>
          <cell r="H2109">
            <v>43117</v>
          </cell>
          <cell r="I2109">
            <v>43117</v>
          </cell>
          <cell r="J2109">
            <v>43122</v>
          </cell>
          <cell r="K2109">
            <v>43122</v>
          </cell>
          <cell r="L2109">
            <v>43122</v>
          </cell>
          <cell r="M2109">
            <v>43122</v>
          </cell>
          <cell r="N2109">
            <v>43209</v>
          </cell>
          <cell r="O2109">
            <v>43209</v>
          </cell>
          <cell r="P2109">
            <v>43216</v>
          </cell>
          <cell r="Q2109">
            <v>43216</v>
          </cell>
          <cell r="R2109">
            <v>2018</v>
          </cell>
          <cell r="T2109" t="str">
            <v>Sold</v>
          </cell>
          <cell r="U2109">
            <v>354325</v>
          </cell>
          <cell r="V2109">
            <v>43122</v>
          </cell>
          <cell r="W2109">
            <v>1</v>
          </cell>
          <cell r="X2109">
            <v>2018</v>
          </cell>
          <cell r="Y2109">
            <v>0</v>
          </cell>
          <cell r="Z2109">
            <v>43209</v>
          </cell>
          <cell r="AA2109">
            <v>43220</v>
          </cell>
          <cell r="AB2109" t="str">
            <v>SLANINA, ADRIENNE N</v>
          </cell>
          <cell r="AC2109">
            <v>42717</v>
          </cell>
          <cell r="AD2109">
            <v>42717</v>
          </cell>
        </row>
        <row r="2110">
          <cell r="A2110">
            <v>99960</v>
          </cell>
          <cell r="B2110" t="str">
            <v>JEF SR 213 0.000</v>
          </cell>
          <cell r="C2110" t="str">
            <v>Traffic Control Maintenance</v>
          </cell>
          <cell r="D2110">
            <v>42314</v>
          </cell>
          <cell r="E2110">
            <v>42314</v>
          </cell>
          <cell r="F2110">
            <v>42674</v>
          </cell>
          <cell r="G2110">
            <v>42674</v>
          </cell>
          <cell r="H2110">
            <v>42908</v>
          </cell>
          <cell r="I2110">
            <v>42908</v>
          </cell>
          <cell r="J2110">
            <v>42940</v>
          </cell>
          <cell r="K2110">
            <v>42940</v>
          </cell>
          <cell r="L2110">
            <v>42940</v>
          </cell>
          <cell r="M2110">
            <v>42940</v>
          </cell>
          <cell r="N2110">
            <v>43027</v>
          </cell>
          <cell r="O2110">
            <v>43027</v>
          </cell>
          <cell r="P2110">
            <v>43034</v>
          </cell>
          <cell r="Q2110">
            <v>43034</v>
          </cell>
          <cell r="R2110">
            <v>2018</v>
          </cell>
          <cell r="T2110" t="str">
            <v>Sold</v>
          </cell>
          <cell r="U2110">
            <v>388863.5</v>
          </cell>
          <cell r="V2110">
            <v>42940</v>
          </cell>
          <cell r="W2110">
            <v>1</v>
          </cell>
          <cell r="X2110">
            <v>2018</v>
          </cell>
          <cell r="Y2110">
            <v>0</v>
          </cell>
          <cell r="Z2110">
            <v>43027</v>
          </cell>
          <cell r="AA2110">
            <v>43038</v>
          </cell>
          <cell r="AB2110" t="str">
            <v>SLANINA, ADRIENNE N</v>
          </cell>
          <cell r="AC2110">
            <v>42283</v>
          </cell>
          <cell r="AD2110">
            <v>42283</v>
          </cell>
        </row>
        <row r="2111">
          <cell r="A2111">
            <v>99976</v>
          </cell>
          <cell r="B2111" t="str">
            <v>TUS SR 39 12.64</v>
          </cell>
          <cell r="C2111" t="str">
            <v>Intersection Improvement (Safety)</v>
          </cell>
          <cell r="D2111">
            <v>42495</v>
          </cell>
          <cell r="E2111">
            <v>42495</v>
          </cell>
          <cell r="F2111">
            <v>42866</v>
          </cell>
          <cell r="G2111">
            <v>42866</v>
          </cell>
          <cell r="H2111">
            <v>43105</v>
          </cell>
          <cell r="I2111">
            <v>43105</v>
          </cell>
          <cell r="J2111">
            <v>43108</v>
          </cell>
          <cell r="K2111">
            <v>43108</v>
          </cell>
          <cell r="L2111">
            <v>43108</v>
          </cell>
          <cell r="M2111">
            <v>43108</v>
          </cell>
          <cell r="N2111">
            <v>43195</v>
          </cell>
          <cell r="O2111">
            <v>43195</v>
          </cell>
          <cell r="P2111">
            <v>43202</v>
          </cell>
          <cell r="Q2111">
            <v>43202</v>
          </cell>
          <cell r="R2111">
            <v>2018</v>
          </cell>
          <cell r="T2111" t="str">
            <v>Sold</v>
          </cell>
          <cell r="U2111">
            <v>1680543.3</v>
          </cell>
          <cell r="V2111">
            <v>43108</v>
          </cell>
          <cell r="W2111">
            <v>1</v>
          </cell>
          <cell r="X2111">
            <v>2018</v>
          </cell>
          <cell r="Y2111">
            <v>0</v>
          </cell>
          <cell r="Z2111">
            <v>43195</v>
          </cell>
          <cell r="AA2111">
            <v>43206</v>
          </cell>
          <cell r="AB2111" t="str">
            <v>SLANINA, ADRIENNE N</v>
          </cell>
          <cell r="AC2111">
            <v>42464</v>
          </cell>
          <cell r="AD2111">
            <v>42464</v>
          </cell>
        </row>
        <row r="2112">
          <cell r="A2112">
            <v>100022</v>
          </cell>
          <cell r="B2112" t="str">
            <v>Berlin Twp Holmes Cty Sign Grant</v>
          </cell>
          <cell r="C2112" t="str">
            <v>Traffic Control (Safety)</v>
          </cell>
          <cell r="T2112" t="str">
            <v>Active</v>
          </cell>
          <cell r="AB2112" t="str">
            <v>BEALE, VICTORIA F</v>
          </cell>
        </row>
        <row r="2113">
          <cell r="A2113">
            <v>100023</v>
          </cell>
          <cell r="B2113" t="str">
            <v>TUS TR 656 Schrock Rd OHCR</v>
          </cell>
          <cell r="C2113" t="str">
            <v>Railroad Crossing Protection</v>
          </cell>
          <cell r="T2113" t="str">
            <v>Active</v>
          </cell>
          <cell r="AB2113" t="str">
            <v>TUCKER, JAMES M</v>
          </cell>
        </row>
        <row r="2114">
          <cell r="A2114">
            <v>100024</v>
          </cell>
          <cell r="B2114" t="str">
            <v>HAS Eastport St CUOH</v>
          </cell>
          <cell r="C2114" t="str">
            <v>Railroad Crossing Protection</v>
          </cell>
          <cell r="T2114" t="str">
            <v>Active</v>
          </cell>
          <cell r="AB2114" t="str">
            <v>TUCKER, JAMES M</v>
          </cell>
        </row>
        <row r="2115">
          <cell r="A2115">
            <v>100029</v>
          </cell>
          <cell r="B2115" t="str">
            <v>VAR-D4/D11-Geotech Eng FY16-17</v>
          </cell>
          <cell r="C2115" t="str">
            <v>Geotechnical Services</v>
          </cell>
          <cell r="T2115" t="str">
            <v>Active</v>
          </cell>
          <cell r="AB2115" t="str">
            <v>STILLION, TIMOTHY E</v>
          </cell>
        </row>
        <row r="2116">
          <cell r="A2116">
            <v>100038</v>
          </cell>
          <cell r="B2116" t="str">
            <v>HAS SR 151 4.850</v>
          </cell>
          <cell r="C2116" t="str">
            <v>Bridge Preservation</v>
          </cell>
          <cell r="D2116">
            <v>44133</v>
          </cell>
          <cell r="E2116">
            <v>44133</v>
          </cell>
          <cell r="L2116">
            <v>44473</v>
          </cell>
          <cell r="M2116">
            <v>44473</v>
          </cell>
          <cell r="N2116">
            <v>44630</v>
          </cell>
          <cell r="O2116">
            <v>44630</v>
          </cell>
          <cell r="P2116">
            <v>44637</v>
          </cell>
          <cell r="Q2116">
            <v>44637</v>
          </cell>
          <cell r="R2116">
            <v>2022</v>
          </cell>
          <cell r="T2116" t="str">
            <v>Sold</v>
          </cell>
          <cell r="U2116">
            <v>5971498</v>
          </cell>
          <cell r="V2116">
            <v>44494</v>
          </cell>
          <cell r="W2116">
            <v>1</v>
          </cell>
          <cell r="X2116">
            <v>2022</v>
          </cell>
          <cell r="Y2116">
            <v>0</v>
          </cell>
          <cell r="Z2116">
            <v>44623</v>
          </cell>
          <cell r="AA2116">
            <v>44634</v>
          </cell>
          <cell r="AB2116" t="str">
            <v>TRIVOLI, RAYMOND P</v>
          </cell>
          <cell r="AC2116">
            <v>44118</v>
          </cell>
          <cell r="AD2116">
            <v>44118</v>
          </cell>
        </row>
        <row r="2117">
          <cell r="A2117">
            <v>100043</v>
          </cell>
          <cell r="B2117" t="str">
            <v>FACD11 BEL Belmont FSMF</v>
          </cell>
          <cell r="C2117" t="str">
            <v>Building / Facility Improvement</v>
          </cell>
          <cell r="T2117" t="str">
            <v>Active</v>
          </cell>
          <cell r="AB2117" t="str">
            <v>LIMBACHER, STEVEN R</v>
          </cell>
        </row>
        <row r="2118">
          <cell r="A2118">
            <v>100049</v>
          </cell>
          <cell r="B2118" t="str">
            <v>JEF SR 43 21.190</v>
          </cell>
          <cell r="C2118" t="str">
            <v>Roadway Improvement (Safety)</v>
          </cell>
          <cell r="D2118">
            <v>42858</v>
          </cell>
          <cell r="E2118">
            <v>42858</v>
          </cell>
          <cell r="F2118">
            <v>43024</v>
          </cell>
          <cell r="G2118">
            <v>43024</v>
          </cell>
          <cell r="H2118">
            <v>43398</v>
          </cell>
          <cell r="I2118">
            <v>43398</v>
          </cell>
          <cell r="L2118">
            <v>43409</v>
          </cell>
          <cell r="M2118">
            <v>43409</v>
          </cell>
          <cell r="N2118">
            <v>43496</v>
          </cell>
          <cell r="O2118">
            <v>43496</v>
          </cell>
          <cell r="P2118">
            <v>43503</v>
          </cell>
          <cell r="Q2118">
            <v>43503</v>
          </cell>
          <cell r="R2118">
            <v>2019</v>
          </cell>
          <cell r="T2118" t="str">
            <v>Sold</v>
          </cell>
          <cell r="U2118">
            <v>653340</v>
          </cell>
          <cell r="V2118">
            <v>43409</v>
          </cell>
          <cell r="W2118">
            <v>1</v>
          </cell>
          <cell r="X2118">
            <v>2019</v>
          </cell>
          <cell r="Y2118">
            <v>0</v>
          </cell>
          <cell r="Z2118">
            <v>43496</v>
          </cell>
          <cell r="AA2118">
            <v>43507</v>
          </cell>
          <cell r="AB2118" t="str">
            <v>HOFFMAN, DAVID A</v>
          </cell>
          <cell r="AC2118">
            <v>42844</v>
          </cell>
          <cell r="AD2118">
            <v>42844</v>
          </cell>
        </row>
        <row r="2119">
          <cell r="A2119">
            <v>100052</v>
          </cell>
          <cell r="B2119" t="str">
            <v>COL SR 517 6.650</v>
          </cell>
          <cell r="C2119" t="str">
            <v>Bridge Preservation</v>
          </cell>
          <cell r="D2119">
            <v>42374</v>
          </cell>
          <cell r="E2119">
            <v>42374</v>
          </cell>
          <cell r="F2119">
            <v>42527</v>
          </cell>
          <cell r="G2119">
            <v>42527</v>
          </cell>
          <cell r="H2119">
            <v>42675</v>
          </cell>
          <cell r="I2119">
            <v>42675</v>
          </cell>
          <cell r="J2119">
            <v>42716</v>
          </cell>
          <cell r="K2119">
            <v>42716</v>
          </cell>
          <cell r="L2119">
            <v>42726</v>
          </cell>
          <cell r="M2119">
            <v>42726</v>
          </cell>
          <cell r="N2119">
            <v>42831</v>
          </cell>
          <cell r="O2119">
            <v>42831</v>
          </cell>
          <cell r="P2119">
            <v>42838</v>
          </cell>
          <cell r="Q2119">
            <v>42838</v>
          </cell>
          <cell r="R2119">
            <v>2017</v>
          </cell>
          <cell r="T2119" t="str">
            <v>Sold</v>
          </cell>
          <cell r="U2119">
            <v>557992.06999999995</v>
          </cell>
          <cell r="V2119">
            <v>42737</v>
          </cell>
          <cell r="W2119">
            <v>1</v>
          </cell>
          <cell r="X2119">
            <v>2017</v>
          </cell>
          <cell r="Y2119">
            <v>0</v>
          </cell>
          <cell r="Z2119">
            <v>42824</v>
          </cell>
          <cell r="AA2119">
            <v>42835</v>
          </cell>
          <cell r="AB2119" t="str">
            <v>STILLION, TIMOTHY E</v>
          </cell>
          <cell r="AC2119">
            <v>42347</v>
          </cell>
          <cell r="AD2119">
            <v>42347</v>
          </cell>
        </row>
        <row r="2120">
          <cell r="A2120">
            <v>100066</v>
          </cell>
          <cell r="B2120" t="str">
            <v>HOL SR 557 Amish Buggy Repairs</v>
          </cell>
          <cell r="C2120" t="str">
            <v>Roadway Minor Rehab</v>
          </cell>
          <cell r="T2120" t="str">
            <v>Active</v>
          </cell>
          <cell r="AB2120" t="str">
            <v>HERMAN, PAUL A</v>
          </cell>
        </row>
        <row r="2121">
          <cell r="A2121">
            <v>100093</v>
          </cell>
          <cell r="B2121" t="str">
            <v>HOL CR 23 2.28</v>
          </cell>
          <cell r="C2121" t="str">
            <v>Bridge Preservation</v>
          </cell>
          <cell r="D2121">
            <v>42998</v>
          </cell>
          <cell r="E2121">
            <v>42998</v>
          </cell>
          <cell r="F2121">
            <v>43413</v>
          </cell>
          <cell r="G2121">
            <v>43413</v>
          </cell>
          <cell r="H2121">
            <v>44665</v>
          </cell>
          <cell r="I2121">
            <v>44665</v>
          </cell>
          <cell r="L2121">
            <v>44719</v>
          </cell>
          <cell r="M2121">
            <v>44719</v>
          </cell>
          <cell r="N2121">
            <v>44788</v>
          </cell>
          <cell r="O2121">
            <v>44788</v>
          </cell>
          <cell r="P2121">
            <v>44788</v>
          </cell>
          <cell r="Q2121">
            <v>44788</v>
          </cell>
          <cell r="R2121">
            <v>2023</v>
          </cell>
          <cell r="T2121" t="str">
            <v>Sold</v>
          </cell>
          <cell r="U2121">
            <v>9537398.3000000007</v>
          </cell>
          <cell r="V2121">
            <v>44147</v>
          </cell>
          <cell r="W2121">
            <v>1</v>
          </cell>
          <cell r="X2121">
            <v>2021</v>
          </cell>
          <cell r="Y2121">
            <v>0</v>
          </cell>
          <cell r="Z2121">
            <v>44211</v>
          </cell>
          <cell r="AA2121">
            <v>44246</v>
          </cell>
          <cell r="AB2121" t="str">
            <v>LORENZ, DANIEL J</v>
          </cell>
          <cell r="AC2121">
            <v>42983</v>
          </cell>
          <cell r="AD2121">
            <v>42983</v>
          </cell>
        </row>
        <row r="2122">
          <cell r="A2122">
            <v>100093</v>
          </cell>
          <cell r="B2122" t="str">
            <v>HOL CR 23 2.28</v>
          </cell>
          <cell r="C2122" t="str">
            <v>Bridge Preservation</v>
          </cell>
          <cell r="D2122">
            <v>42998</v>
          </cell>
          <cell r="E2122">
            <v>42998</v>
          </cell>
          <cell r="F2122">
            <v>43413</v>
          </cell>
          <cell r="G2122">
            <v>43413</v>
          </cell>
          <cell r="H2122">
            <v>44665</v>
          </cell>
          <cell r="I2122">
            <v>44665</v>
          </cell>
          <cell r="L2122">
            <v>44719</v>
          </cell>
          <cell r="M2122">
            <v>44719</v>
          </cell>
          <cell r="N2122">
            <v>44788</v>
          </cell>
          <cell r="O2122">
            <v>44788</v>
          </cell>
          <cell r="P2122">
            <v>44788</v>
          </cell>
          <cell r="Q2122">
            <v>44788</v>
          </cell>
          <cell r="R2122">
            <v>2023</v>
          </cell>
          <cell r="T2122" t="str">
            <v>Sold</v>
          </cell>
          <cell r="U2122">
            <v>9537398.3000000007</v>
          </cell>
          <cell r="V2122">
            <v>44683</v>
          </cell>
          <cell r="W2122">
            <v>1</v>
          </cell>
          <cell r="X2122">
            <v>2023</v>
          </cell>
          <cell r="Y2122">
            <v>0</v>
          </cell>
          <cell r="Z2122">
            <v>44743</v>
          </cell>
          <cell r="AA2122">
            <v>44774</v>
          </cell>
          <cell r="AB2122" t="str">
            <v>LORENZ, DANIEL J</v>
          </cell>
          <cell r="AC2122">
            <v>42983</v>
          </cell>
          <cell r="AD2122">
            <v>42983</v>
          </cell>
        </row>
        <row r="2123">
          <cell r="A2123">
            <v>100129</v>
          </cell>
          <cell r="B2123" t="str">
            <v>FACD11 BEL Belmont Barnesvill OP</v>
          </cell>
          <cell r="C2123" t="str">
            <v>Building / Facility Maintenance</v>
          </cell>
          <cell r="T2123" t="str">
            <v>Active</v>
          </cell>
          <cell r="AB2123" t="str">
            <v>LIMBACHER, STEVEN R</v>
          </cell>
        </row>
        <row r="2124">
          <cell r="A2124">
            <v>100208</v>
          </cell>
          <cell r="B2124" t="str">
            <v>HAS CR 50 New Rumley Rd CUOH</v>
          </cell>
          <cell r="C2124" t="str">
            <v>Railroad Crossing Protection</v>
          </cell>
          <cell r="T2124" t="str">
            <v>Active</v>
          </cell>
          <cell r="AB2124" t="str">
            <v>TUCKER, JAMES M</v>
          </cell>
        </row>
        <row r="2125">
          <cell r="A2125">
            <v>100209</v>
          </cell>
          <cell r="B2125" t="str">
            <v>COL Virginia Ave NS</v>
          </cell>
          <cell r="C2125" t="str">
            <v>Railroad Crossing Protection</v>
          </cell>
          <cell r="T2125" t="str">
            <v>Cancelled</v>
          </cell>
          <cell r="AB2125" t="str">
            <v>TUCKER, JAMES M</v>
          </cell>
        </row>
        <row r="2126">
          <cell r="A2126">
            <v>100225</v>
          </cell>
          <cell r="B2126" t="str">
            <v>COL Middleton Twp Sign Grants</v>
          </cell>
          <cell r="C2126" t="str">
            <v>Traffic Control (Safety)</v>
          </cell>
          <cell r="T2126" t="str">
            <v>Candidate</v>
          </cell>
          <cell r="AB2126" t="str">
            <v>BEALE, VICTORIA F</v>
          </cell>
        </row>
        <row r="2127">
          <cell r="A2127">
            <v>100243</v>
          </cell>
          <cell r="B2127" t="str">
            <v>TUS Nugent St CUOH</v>
          </cell>
          <cell r="C2127" t="str">
            <v>Railroad Crossing Protection</v>
          </cell>
          <cell r="T2127" t="str">
            <v>Candidate</v>
          </cell>
          <cell r="AB2127" t="str">
            <v>TUCKER, JAMES M</v>
          </cell>
        </row>
        <row r="2128">
          <cell r="A2128">
            <v>100256</v>
          </cell>
          <cell r="B2128" t="str">
            <v>Fairfield Twp Columbiana Cty Sig</v>
          </cell>
          <cell r="C2128" t="str">
            <v>Traffic Control (Safety)</v>
          </cell>
          <cell r="T2128" t="str">
            <v>Candidate</v>
          </cell>
          <cell r="AB2128" t="str">
            <v>BEALE, VICTORIA F</v>
          </cell>
        </row>
        <row r="2129">
          <cell r="A2129">
            <v>100272</v>
          </cell>
          <cell r="B2129" t="str">
            <v>Mead Twp Belmont Cty Sign Grant</v>
          </cell>
          <cell r="C2129" t="str">
            <v>Traffic Control (Safety)</v>
          </cell>
          <cell r="T2129" t="str">
            <v>Candidate</v>
          </cell>
          <cell r="AB2129" t="str">
            <v>BEALE, VICTORIA F</v>
          </cell>
        </row>
        <row r="2130">
          <cell r="A2130">
            <v>100279</v>
          </cell>
          <cell r="B2130" t="str">
            <v>D11 Block FY 2021</v>
          </cell>
          <cell r="C2130" t="str">
            <v>Other Studies/ Tasks</v>
          </cell>
          <cell r="T2130" t="str">
            <v>Candidate</v>
          </cell>
          <cell r="U2130">
            <v>0</v>
          </cell>
          <cell r="AB2130" t="str">
            <v>WARNER, SCOTT K</v>
          </cell>
        </row>
        <row r="2131">
          <cell r="A2131">
            <v>100285</v>
          </cell>
          <cell r="B2131" t="str">
            <v>Unity Twp Columbiana Cty Sign Gr</v>
          </cell>
          <cell r="C2131" t="str">
            <v>Traffic Control (Safety)</v>
          </cell>
          <cell r="T2131" t="str">
            <v>Candidate</v>
          </cell>
          <cell r="AB2131" t="str">
            <v>BEALE, VICTORIA F</v>
          </cell>
        </row>
        <row r="2132">
          <cell r="A2132">
            <v>100312</v>
          </cell>
          <cell r="B2132" t="str">
            <v>HAS SR 151 21.12/25.34</v>
          </cell>
          <cell r="C2132" t="str">
            <v>Culvert Preservation</v>
          </cell>
          <cell r="D2132">
            <v>43802</v>
          </cell>
          <cell r="E2132">
            <v>43802</v>
          </cell>
          <cell r="F2132">
            <v>43931</v>
          </cell>
          <cell r="G2132">
            <v>43931</v>
          </cell>
          <cell r="H2132">
            <v>44160</v>
          </cell>
          <cell r="I2132">
            <v>44160</v>
          </cell>
          <cell r="J2132">
            <v>44249</v>
          </cell>
          <cell r="K2132">
            <v>44249</v>
          </cell>
          <cell r="L2132">
            <v>44249</v>
          </cell>
          <cell r="M2132">
            <v>44249</v>
          </cell>
          <cell r="N2132">
            <v>44343</v>
          </cell>
          <cell r="O2132">
            <v>44343</v>
          </cell>
          <cell r="P2132">
            <v>44351</v>
          </cell>
          <cell r="Q2132">
            <v>44351</v>
          </cell>
          <cell r="R2132">
            <v>2021</v>
          </cell>
          <cell r="S2132">
            <v>2021</v>
          </cell>
          <cell r="T2132" t="str">
            <v>Sold</v>
          </cell>
          <cell r="U2132">
            <v>454129.55</v>
          </cell>
          <cell r="V2132">
            <v>44319</v>
          </cell>
          <cell r="W2132">
            <v>1</v>
          </cell>
          <cell r="X2132">
            <v>2022</v>
          </cell>
          <cell r="Y2132">
            <v>2021</v>
          </cell>
          <cell r="Z2132">
            <v>44406</v>
          </cell>
          <cell r="AA2132">
            <v>44417</v>
          </cell>
          <cell r="AB2132" t="str">
            <v>SLANINA, ADRIENNE N</v>
          </cell>
          <cell r="AC2132">
            <v>43753</v>
          </cell>
          <cell r="AD2132">
            <v>43753</v>
          </cell>
        </row>
        <row r="2133">
          <cell r="A2133">
            <v>100325</v>
          </cell>
          <cell r="B2133" t="str">
            <v>D11-PM-FY2020(A)</v>
          </cell>
          <cell r="C2133" t="str">
            <v>Traffic Control (Safety)</v>
          </cell>
          <cell r="H2133">
            <v>43635</v>
          </cell>
          <cell r="I2133">
            <v>43635</v>
          </cell>
          <cell r="L2133">
            <v>43655</v>
          </cell>
          <cell r="M2133">
            <v>43655</v>
          </cell>
          <cell r="N2133">
            <v>43748</v>
          </cell>
          <cell r="O2133">
            <v>43748</v>
          </cell>
          <cell r="P2133">
            <v>43756</v>
          </cell>
          <cell r="Q2133">
            <v>43756</v>
          </cell>
          <cell r="R2133">
            <v>2020</v>
          </cell>
          <cell r="T2133" t="str">
            <v>Sold</v>
          </cell>
          <cell r="U2133">
            <v>432109.87</v>
          </cell>
          <cell r="V2133">
            <v>43661</v>
          </cell>
          <cell r="W2133">
            <v>1</v>
          </cell>
          <cell r="X2133">
            <v>2020</v>
          </cell>
          <cell r="Y2133">
            <v>0</v>
          </cell>
          <cell r="Z2133">
            <v>43748</v>
          </cell>
          <cell r="AA2133">
            <v>43759</v>
          </cell>
          <cell r="AB2133" t="str">
            <v>HOFFMAN, DAVID A</v>
          </cell>
        </row>
        <row r="2134">
          <cell r="A2134">
            <v>100326</v>
          </cell>
          <cell r="B2134" t="str">
            <v>D11-PM-FY2020(B)</v>
          </cell>
          <cell r="C2134" t="str">
            <v>Traffic Control (Safety)</v>
          </cell>
          <cell r="H2134">
            <v>43614</v>
          </cell>
          <cell r="I2134">
            <v>43614</v>
          </cell>
          <cell r="L2134">
            <v>43657</v>
          </cell>
          <cell r="M2134">
            <v>43657</v>
          </cell>
          <cell r="N2134">
            <v>43748</v>
          </cell>
          <cell r="O2134">
            <v>43748</v>
          </cell>
          <cell r="P2134">
            <v>43756</v>
          </cell>
          <cell r="Q2134">
            <v>43756</v>
          </cell>
          <cell r="R2134">
            <v>2020</v>
          </cell>
          <cell r="T2134" t="str">
            <v>Sold</v>
          </cell>
          <cell r="U2134">
            <v>1676767.76</v>
          </cell>
          <cell r="V2134">
            <v>43661</v>
          </cell>
          <cell r="W2134">
            <v>1</v>
          </cell>
          <cell r="X2134">
            <v>2020</v>
          </cell>
          <cell r="Y2134">
            <v>0</v>
          </cell>
          <cell r="Z2134">
            <v>43748</v>
          </cell>
          <cell r="AA2134">
            <v>43759</v>
          </cell>
          <cell r="AB2134" t="str">
            <v>HOFFMAN, DAVID A</v>
          </cell>
        </row>
        <row r="2135">
          <cell r="A2135">
            <v>100328</v>
          </cell>
          <cell r="B2135" t="str">
            <v>D11-RPM-FY2020</v>
          </cell>
          <cell r="C2135" t="str">
            <v>Traffic Control (Safety)</v>
          </cell>
          <cell r="L2135">
            <v>43783</v>
          </cell>
          <cell r="M2135">
            <v>43783</v>
          </cell>
          <cell r="N2135">
            <v>43853</v>
          </cell>
          <cell r="O2135">
            <v>43853</v>
          </cell>
          <cell r="P2135">
            <v>43860</v>
          </cell>
          <cell r="Q2135">
            <v>43860</v>
          </cell>
          <cell r="R2135">
            <v>2020</v>
          </cell>
          <cell r="T2135" t="str">
            <v>Sold</v>
          </cell>
          <cell r="U2135">
            <v>150347.5</v>
          </cell>
          <cell r="V2135">
            <v>43801</v>
          </cell>
          <cell r="W2135">
            <v>1</v>
          </cell>
          <cell r="X2135">
            <v>2020</v>
          </cell>
          <cell r="Y2135">
            <v>0</v>
          </cell>
          <cell r="Z2135">
            <v>43853</v>
          </cell>
          <cell r="AA2135">
            <v>43864</v>
          </cell>
          <cell r="AB2135" t="str">
            <v>AMSTUTZ, RONALD D</v>
          </cell>
        </row>
        <row r="2136">
          <cell r="A2136">
            <v>100329</v>
          </cell>
          <cell r="B2136" t="str">
            <v>D11-LG-FY2020</v>
          </cell>
          <cell r="C2136" t="str">
            <v>Traffic Control Maintenance</v>
          </cell>
          <cell r="H2136">
            <v>43600</v>
          </cell>
          <cell r="I2136">
            <v>43600</v>
          </cell>
          <cell r="L2136">
            <v>43608</v>
          </cell>
          <cell r="M2136">
            <v>43608</v>
          </cell>
          <cell r="N2136">
            <v>43699</v>
          </cell>
          <cell r="O2136">
            <v>43699</v>
          </cell>
          <cell r="P2136">
            <v>43706</v>
          </cell>
          <cell r="Q2136">
            <v>43706</v>
          </cell>
          <cell r="R2136">
            <v>2020</v>
          </cell>
          <cell r="T2136" t="str">
            <v>Sold</v>
          </cell>
          <cell r="U2136">
            <v>419864.5</v>
          </cell>
          <cell r="V2136">
            <v>43612</v>
          </cell>
          <cell r="W2136">
            <v>1</v>
          </cell>
          <cell r="X2136">
            <v>2020</v>
          </cell>
          <cell r="Y2136">
            <v>0</v>
          </cell>
          <cell r="Z2136">
            <v>43699</v>
          </cell>
          <cell r="AA2136">
            <v>43710</v>
          </cell>
          <cell r="AB2136" t="str">
            <v>AMSTUTZ, RONALD D</v>
          </cell>
        </row>
        <row r="2137">
          <cell r="A2137">
            <v>100331</v>
          </cell>
          <cell r="B2137" t="str">
            <v>D11-PM-FY2021(A)</v>
          </cell>
          <cell r="C2137" t="str">
            <v>Traffic Control (Safety)</v>
          </cell>
          <cell r="H2137">
            <v>43936</v>
          </cell>
          <cell r="I2137">
            <v>43936</v>
          </cell>
          <cell r="L2137">
            <v>44025</v>
          </cell>
          <cell r="M2137">
            <v>44025</v>
          </cell>
          <cell r="N2137">
            <v>44119</v>
          </cell>
          <cell r="O2137">
            <v>44119</v>
          </cell>
          <cell r="P2137">
            <v>44126</v>
          </cell>
          <cell r="Q2137">
            <v>44126</v>
          </cell>
          <cell r="R2137">
            <v>2021</v>
          </cell>
          <cell r="T2137" t="str">
            <v>Sold</v>
          </cell>
          <cell r="U2137">
            <v>460000</v>
          </cell>
          <cell r="V2137">
            <v>44032</v>
          </cell>
          <cell r="W2137">
            <v>1</v>
          </cell>
          <cell r="X2137">
            <v>2021</v>
          </cell>
          <cell r="Y2137">
            <v>0</v>
          </cell>
          <cell r="Z2137">
            <v>44119</v>
          </cell>
          <cell r="AA2137">
            <v>44130</v>
          </cell>
          <cell r="AB2137" t="str">
            <v>HOFFMAN, DAVID A</v>
          </cell>
        </row>
        <row r="2138">
          <cell r="A2138">
            <v>100332</v>
          </cell>
          <cell r="B2138" t="str">
            <v>D11-PM-FY2021(B)</v>
          </cell>
          <cell r="C2138" t="str">
            <v>Traffic Control (Safety)</v>
          </cell>
          <cell r="H2138">
            <v>43846</v>
          </cell>
          <cell r="I2138">
            <v>43846</v>
          </cell>
          <cell r="L2138">
            <v>43906</v>
          </cell>
          <cell r="M2138">
            <v>43906</v>
          </cell>
          <cell r="N2138">
            <v>44000</v>
          </cell>
          <cell r="O2138">
            <v>44000</v>
          </cell>
          <cell r="P2138">
            <v>44007</v>
          </cell>
          <cell r="Q2138">
            <v>44007</v>
          </cell>
          <cell r="R2138">
            <v>2020</v>
          </cell>
          <cell r="T2138" t="str">
            <v>Sold</v>
          </cell>
          <cell r="U2138">
            <v>1841926.06</v>
          </cell>
          <cell r="V2138">
            <v>43913</v>
          </cell>
          <cell r="W2138">
            <v>1</v>
          </cell>
          <cell r="X2138">
            <v>2021</v>
          </cell>
          <cell r="Y2138">
            <v>0</v>
          </cell>
          <cell r="Z2138">
            <v>44000</v>
          </cell>
          <cell r="AA2138">
            <v>44011</v>
          </cell>
          <cell r="AB2138" t="str">
            <v>HOFFMAN, DAVID A</v>
          </cell>
        </row>
        <row r="2139">
          <cell r="A2139">
            <v>100334</v>
          </cell>
          <cell r="B2139" t="str">
            <v>D11-RPM-FY2021</v>
          </cell>
          <cell r="C2139" t="str">
            <v>Traffic Control (Safety)</v>
          </cell>
          <cell r="L2139">
            <v>44147</v>
          </cell>
          <cell r="M2139">
            <v>44147</v>
          </cell>
          <cell r="N2139">
            <v>44238</v>
          </cell>
          <cell r="O2139">
            <v>44238</v>
          </cell>
          <cell r="P2139">
            <v>44246</v>
          </cell>
          <cell r="Q2139">
            <v>44246</v>
          </cell>
          <cell r="R2139">
            <v>2021</v>
          </cell>
          <cell r="T2139" t="str">
            <v>Sold</v>
          </cell>
          <cell r="U2139">
            <v>219570.5</v>
          </cell>
          <cell r="V2139">
            <v>44151</v>
          </cell>
          <cell r="W2139">
            <v>1</v>
          </cell>
          <cell r="X2139">
            <v>2021</v>
          </cell>
          <cell r="Y2139">
            <v>0</v>
          </cell>
          <cell r="Z2139">
            <v>44238</v>
          </cell>
          <cell r="AA2139">
            <v>44249</v>
          </cell>
          <cell r="AB2139" t="str">
            <v>AMSTUTZ, RONALD D</v>
          </cell>
        </row>
        <row r="2140">
          <cell r="A2140">
            <v>100335</v>
          </cell>
          <cell r="B2140" t="str">
            <v>D11-LG-FY2021</v>
          </cell>
          <cell r="C2140" t="str">
            <v>Traffic Control Maintenance</v>
          </cell>
          <cell r="L2140">
            <v>43969</v>
          </cell>
          <cell r="M2140">
            <v>43969</v>
          </cell>
          <cell r="N2140">
            <v>44056</v>
          </cell>
          <cell r="O2140">
            <v>44056</v>
          </cell>
          <cell r="P2140">
            <v>44063</v>
          </cell>
          <cell r="Q2140">
            <v>44063</v>
          </cell>
          <cell r="R2140">
            <v>2021</v>
          </cell>
          <cell r="T2140" t="str">
            <v>Sold</v>
          </cell>
          <cell r="U2140">
            <v>374292.05</v>
          </cell>
          <cell r="V2140">
            <v>43969</v>
          </cell>
          <cell r="W2140">
            <v>1</v>
          </cell>
          <cell r="X2140">
            <v>2021</v>
          </cell>
          <cell r="Y2140">
            <v>0</v>
          </cell>
          <cell r="Z2140">
            <v>44056</v>
          </cell>
          <cell r="AA2140">
            <v>44067</v>
          </cell>
          <cell r="AB2140" t="str">
            <v>AMSTUTZ, RONALD D</v>
          </cell>
        </row>
        <row r="2141">
          <cell r="A2141">
            <v>100355</v>
          </cell>
          <cell r="B2141" t="str">
            <v>FACD11 JEF Dillonvale OP</v>
          </cell>
          <cell r="C2141" t="str">
            <v>Building / Facility Maintenance</v>
          </cell>
          <cell r="T2141" t="str">
            <v>Candidate</v>
          </cell>
          <cell r="AB2141" t="str">
            <v>LIMBACHER, STEVEN R</v>
          </cell>
        </row>
        <row r="2142">
          <cell r="A2142">
            <v>100397</v>
          </cell>
          <cell r="B2142" t="str">
            <v>FACD11 HAS 11-11 Piedmont RA</v>
          </cell>
          <cell r="C2142" t="str">
            <v>Rest Area</v>
          </cell>
          <cell r="T2142" t="str">
            <v>Candidate</v>
          </cell>
          <cell r="AB2142" t="str">
            <v>LIMBACHER, STEVEN R</v>
          </cell>
        </row>
        <row r="2143">
          <cell r="A2143">
            <v>100463</v>
          </cell>
          <cell r="B2143" t="str">
            <v>CAR SR 39 23.410</v>
          </cell>
          <cell r="C2143" t="str">
            <v>Roadway Minor Rehab</v>
          </cell>
          <cell r="H2143">
            <v>42305</v>
          </cell>
          <cell r="I2143">
            <v>42305</v>
          </cell>
          <cell r="L2143">
            <v>42324</v>
          </cell>
          <cell r="M2143">
            <v>42324</v>
          </cell>
          <cell r="N2143">
            <v>42411</v>
          </cell>
          <cell r="O2143">
            <v>42411</v>
          </cell>
          <cell r="P2143">
            <v>42419</v>
          </cell>
          <cell r="Q2143">
            <v>42419</v>
          </cell>
          <cell r="R2143">
            <v>2016</v>
          </cell>
          <cell r="T2143" t="str">
            <v>Sold</v>
          </cell>
          <cell r="U2143">
            <v>814348.64</v>
          </cell>
          <cell r="V2143">
            <v>42324</v>
          </cell>
          <cell r="W2143">
            <v>1</v>
          </cell>
          <cell r="X2143">
            <v>2016</v>
          </cell>
          <cell r="Y2143">
            <v>0</v>
          </cell>
          <cell r="Z2143">
            <v>42411</v>
          </cell>
          <cell r="AA2143">
            <v>42422</v>
          </cell>
          <cell r="AB2143" t="str">
            <v>BERANEK, JASON P</v>
          </cell>
        </row>
        <row r="2144">
          <cell r="A2144">
            <v>100468</v>
          </cell>
          <cell r="B2144" t="str">
            <v>HOL SR 179 0.000</v>
          </cell>
          <cell r="C2144" t="str">
            <v>Roadway Minor Rehab</v>
          </cell>
          <cell r="H2144">
            <v>42295</v>
          </cell>
          <cell r="I2144">
            <v>42295</v>
          </cell>
          <cell r="J2144">
            <v>42338</v>
          </cell>
          <cell r="K2144">
            <v>42338</v>
          </cell>
          <cell r="L2144">
            <v>42339</v>
          </cell>
          <cell r="M2144">
            <v>42339</v>
          </cell>
          <cell r="N2144">
            <v>42397</v>
          </cell>
          <cell r="O2144">
            <v>42397</v>
          </cell>
          <cell r="P2144">
            <v>42404</v>
          </cell>
          <cell r="Q2144">
            <v>42404</v>
          </cell>
          <cell r="R2144">
            <v>2016</v>
          </cell>
          <cell r="T2144" t="str">
            <v>Sold</v>
          </cell>
          <cell r="U2144">
            <v>199961.55</v>
          </cell>
          <cell r="V2144">
            <v>42345</v>
          </cell>
          <cell r="W2144">
            <v>1</v>
          </cell>
          <cell r="X2144">
            <v>2016</v>
          </cell>
          <cell r="Y2144">
            <v>0</v>
          </cell>
          <cell r="Z2144">
            <v>42397</v>
          </cell>
          <cell r="AA2144">
            <v>42408</v>
          </cell>
          <cell r="AB2144" t="str">
            <v>BERANEK, JASON P</v>
          </cell>
        </row>
        <row r="2145">
          <cell r="A2145">
            <v>100469</v>
          </cell>
          <cell r="B2145" t="str">
            <v>TUS SR 751 0.000</v>
          </cell>
          <cell r="C2145" t="str">
            <v>Roadway Minor Rehab</v>
          </cell>
          <cell r="H2145">
            <v>42283</v>
          </cell>
          <cell r="I2145">
            <v>42283</v>
          </cell>
          <cell r="L2145">
            <v>42324</v>
          </cell>
          <cell r="M2145">
            <v>42324</v>
          </cell>
          <cell r="N2145">
            <v>42411</v>
          </cell>
          <cell r="O2145">
            <v>42411</v>
          </cell>
          <cell r="P2145">
            <v>42419</v>
          </cell>
          <cell r="Q2145">
            <v>42419</v>
          </cell>
          <cell r="R2145">
            <v>2016</v>
          </cell>
          <cell r="T2145" t="str">
            <v>Sold</v>
          </cell>
          <cell r="U2145">
            <v>348027.53</v>
          </cell>
          <cell r="V2145">
            <v>42324</v>
          </cell>
          <cell r="W2145">
            <v>1</v>
          </cell>
          <cell r="X2145">
            <v>2016</v>
          </cell>
          <cell r="Y2145">
            <v>0</v>
          </cell>
          <cell r="Z2145">
            <v>42411</v>
          </cell>
          <cell r="AA2145">
            <v>42422</v>
          </cell>
          <cell r="AB2145" t="str">
            <v>BERANEK, JASON P</v>
          </cell>
        </row>
        <row r="2146">
          <cell r="A2146">
            <v>100473</v>
          </cell>
          <cell r="B2146" t="str">
            <v>HOL US 62 5.660</v>
          </cell>
          <cell r="C2146" t="str">
            <v>Roadway Minor Rehab</v>
          </cell>
          <cell r="H2146">
            <v>42314</v>
          </cell>
          <cell r="I2146">
            <v>42314</v>
          </cell>
          <cell r="L2146">
            <v>42339</v>
          </cell>
          <cell r="M2146">
            <v>42339</v>
          </cell>
          <cell r="N2146">
            <v>42430</v>
          </cell>
          <cell r="O2146">
            <v>42430</v>
          </cell>
          <cell r="P2146">
            <v>42437</v>
          </cell>
          <cell r="Q2146">
            <v>42437</v>
          </cell>
          <cell r="R2146">
            <v>2016</v>
          </cell>
          <cell r="T2146" t="str">
            <v>Sold</v>
          </cell>
          <cell r="U2146">
            <v>211864.76</v>
          </cell>
          <cell r="V2146">
            <v>42345</v>
          </cell>
          <cell r="W2146">
            <v>1</v>
          </cell>
          <cell r="X2146">
            <v>2016</v>
          </cell>
          <cell r="Y2146">
            <v>0</v>
          </cell>
          <cell r="Z2146">
            <v>42432</v>
          </cell>
          <cell r="AA2146">
            <v>42443</v>
          </cell>
          <cell r="AB2146" t="str">
            <v>BERANEK, JASON P</v>
          </cell>
        </row>
        <row r="2147">
          <cell r="A2147">
            <v>100474</v>
          </cell>
          <cell r="B2147" t="str">
            <v>TUS SR 39 19.940</v>
          </cell>
          <cell r="C2147" t="str">
            <v>Roadway Minor Rehab</v>
          </cell>
          <cell r="H2147">
            <v>42314</v>
          </cell>
          <cell r="I2147">
            <v>42314</v>
          </cell>
          <cell r="L2147">
            <v>42374</v>
          </cell>
          <cell r="M2147">
            <v>42374</v>
          </cell>
          <cell r="N2147">
            <v>42467</v>
          </cell>
          <cell r="O2147">
            <v>42467</v>
          </cell>
          <cell r="P2147">
            <v>42474</v>
          </cell>
          <cell r="Q2147">
            <v>42474</v>
          </cell>
          <cell r="R2147">
            <v>2016</v>
          </cell>
          <cell r="T2147" t="str">
            <v>Sold</v>
          </cell>
          <cell r="U2147">
            <v>320311.44</v>
          </cell>
          <cell r="V2147">
            <v>42380</v>
          </cell>
          <cell r="W2147">
            <v>1</v>
          </cell>
          <cell r="X2147">
            <v>2016</v>
          </cell>
          <cell r="Y2147">
            <v>0</v>
          </cell>
          <cell r="Z2147">
            <v>42467</v>
          </cell>
          <cell r="AA2147">
            <v>42478</v>
          </cell>
          <cell r="AB2147" t="str">
            <v>BERANEK, JASON P</v>
          </cell>
        </row>
        <row r="2148">
          <cell r="A2148">
            <v>100475</v>
          </cell>
          <cell r="B2148" t="str">
            <v>BEL SR 7 2.180</v>
          </cell>
          <cell r="C2148" t="str">
            <v>Roadway Minor Rehab</v>
          </cell>
          <cell r="H2148">
            <v>42353</v>
          </cell>
          <cell r="I2148">
            <v>42353</v>
          </cell>
          <cell r="L2148">
            <v>42390</v>
          </cell>
          <cell r="M2148">
            <v>42390</v>
          </cell>
          <cell r="N2148">
            <v>42495</v>
          </cell>
          <cell r="O2148">
            <v>42495</v>
          </cell>
          <cell r="P2148">
            <v>42502</v>
          </cell>
          <cell r="Q2148">
            <v>42502</v>
          </cell>
          <cell r="R2148">
            <v>2016</v>
          </cell>
          <cell r="T2148" t="str">
            <v>Sold</v>
          </cell>
          <cell r="U2148">
            <v>396652.87</v>
          </cell>
          <cell r="V2148">
            <v>42394</v>
          </cell>
          <cell r="W2148">
            <v>1</v>
          </cell>
          <cell r="X2148">
            <v>2016</v>
          </cell>
          <cell r="Y2148">
            <v>0</v>
          </cell>
          <cell r="Z2148">
            <v>42481</v>
          </cell>
          <cell r="AA2148">
            <v>42492</v>
          </cell>
          <cell r="AB2148" t="str">
            <v>BERANEK, JASON P</v>
          </cell>
        </row>
        <row r="2149">
          <cell r="A2149">
            <v>100476</v>
          </cell>
          <cell r="B2149" t="str">
            <v>CAR SR 9 21.820</v>
          </cell>
          <cell r="C2149" t="str">
            <v>Roadway Minor Rehab</v>
          </cell>
          <cell r="H2149">
            <v>42353</v>
          </cell>
          <cell r="I2149">
            <v>42353</v>
          </cell>
          <cell r="J2149">
            <v>42396</v>
          </cell>
          <cell r="K2149">
            <v>42396</v>
          </cell>
          <cell r="L2149">
            <v>42396</v>
          </cell>
          <cell r="M2149">
            <v>42396</v>
          </cell>
          <cell r="N2149">
            <v>42495</v>
          </cell>
          <cell r="O2149">
            <v>42495</v>
          </cell>
          <cell r="P2149">
            <v>42502</v>
          </cell>
          <cell r="Q2149">
            <v>42502</v>
          </cell>
          <cell r="R2149">
            <v>2016</v>
          </cell>
          <cell r="T2149" t="str">
            <v>Sold</v>
          </cell>
          <cell r="U2149">
            <v>705532.38</v>
          </cell>
          <cell r="V2149">
            <v>42408</v>
          </cell>
          <cell r="W2149">
            <v>1</v>
          </cell>
          <cell r="X2149">
            <v>2016</v>
          </cell>
          <cell r="Y2149">
            <v>0</v>
          </cell>
          <cell r="Z2149">
            <v>42495</v>
          </cell>
          <cell r="AA2149">
            <v>42506</v>
          </cell>
          <cell r="AB2149" t="str">
            <v>BERANEK, JASON P</v>
          </cell>
        </row>
        <row r="2150">
          <cell r="A2150">
            <v>100478</v>
          </cell>
          <cell r="B2150" t="str">
            <v>COL SR 11 15.990</v>
          </cell>
          <cell r="C2150" t="str">
            <v>Roadway Minor Rehab</v>
          </cell>
          <cell r="H2150">
            <v>42341</v>
          </cell>
          <cell r="I2150">
            <v>42341</v>
          </cell>
          <cell r="J2150">
            <v>42389</v>
          </cell>
          <cell r="K2150">
            <v>42389</v>
          </cell>
          <cell r="L2150">
            <v>42394</v>
          </cell>
          <cell r="M2150">
            <v>42394</v>
          </cell>
          <cell r="N2150">
            <v>42481</v>
          </cell>
          <cell r="O2150">
            <v>42481</v>
          </cell>
          <cell r="P2150">
            <v>42488</v>
          </cell>
          <cell r="Q2150">
            <v>42488</v>
          </cell>
          <cell r="R2150">
            <v>2016</v>
          </cell>
          <cell r="T2150" t="str">
            <v>Sold</v>
          </cell>
          <cell r="U2150">
            <v>677622.58</v>
          </cell>
          <cell r="V2150">
            <v>42394</v>
          </cell>
          <cell r="W2150">
            <v>1</v>
          </cell>
          <cell r="X2150">
            <v>2016</v>
          </cell>
          <cell r="Y2150">
            <v>0</v>
          </cell>
          <cell r="Z2150">
            <v>42481</v>
          </cell>
          <cell r="AA2150">
            <v>42492</v>
          </cell>
          <cell r="AB2150" t="str">
            <v>BERANEK, JASON P</v>
          </cell>
        </row>
        <row r="2151">
          <cell r="A2151">
            <v>100484</v>
          </cell>
          <cell r="B2151" t="str">
            <v>D11 CS FY2016</v>
          </cell>
          <cell r="C2151" t="str">
            <v>Pavement Maintenance</v>
          </cell>
          <cell r="H2151">
            <v>42374</v>
          </cell>
          <cell r="I2151">
            <v>42374</v>
          </cell>
          <cell r="J2151">
            <v>42389</v>
          </cell>
          <cell r="K2151">
            <v>42389</v>
          </cell>
          <cell r="L2151">
            <v>42390</v>
          </cell>
          <cell r="M2151">
            <v>42390</v>
          </cell>
          <cell r="N2151">
            <v>42453</v>
          </cell>
          <cell r="O2151">
            <v>42453</v>
          </cell>
          <cell r="P2151">
            <v>42460</v>
          </cell>
          <cell r="Q2151">
            <v>42460</v>
          </cell>
          <cell r="R2151">
            <v>2016</v>
          </cell>
          <cell r="T2151" t="str">
            <v>Sold</v>
          </cell>
          <cell r="U2151">
            <v>218270.02</v>
          </cell>
          <cell r="V2151">
            <v>42394</v>
          </cell>
          <cell r="W2151">
            <v>1</v>
          </cell>
          <cell r="X2151">
            <v>2016</v>
          </cell>
          <cell r="Y2151">
            <v>0</v>
          </cell>
          <cell r="Z2151">
            <v>42446</v>
          </cell>
          <cell r="AA2151">
            <v>42457</v>
          </cell>
          <cell r="AB2151" t="str">
            <v>BERANEK, JASON P</v>
          </cell>
        </row>
        <row r="2152">
          <cell r="A2152">
            <v>100495</v>
          </cell>
          <cell r="B2152" t="str">
            <v>D11 CS FY2017</v>
          </cell>
          <cell r="C2152" t="str">
            <v>Pavement Maintenance</v>
          </cell>
          <cell r="H2152">
            <v>42731</v>
          </cell>
          <cell r="I2152">
            <v>42731</v>
          </cell>
          <cell r="L2152">
            <v>42766</v>
          </cell>
          <cell r="M2152">
            <v>42766</v>
          </cell>
          <cell r="N2152">
            <v>42831</v>
          </cell>
          <cell r="O2152">
            <v>42831</v>
          </cell>
          <cell r="P2152">
            <v>42838</v>
          </cell>
          <cell r="Q2152">
            <v>42838</v>
          </cell>
          <cell r="R2152">
            <v>2017</v>
          </cell>
          <cell r="T2152" t="str">
            <v>Sold</v>
          </cell>
          <cell r="U2152">
            <v>213623.98</v>
          </cell>
          <cell r="V2152">
            <v>42772</v>
          </cell>
          <cell r="W2152">
            <v>1</v>
          </cell>
          <cell r="X2152">
            <v>2017</v>
          </cell>
          <cell r="Y2152">
            <v>0</v>
          </cell>
          <cell r="Z2152">
            <v>42824</v>
          </cell>
          <cell r="AA2152">
            <v>42835</v>
          </cell>
          <cell r="AB2152" t="str">
            <v>SLANINA, ADRIENNE N</v>
          </cell>
        </row>
        <row r="2153">
          <cell r="A2153">
            <v>100503</v>
          </cell>
          <cell r="B2153" t="str">
            <v>FACD11 COL Lisbon FS</v>
          </cell>
          <cell r="C2153" t="str">
            <v>Building / Facility Improvement</v>
          </cell>
          <cell r="T2153" t="str">
            <v>Candidate</v>
          </cell>
          <cell r="AB2153" t="str">
            <v>LIMBACHER, STEVEN R</v>
          </cell>
        </row>
        <row r="2154">
          <cell r="A2154">
            <v>100506</v>
          </cell>
          <cell r="B2154" t="str">
            <v>HOL SR 60 4.160</v>
          </cell>
          <cell r="C2154" t="str">
            <v>Roadway Minor Rehab</v>
          </cell>
          <cell r="N2154">
            <v>42736</v>
          </cell>
          <cell r="P2154">
            <v>42736</v>
          </cell>
          <cell r="R2154">
            <v>2017</v>
          </cell>
          <cell r="T2154" t="str">
            <v>Cancelled</v>
          </cell>
          <cell r="U2154">
            <v>1580014</v>
          </cell>
          <cell r="AB2154" t="str">
            <v>HERMAN, PAUL A</v>
          </cell>
        </row>
        <row r="2155">
          <cell r="A2155">
            <v>100509</v>
          </cell>
          <cell r="B2155" t="str">
            <v>CAR SR 9 0.000</v>
          </cell>
          <cell r="C2155" t="str">
            <v>Roadway Minor Rehab</v>
          </cell>
          <cell r="H2155">
            <v>42684</v>
          </cell>
          <cell r="I2155">
            <v>42684</v>
          </cell>
          <cell r="L2155">
            <v>42744</v>
          </cell>
          <cell r="M2155">
            <v>42744</v>
          </cell>
          <cell r="N2155">
            <v>42838</v>
          </cell>
          <cell r="O2155">
            <v>42838</v>
          </cell>
          <cell r="P2155">
            <v>42845</v>
          </cell>
          <cell r="Q2155">
            <v>42845</v>
          </cell>
          <cell r="R2155">
            <v>2017</v>
          </cell>
          <cell r="T2155" t="str">
            <v>Sold</v>
          </cell>
          <cell r="U2155">
            <v>2828892</v>
          </cell>
          <cell r="V2155">
            <v>42751</v>
          </cell>
          <cell r="W2155">
            <v>1</v>
          </cell>
          <cell r="X2155">
            <v>2017</v>
          </cell>
          <cell r="Y2155">
            <v>0</v>
          </cell>
          <cell r="Z2155">
            <v>42838</v>
          </cell>
          <cell r="AA2155">
            <v>42849</v>
          </cell>
          <cell r="AB2155" t="str">
            <v>SLANINA, ADRIENNE N</v>
          </cell>
        </row>
        <row r="2156">
          <cell r="A2156">
            <v>100513</v>
          </cell>
          <cell r="B2156" t="str">
            <v>CAR SR 39 6.53</v>
          </cell>
          <cell r="C2156" t="str">
            <v>Roadway Minor Rehab</v>
          </cell>
          <cell r="H2156">
            <v>42632</v>
          </cell>
          <cell r="I2156">
            <v>42632</v>
          </cell>
          <cell r="L2156">
            <v>42662</v>
          </cell>
          <cell r="M2156">
            <v>42662</v>
          </cell>
          <cell r="N2156">
            <v>42754</v>
          </cell>
          <cell r="O2156">
            <v>42754</v>
          </cell>
          <cell r="P2156">
            <v>42761</v>
          </cell>
          <cell r="Q2156">
            <v>42761</v>
          </cell>
          <cell r="R2156">
            <v>2017</v>
          </cell>
          <cell r="T2156" t="str">
            <v>Sold</v>
          </cell>
          <cell r="U2156">
            <v>1608903.3</v>
          </cell>
          <cell r="V2156">
            <v>42667</v>
          </cell>
          <cell r="W2156">
            <v>1</v>
          </cell>
          <cell r="X2156">
            <v>2017</v>
          </cell>
          <cell r="Y2156">
            <v>0</v>
          </cell>
          <cell r="Z2156">
            <v>42754</v>
          </cell>
          <cell r="AA2156">
            <v>42765</v>
          </cell>
          <cell r="AB2156" t="str">
            <v>BERANEK, JASON P</v>
          </cell>
        </row>
        <row r="2157">
          <cell r="A2157">
            <v>100523</v>
          </cell>
          <cell r="B2157" t="str">
            <v>COL US 62 0.000</v>
          </cell>
          <cell r="C2157" t="str">
            <v>Roadway Minor Rehab</v>
          </cell>
          <cell r="H2157">
            <v>42667</v>
          </cell>
          <cell r="I2157">
            <v>42667</v>
          </cell>
          <cell r="L2157">
            <v>42689</v>
          </cell>
          <cell r="M2157">
            <v>42689</v>
          </cell>
          <cell r="N2157">
            <v>42782</v>
          </cell>
          <cell r="O2157">
            <v>42782</v>
          </cell>
          <cell r="P2157">
            <v>42789</v>
          </cell>
          <cell r="Q2157">
            <v>42789</v>
          </cell>
          <cell r="R2157">
            <v>2017</v>
          </cell>
          <cell r="T2157" t="str">
            <v>Sold</v>
          </cell>
          <cell r="U2157">
            <v>882713.55</v>
          </cell>
          <cell r="V2157">
            <v>42695</v>
          </cell>
          <cell r="W2157">
            <v>1</v>
          </cell>
          <cell r="X2157">
            <v>2017</v>
          </cell>
          <cell r="Y2157">
            <v>0</v>
          </cell>
          <cell r="Z2157">
            <v>42782</v>
          </cell>
          <cell r="AA2157">
            <v>42793</v>
          </cell>
          <cell r="AB2157" t="str">
            <v>BERANEK, JASON P</v>
          </cell>
        </row>
        <row r="2158">
          <cell r="A2158">
            <v>100528</v>
          </cell>
          <cell r="B2158" t="str">
            <v>HAS SR 9 10.630</v>
          </cell>
          <cell r="C2158" t="str">
            <v>Roadway Minor Rehab</v>
          </cell>
          <cell r="H2158">
            <v>42479</v>
          </cell>
          <cell r="I2158">
            <v>42479</v>
          </cell>
          <cell r="L2158">
            <v>42556</v>
          </cell>
          <cell r="M2158">
            <v>42556</v>
          </cell>
          <cell r="N2158">
            <v>42649</v>
          </cell>
          <cell r="P2158">
            <v>42660</v>
          </cell>
          <cell r="R2158">
            <v>2017</v>
          </cell>
          <cell r="T2158" t="str">
            <v>Cancelled</v>
          </cell>
          <cell r="U2158">
            <v>199942.64</v>
          </cell>
          <cell r="V2158">
            <v>42562</v>
          </cell>
          <cell r="W2158">
            <v>1</v>
          </cell>
          <cell r="X2158">
            <v>2017</v>
          </cell>
          <cell r="Y2158">
            <v>0</v>
          </cell>
          <cell r="Z2158">
            <v>42649</v>
          </cell>
          <cell r="AA2158">
            <v>42660</v>
          </cell>
          <cell r="AB2158" t="str">
            <v>BERANEK, JASON P</v>
          </cell>
        </row>
        <row r="2159">
          <cell r="A2159">
            <v>100534</v>
          </cell>
          <cell r="B2159" t="str">
            <v>COL SR 154 2.270</v>
          </cell>
          <cell r="C2159" t="str">
            <v>Roadway Minor Rehab</v>
          </cell>
          <cell r="H2159">
            <v>42627</v>
          </cell>
          <cell r="I2159">
            <v>42627</v>
          </cell>
          <cell r="L2159">
            <v>42688</v>
          </cell>
          <cell r="M2159">
            <v>42688</v>
          </cell>
          <cell r="N2159">
            <v>42782</v>
          </cell>
          <cell r="O2159">
            <v>42782</v>
          </cell>
          <cell r="P2159">
            <v>42789</v>
          </cell>
          <cell r="Q2159">
            <v>42789</v>
          </cell>
          <cell r="R2159">
            <v>2017</v>
          </cell>
          <cell r="T2159" t="str">
            <v>Sold</v>
          </cell>
          <cell r="U2159">
            <v>871245</v>
          </cell>
          <cell r="V2159">
            <v>42695</v>
          </cell>
          <cell r="W2159">
            <v>1</v>
          </cell>
          <cell r="X2159">
            <v>2017</v>
          </cell>
          <cell r="Y2159">
            <v>0</v>
          </cell>
          <cell r="Z2159">
            <v>42782</v>
          </cell>
          <cell r="AA2159">
            <v>42793</v>
          </cell>
          <cell r="AB2159" t="str">
            <v>BERANEK, JASON P</v>
          </cell>
        </row>
        <row r="2160">
          <cell r="A2160">
            <v>100539</v>
          </cell>
          <cell r="B2160" t="str">
            <v>COL SR 164 18.000</v>
          </cell>
          <cell r="C2160" t="str">
            <v>Roadway Minor Rehab</v>
          </cell>
          <cell r="H2160">
            <v>42662</v>
          </cell>
          <cell r="I2160">
            <v>42662</v>
          </cell>
          <cell r="J2160">
            <v>42677</v>
          </cell>
          <cell r="K2160">
            <v>42677</v>
          </cell>
          <cell r="L2160">
            <v>42681</v>
          </cell>
          <cell r="M2160">
            <v>42681</v>
          </cell>
          <cell r="N2160">
            <v>42768</v>
          </cell>
          <cell r="O2160">
            <v>42768</v>
          </cell>
          <cell r="P2160">
            <v>42776</v>
          </cell>
          <cell r="Q2160">
            <v>42776</v>
          </cell>
          <cell r="R2160">
            <v>2017</v>
          </cell>
          <cell r="T2160" t="str">
            <v>Sold</v>
          </cell>
          <cell r="U2160">
            <v>257824.3</v>
          </cell>
          <cell r="V2160">
            <v>42681</v>
          </cell>
          <cell r="W2160">
            <v>1</v>
          </cell>
          <cell r="X2160">
            <v>2017</v>
          </cell>
          <cell r="Y2160">
            <v>0</v>
          </cell>
          <cell r="Z2160">
            <v>42768</v>
          </cell>
          <cell r="AA2160">
            <v>42779</v>
          </cell>
          <cell r="AB2160" t="str">
            <v>SLANINA, ADRIENNE N</v>
          </cell>
        </row>
        <row r="2161">
          <cell r="A2161">
            <v>100564</v>
          </cell>
          <cell r="B2161" t="str">
            <v>JEF US 22 0.000</v>
          </cell>
          <cell r="C2161" t="str">
            <v>Roadway Minor Rehab</v>
          </cell>
          <cell r="N2161">
            <v>43009</v>
          </cell>
          <cell r="P2161">
            <v>43009</v>
          </cell>
          <cell r="R2161">
            <v>2018</v>
          </cell>
          <cell r="T2161" t="str">
            <v>Cancelled</v>
          </cell>
          <cell r="U2161">
            <v>955427</v>
          </cell>
          <cell r="AB2161" t="str">
            <v>HERMAN, PAUL A</v>
          </cell>
        </row>
        <row r="2162">
          <cell r="A2162">
            <v>100566</v>
          </cell>
          <cell r="B2162" t="str">
            <v>FACD11 TUS HQ</v>
          </cell>
          <cell r="C2162" t="str">
            <v>Building / Facility Improvement</v>
          </cell>
          <cell r="T2162" t="str">
            <v>Candidate</v>
          </cell>
          <cell r="AB2162" t="str">
            <v>LIMBACHER, STEVEN R</v>
          </cell>
        </row>
        <row r="2163">
          <cell r="A2163">
            <v>100567</v>
          </cell>
          <cell r="B2163" t="str">
            <v>TUS IR 77 12.390</v>
          </cell>
          <cell r="C2163" t="str">
            <v>Roadway Minor Rehab</v>
          </cell>
          <cell r="H2163">
            <v>43223</v>
          </cell>
          <cell r="I2163">
            <v>43223</v>
          </cell>
          <cell r="J2163">
            <v>43305</v>
          </cell>
          <cell r="K2163">
            <v>43305</v>
          </cell>
          <cell r="L2163">
            <v>43305</v>
          </cell>
          <cell r="M2163">
            <v>43305</v>
          </cell>
          <cell r="N2163">
            <v>43398</v>
          </cell>
          <cell r="O2163">
            <v>43398</v>
          </cell>
          <cell r="P2163">
            <v>43405</v>
          </cell>
          <cell r="Q2163">
            <v>43405</v>
          </cell>
          <cell r="R2163">
            <v>2019</v>
          </cell>
          <cell r="T2163" t="str">
            <v>Sold</v>
          </cell>
          <cell r="U2163">
            <v>3461110.22</v>
          </cell>
          <cell r="V2163">
            <v>43311</v>
          </cell>
          <cell r="W2163">
            <v>1</v>
          </cell>
          <cell r="X2163">
            <v>2019</v>
          </cell>
          <cell r="Y2163">
            <v>0</v>
          </cell>
          <cell r="Z2163">
            <v>43398</v>
          </cell>
          <cell r="AA2163">
            <v>43409</v>
          </cell>
          <cell r="AB2163" t="str">
            <v>STILLION, TIMOTHY E</v>
          </cell>
        </row>
        <row r="2164">
          <cell r="A2164">
            <v>100568</v>
          </cell>
          <cell r="B2164" t="str">
            <v>BEL IR 70 26.180</v>
          </cell>
          <cell r="C2164" t="str">
            <v>Bridge Preservation</v>
          </cell>
          <cell r="N2164">
            <v>47392</v>
          </cell>
          <cell r="P2164">
            <v>47392</v>
          </cell>
          <cell r="R2164">
            <v>2030</v>
          </cell>
          <cell r="T2164" t="str">
            <v>Candidate</v>
          </cell>
          <cell r="U2164">
            <v>3020000</v>
          </cell>
          <cell r="AB2164" t="str">
            <v>TRIVOLI, RAYMOND P</v>
          </cell>
        </row>
        <row r="2165">
          <cell r="A2165">
            <v>100569</v>
          </cell>
          <cell r="B2165" t="str">
            <v>TUS US 36 14.690</v>
          </cell>
          <cell r="C2165" t="str">
            <v>Roadway Minor Rehab</v>
          </cell>
          <cell r="N2165">
            <v>43009</v>
          </cell>
          <cell r="P2165">
            <v>43009</v>
          </cell>
          <cell r="R2165">
            <v>2018</v>
          </cell>
          <cell r="T2165" t="str">
            <v>Cancelled</v>
          </cell>
          <cell r="U2165">
            <v>1325779</v>
          </cell>
          <cell r="AB2165" t="str">
            <v>HERMAN, PAUL A</v>
          </cell>
        </row>
        <row r="2166">
          <cell r="A2166">
            <v>100570</v>
          </cell>
          <cell r="B2166" t="str">
            <v>HOL SR 39 5.720</v>
          </cell>
          <cell r="C2166" t="str">
            <v>Roadway Minor Rehab</v>
          </cell>
          <cell r="N2166">
            <v>43009</v>
          </cell>
          <cell r="P2166">
            <v>43009</v>
          </cell>
          <cell r="R2166">
            <v>2018</v>
          </cell>
          <cell r="T2166" t="str">
            <v>Cancelled</v>
          </cell>
          <cell r="U2166">
            <v>1877749</v>
          </cell>
          <cell r="AB2166" t="str">
            <v>HERMAN, PAUL A</v>
          </cell>
        </row>
        <row r="2167">
          <cell r="A2167">
            <v>100577</v>
          </cell>
          <cell r="B2167" t="str">
            <v>COL SR 14 1.42</v>
          </cell>
          <cell r="C2167" t="str">
            <v>Bridge Preservation</v>
          </cell>
          <cell r="D2167">
            <v>44368</v>
          </cell>
          <cell r="E2167">
            <v>44368</v>
          </cell>
          <cell r="F2167">
            <v>44531</v>
          </cell>
          <cell r="G2167">
            <v>44531</v>
          </cell>
          <cell r="H2167">
            <v>44662</v>
          </cell>
          <cell r="I2167">
            <v>44662</v>
          </cell>
          <cell r="J2167">
            <v>44806</v>
          </cell>
          <cell r="K2167">
            <v>44806</v>
          </cell>
          <cell r="L2167">
            <v>44816</v>
          </cell>
          <cell r="M2167">
            <v>44816</v>
          </cell>
          <cell r="N2167">
            <v>44910</v>
          </cell>
          <cell r="O2167">
            <v>44910</v>
          </cell>
          <cell r="P2167">
            <v>44917</v>
          </cell>
          <cell r="Q2167">
            <v>44917</v>
          </cell>
          <cell r="R2167">
            <v>2023</v>
          </cell>
          <cell r="T2167" t="str">
            <v>Sold</v>
          </cell>
          <cell r="U2167">
            <v>466400</v>
          </cell>
          <cell r="V2167">
            <v>44816</v>
          </cell>
          <cell r="W2167">
            <v>1</v>
          </cell>
          <cell r="X2167">
            <v>2023</v>
          </cell>
          <cell r="Y2167">
            <v>0</v>
          </cell>
          <cell r="Z2167">
            <v>44910</v>
          </cell>
          <cell r="AA2167">
            <v>44921</v>
          </cell>
          <cell r="AB2167" t="str">
            <v>SLANINA, ADRIENNE N</v>
          </cell>
          <cell r="AC2167">
            <v>44322</v>
          </cell>
          <cell r="AD2167">
            <v>44322</v>
          </cell>
        </row>
        <row r="2168">
          <cell r="A2168">
            <v>100579</v>
          </cell>
          <cell r="B2168" t="str">
            <v>D11 CS FY2018</v>
          </cell>
          <cell r="C2168" t="str">
            <v>Pavement Maintenance</v>
          </cell>
          <cell r="H2168">
            <v>42964</v>
          </cell>
          <cell r="I2168">
            <v>42964</v>
          </cell>
          <cell r="J2168">
            <v>43067</v>
          </cell>
          <cell r="K2168">
            <v>43067</v>
          </cell>
          <cell r="L2168">
            <v>43068</v>
          </cell>
          <cell r="M2168">
            <v>43068</v>
          </cell>
          <cell r="N2168">
            <v>43125</v>
          </cell>
          <cell r="O2168">
            <v>43125</v>
          </cell>
          <cell r="P2168">
            <v>43132</v>
          </cell>
          <cell r="Q2168">
            <v>43132</v>
          </cell>
          <cell r="R2168">
            <v>2018</v>
          </cell>
          <cell r="T2168" t="str">
            <v>Sold</v>
          </cell>
          <cell r="U2168">
            <v>298638.40999999997</v>
          </cell>
          <cell r="V2168">
            <v>43073</v>
          </cell>
          <cell r="W2168">
            <v>1</v>
          </cell>
          <cell r="X2168">
            <v>2018</v>
          </cell>
          <cell r="Y2168">
            <v>0</v>
          </cell>
          <cell r="Z2168">
            <v>43125</v>
          </cell>
          <cell r="AA2168">
            <v>43136</v>
          </cell>
          <cell r="AB2168" t="str">
            <v>SLANINA, ADRIENNE N</v>
          </cell>
        </row>
        <row r="2169">
          <cell r="A2169">
            <v>100584</v>
          </cell>
          <cell r="B2169" t="str">
            <v>HOL SR 514 0.000</v>
          </cell>
          <cell r="C2169" t="str">
            <v>Pavement Maintenance</v>
          </cell>
          <cell r="N2169">
            <v>43009</v>
          </cell>
          <cell r="P2169">
            <v>43009</v>
          </cell>
          <cell r="R2169">
            <v>2018</v>
          </cell>
          <cell r="T2169" t="str">
            <v>Cancelled</v>
          </cell>
          <cell r="U2169">
            <v>301267</v>
          </cell>
          <cell r="AB2169" t="str">
            <v>HERMAN, PAUL A</v>
          </cell>
        </row>
        <row r="2170">
          <cell r="A2170">
            <v>100586</v>
          </cell>
          <cell r="B2170" t="str">
            <v>COL US 30 0.000</v>
          </cell>
          <cell r="C2170" t="str">
            <v>Roadway Minor Rehab</v>
          </cell>
          <cell r="N2170">
            <v>43009</v>
          </cell>
          <cell r="P2170">
            <v>43009</v>
          </cell>
          <cell r="R2170">
            <v>2018</v>
          </cell>
          <cell r="T2170" t="str">
            <v>Cancelled</v>
          </cell>
          <cell r="U2170">
            <v>2143214</v>
          </cell>
          <cell r="AB2170" t="str">
            <v>HERMAN, PAUL A</v>
          </cell>
        </row>
        <row r="2171">
          <cell r="A2171">
            <v>100590</v>
          </cell>
          <cell r="B2171" t="str">
            <v>HAS US 250 19.990</v>
          </cell>
          <cell r="C2171" t="str">
            <v>Roadway Minor Rehab</v>
          </cell>
          <cell r="H2171">
            <v>42954</v>
          </cell>
          <cell r="I2171">
            <v>42954</v>
          </cell>
          <cell r="J2171">
            <v>42978</v>
          </cell>
          <cell r="K2171">
            <v>42978</v>
          </cell>
          <cell r="L2171">
            <v>42978</v>
          </cell>
          <cell r="M2171">
            <v>42978</v>
          </cell>
          <cell r="N2171">
            <v>43069</v>
          </cell>
          <cell r="O2171">
            <v>43069</v>
          </cell>
          <cell r="P2171">
            <v>43076</v>
          </cell>
          <cell r="Q2171">
            <v>43076</v>
          </cell>
          <cell r="R2171">
            <v>2018</v>
          </cell>
          <cell r="T2171" t="str">
            <v>Sold</v>
          </cell>
          <cell r="U2171">
            <v>2028630.85</v>
          </cell>
          <cell r="V2171">
            <v>42982</v>
          </cell>
          <cell r="W2171">
            <v>1</v>
          </cell>
          <cell r="X2171">
            <v>2018</v>
          </cell>
          <cell r="Y2171">
            <v>0</v>
          </cell>
          <cell r="Z2171">
            <v>43069</v>
          </cell>
          <cell r="AA2171">
            <v>43080</v>
          </cell>
          <cell r="AB2171" t="str">
            <v>SLANINA, ADRIENNE N</v>
          </cell>
        </row>
        <row r="2172">
          <cell r="A2172">
            <v>100591</v>
          </cell>
          <cell r="B2172" t="str">
            <v>CAR SR 39 0.000</v>
          </cell>
          <cell r="C2172" t="str">
            <v>Roadway Minor Rehab</v>
          </cell>
          <cell r="H2172">
            <v>43075</v>
          </cell>
          <cell r="I2172">
            <v>43075</v>
          </cell>
          <cell r="J2172">
            <v>43117</v>
          </cell>
          <cell r="K2172">
            <v>43117</v>
          </cell>
          <cell r="L2172">
            <v>43117</v>
          </cell>
          <cell r="M2172">
            <v>43117</v>
          </cell>
          <cell r="N2172">
            <v>43209</v>
          </cell>
          <cell r="O2172">
            <v>43209</v>
          </cell>
          <cell r="P2172">
            <v>43216</v>
          </cell>
          <cell r="Q2172">
            <v>43216</v>
          </cell>
          <cell r="R2172">
            <v>2018</v>
          </cell>
          <cell r="T2172" t="str">
            <v>Sold</v>
          </cell>
          <cell r="U2172">
            <v>1708156.09</v>
          </cell>
          <cell r="V2172">
            <v>43122</v>
          </cell>
          <cell r="W2172">
            <v>1</v>
          </cell>
          <cell r="X2172">
            <v>2018</v>
          </cell>
          <cell r="Y2172">
            <v>0</v>
          </cell>
          <cell r="Z2172">
            <v>43209</v>
          </cell>
          <cell r="AA2172">
            <v>43220</v>
          </cell>
          <cell r="AB2172" t="str">
            <v>SLANINA, ADRIENNE N</v>
          </cell>
        </row>
        <row r="2173">
          <cell r="A2173">
            <v>100592</v>
          </cell>
          <cell r="B2173" t="str">
            <v>D11 CS FY2019</v>
          </cell>
          <cell r="C2173" t="str">
            <v>Pavement Maintenance</v>
          </cell>
          <cell r="H2173">
            <v>43382</v>
          </cell>
          <cell r="I2173">
            <v>43382</v>
          </cell>
          <cell r="J2173">
            <v>43412</v>
          </cell>
          <cell r="K2173">
            <v>43412</v>
          </cell>
          <cell r="L2173">
            <v>43452</v>
          </cell>
          <cell r="M2173">
            <v>43452</v>
          </cell>
          <cell r="N2173">
            <v>43517</v>
          </cell>
          <cell r="O2173">
            <v>43517</v>
          </cell>
          <cell r="P2173">
            <v>43525</v>
          </cell>
          <cell r="Q2173">
            <v>43525</v>
          </cell>
          <cell r="R2173">
            <v>2019</v>
          </cell>
          <cell r="T2173" t="str">
            <v>Sold</v>
          </cell>
          <cell r="U2173">
            <v>262014.57</v>
          </cell>
          <cell r="V2173">
            <v>43465</v>
          </cell>
          <cell r="W2173">
            <v>1</v>
          </cell>
          <cell r="X2173">
            <v>2019</v>
          </cell>
          <cell r="Y2173">
            <v>0</v>
          </cell>
          <cell r="Z2173">
            <v>43517</v>
          </cell>
          <cell r="AA2173">
            <v>43528</v>
          </cell>
          <cell r="AB2173" t="str">
            <v>STILLION, TIMOTHY E</v>
          </cell>
        </row>
        <row r="2174">
          <cell r="A2174">
            <v>100593</v>
          </cell>
          <cell r="B2174" t="str">
            <v>COL-30-31.32, COL-39-19.83</v>
          </cell>
          <cell r="C2174" t="str">
            <v>Roadway Minor Rehab</v>
          </cell>
          <cell r="H2174">
            <v>44789</v>
          </cell>
          <cell r="I2174">
            <v>44789</v>
          </cell>
          <cell r="J2174">
            <v>44802</v>
          </cell>
          <cell r="K2174">
            <v>44802</v>
          </cell>
          <cell r="L2174">
            <v>44802</v>
          </cell>
          <cell r="M2174">
            <v>44802</v>
          </cell>
          <cell r="N2174">
            <v>44896</v>
          </cell>
          <cell r="O2174">
            <v>44896</v>
          </cell>
          <cell r="P2174">
            <v>44903</v>
          </cell>
          <cell r="Q2174">
            <v>44903</v>
          </cell>
          <cell r="R2174">
            <v>2023</v>
          </cell>
          <cell r="T2174" t="str">
            <v>Sold</v>
          </cell>
          <cell r="U2174">
            <v>6940094.6200000001</v>
          </cell>
          <cell r="V2174">
            <v>44802</v>
          </cell>
          <cell r="W2174">
            <v>1</v>
          </cell>
          <cell r="X2174">
            <v>2023</v>
          </cell>
          <cell r="Y2174">
            <v>0</v>
          </cell>
          <cell r="Z2174">
            <v>44896</v>
          </cell>
          <cell r="AA2174">
            <v>44907</v>
          </cell>
          <cell r="AB2174" t="str">
            <v>SLANINA, ADRIENNE N</v>
          </cell>
        </row>
        <row r="2175">
          <cell r="A2175">
            <v>100596</v>
          </cell>
          <cell r="B2175" t="str">
            <v>BEL SR 149 21.37</v>
          </cell>
          <cell r="C2175" t="str">
            <v>Roadway Minor Rehab</v>
          </cell>
          <cell r="N2175">
            <v>43466</v>
          </cell>
          <cell r="P2175">
            <v>43466</v>
          </cell>
          <cell r="R2175">
            <v>2019</v>
          </cell>
          <cell r="T2175" t="str">
            <v>Cancelled</v>
          </cell>
          <cell r="U2175">
            <v>1134862</v>
          </cell>
          <cell r="AB2175" t="str">
            <v>HERMAN, PAUL A</v>
          </cell>
        </row>
        <row r="2176">
          <cell r="A2176">
            <v>100599</v>
          </cell>
          <cell r="B2176" t="str">
            <v>HAS-250-30.20, JEF-250-0.00</v>
          </cell>
          <cell r="C2176" t="str">
            <v>Roadway Minor Rehab</v>
          </cell>
          <cell r="L2176">
            <v>45334</v>
          </cell>
          <cell r="N2176">
            <v>45474</v>
          </cell>
          <cell r="P2176">
            <v>45474</v>
          </cell>
          <cell r="R2176">
            <v>2025</v>
          </cell>
          <cell r="S2176">
            <v>2024</v>
          </cell>
          <cell r="T2176" t="str">
            <v>Candidate</v>
          </cell>
          <cell r="U2176">
            <v>1172000</v>
          </cell>
          <cell r="AB2176" t="str">
            <v>HERMAN, PAUL A</v>
          </cell>
        </row>
        <row r="2177">
          <cell r="A2177">
            <v>100600</v>
          </cell>
          <cell r="B2177" t="str">
            <v>TUS SR 93 8.740</v>
          </cell>
          <cell r="C2177" t="str">
            <v>Roadway Minor Rehab</v>
          </cell>
          <cell r="N2177">
            <v>43466</v>
          </cell>
          <cell r="P2177">
            <v>43466</v>
          </cell>
          <cell r="R2177">
            <v>2019</v>
          </cell>
          <cell r="T2177" t="str">
            <v>Cancelled</v>
          </cell>
          <cell r="U2177">
            <v>1324966</v>
          </cell>
          <cell r="AB2177" t="str">
            <v>HERMAN, PAUL A</v>
          </cell>
        </row>
        <row r="2178">
          <cell r="A2178">
            <v>100602</v>
          </cell>
          <cell r="B2178" t="str">
            <v>CAR SR 43 16.150</v>
          </cell>
          <cell r="C2178" t="str">
            <v>Roadway Minor Rehab</v>
          </cell>
          <cell r="H2178">
            <v>43059</v>
          </cell>
          <cell r="I2178">
            <v>43059</v>
          </cell>
          <cell r="J2178">
            <v>43119</v>
          </cell>
          <cell r="K2178">
            <v>43119</v>
          </cell>
          <cell r="L2178">
            <v>43123</v>
          </cell>
          <cell r="M2178">
            <v>43123</v>
          </cell>
          <cell r="N2178">
            <v>43223</v>
          </cell>
          <cell r="O2178">
            <v>43223</v>
          </cell>
          <cell r="P2178">
            <v>43230</v>
          </cell>
          <cell r="Q2178">
            <v>43230</v>
          </cell>
          <cell r="R2178">
            <v>2018</v>
          </cell>
          <cell r="S2178">
            <v>2018</v>
          </cell>
          <cell r="T2178" t="str">
            <v>Sold</v>
          </cell>
          <cell r="U2178">
            <v>434490.85</v>
          </cell>
          <cell r="V2178">
            <v>43206</v>
          </cell>
          <cell r="W2178">
            <v>1</v>
          </cell>
          <cell r="X2178">
            <v>2019</v>
          </cell>
          <cell r="Y2178">
            <v>2018</v>
          </cell>
          <cell r="Z2178">
            <v>43293</v>
          </cell>
          <cell r="AA2178">
            <v>43304</v>
          </cell>
          <cell r="AB2178" t="str">
            <v>SLANINA, ADRIENNE N</v>
          </cell>
        </row>
        <row r="2179">
          <cell r="A2179">
            <v>100603</v>
          </cell>
          <cell r="B2179" t="str">
            <v>TUS-212-9.09, TUS-800-22.74</v>
          </cell>
          <cell r="C2179" t="str">
            <v>Roadway Minor Rehab</v>
          </cell>
          <cell r="L2179">
            <v>44012</v>
          </cell>
          <cell r="M2179">
            <v>44012</v>
          </cell>
          <cell r="N2179">
            <v>44140</v>
          </cell>
          <cell r="O2179">
            <v>44140</v>
          </cell>
          <cell r="P2179">
            <v>44148</v>
          </cell>
          <cell r="Q2179">
            <v>44148</v>
          </cell>
          <cell r="R2179">
            <v>2021</v>
          </cell>
          <cell r="T2179" t="str">
            <v>Sold</v>
          </cell>
          <cell r="U2179">
            <v>6859528.04</v>
          </cell>
          <cell r="V2179">
            <v>44018</v>
          </cell>
          <cell r="W2179">
            <v>1</v>
          </cell>
          <cell r="X2179">
            <v>2021</v>
          </cell>
          <cell r="Y2179">
            <v>0</v>
          </cell>
          <cell r="Z2179">
            <v>44140</v>
          </cell>
          <cell r="AA2179">
            <v>44151</v>
          </cell>
          <cell r="AB2179" t="str">
            <v>HERMAN, PAUL A</v>
          </cell>
        </row>
        <row r="2180">
          <cell r="A2180">
            <v>100604</v>
          </cell>
          <cell r="B2180" t="str">
            <v>COL SR 14 12.670</v>
          </cell>
          <cell r="C2180" t="str">
            <v>Roadway Minor Rehab</v>
          </cell>
          <cell r="N2180">
            <v>43466</v>
          </cell>
          <cell r="P2180">
            <v>43466</v>
          </cell>
          <cell r="R2180">
            <v>2019</v>
          </cell>
          <cell r="T2180" t="str">
            <v>Cancelled</v>
          </cell>
          <cell r="U2180">
            <v>972601</v>
          </cell>
          <cell r="AB2180" t="str">
            <v>HERMAN, PAUL A</v>
          </cell>
        </row>
        <row r="2181">
          <cell r="A2181">
            <v>100606</v>
          </cell>
          <cell r="B2181" t="str">
            <v>TUS US 39 15.450</v>
          </cell>
          <cell r="C2181" t="str">
            <v>Roadway Minor Rehab</v>
          </cell>
          <cell r="N2181">
            <v>45566</v>
          </cell>
          <cell r="P2181">
            <v>45566</v>
          </cell>
          <cell r="R2181">
            <v>2025</v>
          </cell>
          <cell r="T2181" t="str">
            <v>Active</v>
          </cell>
          <cell r="U2181">
            <v>1767000</v>
          </cell>
          <cell r="AB2181" t="str">
            <v>HERMAN, PAUL A</v>
          </cell>
        </row>
        <row r="2182">
          <cell r="A2182">
            <v>100607</v>
          </cell>
          <cell r="B2182" t="str">
            <v>COL-518-(0.00)(4.80)</v>
          </cell>
          <cell r="C2182" t="str">
            <v>Roadway Minor Rehab</v>
          </cell>
          <cell r="H2182">
            <v>43216</v>
          </cell>
          <cell r="I2182">
            <v>43216</v>
          </cell>
          <cell r="J2182">
            <v>43277</v>
          </cell>
          <cell r="K2182">
            <v>43277</v>
          </cell>
          <cell r="L2182">
            <v>43277</v>
          </cell>
          <cell r="M2182">
            <v>43277</v>
          </cell>
          <cell r="N2182">
            <v>43370</v>
          </cell>
          <cell r="O2182">
            <v>43370</v>
          </cell>
          <cell r="P2182">
            <v>43377</v>
          </cell>
          <cell r="Q2182">
            <v>43377</v>
          </cell>
          <cell r="R2182">
            <v>2019</v>
          </cell>
          <cell r="T2182" t="str">
            <v>Sold</v>
          </cell>
          <cell r="U2182">
            <v>923404.6</v>
          </cell>
          <cell r="V2182">
            <v>43283</v>
          </cell>
          <cell r="W2182">
            <v>1</v>
          </cell>
          <cell r="X2182">
            <v>2019</v>
          </cell>
          <cell r="Y2182">
            <v>0</v>
          </cell>
          <cell r="Z2182">
            <v>43370</v>
          </cell>
          <cell r="AA2182">
            <v>43381</v>
          </cell>
          <cell r="AB2182" t="str">
            <v>SLANINA, ADRIENNE N</v>
          </cell>
        </row>
        <row r="2183">
          <cell r="A2183">
            <v>100608</v>
          </cell>
          <cell r="B2183" t="str">
            <v>HAS SR 151 24.280</v>
          </cell>
          <cell r="C2183" t="str">
            <v>Roadway Minor Rehab</v>
          </cell>
          <cell r="H2183">
            <v>43523</v>
          </cell>
          <cell r="I2183">
            <v>43523</v>
          </cell>
          <cell r="L2183">
            <v>43528</v>
          </cell>
          <cell r="M2183">
            <v>43528</v>
          </cell>
          <cell r="N2183">
            <v>43699</v>
          </cell>
          <cell r="O2183">
            <v>43699</v>
          </cell>
          <cell r="P2183">
            <v>43706</v>
          </cell>
          <cell r="Q2183">
            <v>43706</v>
          </cell>
          <cell r="R2183">
            <v>2020</v>
          </cell>
          <cell r="S2183">
            <v>2019</v>
          </cell>
          <cell r="T2183" t="str">
            <v>Sold</v>
          </cell>
          <cell r="U2183">
            <v>4418929.8</v>
          </cell>
          <cell r="V2183">
            <v>43612</v>
          </cell>
          <cell r="W2183">
            <v>1</v>
          </cell>
          <cell r="X2183">
            <v>2020</v>
          </cell>
          <cell r="Y2183">
            <v>2019</v>
          </cell>
          <cell r="Z2183">
            <v>43699</v>
          </cell>
          <cell r="AA2183">
            <v>43710</v>
          </cell>
          <cell r="AB2183" t="str">
            <v>HOFFMAN, DAVID A</v>
          </cell>
        </row>
        <row r="2184">
          <cell r="A2184">
            <v>100611</v>
          </cell>
          <cell r="B2184" t="str">
            <v>D11-DS-FY2016</v>
          </cell>
          <cell r="C2184" t="str">
            <v>Bridge Preservation</v>
          </cell>
          <cell r="H2184">
            <v>42376</v>
          </cell>
          <cell r="I2184">
            <v>42376</v>
          </cell>
          <cell r="J2184">
            <v>42436</v>
          </cell>
          <cell r="K2184">
            <v>42436</v>
          </cell>
          <cell r="L2184">
            <v>42436</v>
          </cell>
          <cell r="M2184">
            <v>42436</v>
          </cell>
          <cell r="N2184">
            <v>42537</v>
          </cell>
          <cell r="O2184">
            <v>42537</v>
          </cell>
          <cell r="P2184">
            <v>42544</v>
          </cell>
          <cell r="Q2184">
            <v>42544</v>
          </cell>
          <cell r="R2184">
            <v>2016</v>
          </cell>
          <cell r="T2184" t="str">
            <v>Sold</v>
          </cell>
          <cell r="U2184">
            <v>433620.18</v>
          </cell>
          <cell r="V2184">
            <v>42443</v>
          </cell>
          <cell r="W2184">
            <v>1</v>
          </cell>
          <cell r="X2184">
            <v>2016</v>
          </cell>
          <cell r="Y2184">
            <v>0</v>
          </cell>
          <cell r="Z2184">
            <v>42495</v>
          </cell>
          <cell r="AA2184">
            <v>42506</v>
          </cell>
          <cell r="AB2184" t="str">
            <v>TRIVOLI, RAYMOND P</v>
          </cell>
        </row>
        <row r="2185">
          <cell r="A2185">
            <v>100613</v>
          </cell>
          <cell r="B2185" t="str">
            <v>JEF SR 152 14.900</v>
          </cell>
          <cell r="C2185" t="str">
            <v>Roadway Minor Rehab</v>
          </cell>
          <cell r="N2185">
            <v>43374</v>
          </cell>
          <cell r="P2185">
            <v>43374</v>
          </cell>
          <cell r="R2185">
            <v>2019</v>
          </cell>
          <cell r="T2185" t="str">
            <v>Cancelled</v>
          </cell>
          <cell r="U2185">
            <v>629839</v>
          </cell>
          <cell r="AB2185" t="str">
            <v>HERMAN, PAUL A</v>
          </cell>
        </row>
        <row r="2186">
          <cell r="A2186">
            <v>100615</v>
          </cell>
          <cell r="B2186" t="str">
            <v>HOL SR 754 0.000</v>
          </cell>
          <cell r="C2186" t="str">
            <v>Roadway Minor Rehab</v>
          </cell>
          <cell r="H2186">
            <v>43461</v>
          </cell>
          <cell r="I2186">
            <v>43461</v>
          </cell>
          <cell r="J2186">
            <v>43488</v>
          </cell>
          <cell r="K2186">
            <v>43488</v>
          </cell>
          <cell r="L2186">
            <v>43502</v>
          </cell>
          <cell r="M2186">
            <v>43502</v>
          </cell>
          <cell r="N2186">
            <v>43811</v>
          </cell>
          <cell r="O2186">
            <v>43811</v>
          </cell>
          <cell r="P2186">
            <v>43818</v>
          </cell>
          <cell r="Q2186">
            <v>43818</v>
          </cell>
          <cell r="R2186">
            <v>2020</v>
          </cell>
          <cell r="S2186">
            <v>2019</v>
          </cell>
          <cell r="T2186" t="str">
            <v>Sold</v>
          </cell>
          <cell r="U2186">
            <v>1269682.2</v>
          </cell>
          <cell r="V2186">
            <v>43724</v>
          </cell>
          <cell r="W2186">
            <v>1</v>
          </cell>
          <cell r="X2186">
            <v>2020</v>
          </cell>
          <cell r="Y2186">
            <v>2019</v>
          </cell>
          <cell r="Z2186">
            <v>43811</v>
          </cell>
          <cell r="AA2186">
            <v>43822</v>
          </cell>
          <cell r="AB2186" t="str">
            <v>STILLION, TIMOTHY E</v>
          </cell>
        </row>
        <row r="2187">
          <cell r="A2187">
            <v>100616</v>
          </cell>
          <cell r="B2187" t="str">
            <v>TUS 77 Various</v>
          </cell>
          <cell r="C2187" t="str">
            <v>Bridge Preservation</v>
          </cell>
          <cell r="H2187">
            <v>42678</v>
          </cell>
          <cell r="I2187">
            <v>42678</v>
          </cell>
          <cell r="J2187">
            <v>42766</v>
          </cell>
          <cell r="K2187">
            <v>42766</v>
          </cell>
          <cell r="L2187">
            <v>42766</v>
          </cell>
          <cell r="M2187">
            <v>42766</v>
          </cell>
          <cell r="N2187">
            <v>42831</v>
          </cell>
          <cell r="O2187">
            <v>42831</v>
          </cell>
          <cell r="P2187">
            <v>42838</v>
          </cell>
          <cell r="Q2187">
            <v>42838</v>
          </cell>
          <cell r="R2187">
            <v>2017</v>
          </cell>
          <cell r="T2187" t="str">
            <v>Sold</v>
          </cell>
          <cell r="U2187">
            <v>388833.4</v>
          </cell>
          <cell r="V2187">
            <v>42772</v>
          </cell>
          <cell r="W2187">
            <v>1</v>
          </cell>
          <cell r="X2187">
            <v>2017</v>
          </cell>
          <cell r="Y2187">
            <v>0</v>
          </cell>
          <cell r="Z2187">
            <v>42824</v>
          </cell>
          <cell r="AA2187">
            <v>42835</v>
          </cell>
          <cell r="AB2187" t="str">
            <v>TRIVOLI, RAYMOND P</v>
          </cell>
        </row>
        <row r="2188">
          <cell r="A2188">
            <v>100618</v>
          </cell>
          <cell r="B2188" t="str">
            <v>HOL US 62 9.880</v>
          </cell>
          <cell r="C2188" t="str">
            <v>Roadway Minor Rehab</v>
          </cell>
          <cell r="N2188">
            <v>43466</v>
          </cell>
          <cell r="P2188">
            <v>43466</v>
          </cell>
          <cell r="R2188">
            <v>2019</v>
          </cell>
          <cell r="T2188" t="str">
            <v>Cancelled</v>
          </cell>
          <cell r="U2188">
            <v>702808</v>
          </cell>
          <cell r="AB2188" t="str">
            <v>HERMAN, PAUL A</v>
          </cell>
        </row>
        <row r="2189">
          <cell r="A2189">
            <v>100619</v>
          </cell>
          <cell r="B2189" t="str">
            <v>JEF 7 Various</v>
          </cell>
          <cell r="C2189" t="str">
            <v>Bridge Preservation</v>
          </cell>
          <cell r="H2189">
            <v>43007</v>
          </cell>
          <cell r="I2189">
            <v>43007</v>
          </cell>
          <cell r="J2189">
            <v>43165</v>
          </cell>
          <cell r="K2189">
            <v>43165</v>
          </cell>
          <cell r="L2189">
            <v>43165</v>
          </cell>
          <cell r="M2189">
            <v>43165</v>
          </cell>
          <cell r="N2189">
            <v>43223</v>
          </cell>
          <cell r="O2189">
            <v>43223</v>
          </cell>
          <cell r="P2189">
            <v>43230</v>
          </cell>
          <cell r="Q2189">
            <v>43230</v>
          </cell>
          <cell r="R2189">
            <v>2018</v>
          </cell>
          <cell r="T2189" t="str">
            <v>Sold</v>
          </cell>
          <cell r="U2189">
            <v>361751.3</v>
          </cell>
          <cell r="V2189">
            <v>43171</v>
          </cell>
          <cell r="W2189">
            <v>1</v>
          </cell>
          <cell r="X2189">
            <v>2018</v>
          </cell>
          <cell r="Y2189">
            <v>0</v>
          </cell>
          <cell r="Z2189">
            <v>43223</v>
          </cell>
          <cell r="AA2189">
            <v>43234</v>
          </cell>
          <cell r="AB2189" t="str">
            <v>TRIVOLI, RAYMOND P</v>
          </cell>
        </row>
        <row r="2190">
          <cell r="A2190">
            <v>100621</v>
          </cell>
          <cell r="B2190" t="str">
            <v>JEF US 22 10.130</v>
          </cell>
          <cell r="C2190" t="str">
            <v>Roadway Minor Rehab</v>
          </cell>
          <cell r="N2190">
            <v>43739</v>
          </cell>
          <cell r="P2190">
            <v>43739</v>
          </cell>
          <cell r="R2190">
            <v>2020</v>
          </cell>
          <cell r="T2190" t="str">
            <v>Cancelled</v>
          </cell>
          <cell r="U2190">
            <v>5713890</v>
          </cell>
          <cell r="AB2190" t="str">
            <v>HERMAN, PAUL A</v>
          </cell>
        </row>
        <row r="2191">
          <cell r="A2191">
            <v>100623</v>
          </cell>
          <cell r="B2191" t="str">
            <v>BEL IR 470 0.000</v>
          </cell>
          <cell r="C2191" t="str">
            <v>Roadway Minor Rehab</v>
          </cell>
          <cell r="N2191">
            <v>44105</v>
          </cell>
          <cell r="P2191">
            <v>44105</v>
          </cell>
          <cell r="R2191">
            <v>2021</v>
          </cell>
          <cell r="T2191" t="str">
            <v>Cancelled</v>
          </cell>
          <cell r="U2191">
            <v>1896024</v>
          </cell>
          <cell r="AB2191" t="str">
            <v>HERMAN, PAUL A</v>
          </cell>
        </row>
        <row r="2192">
          <cell r="A2192">
            <v>100624</v>
          </cell>
          <cell r="B2192" t="str">
            <v>D11 CS FY2020</v>
          </cell>
          <cell r="C2192" t="str">
            <v>Pavement Maintenance</v>
          </cell>
          <cell r="H2192">
            <v>43556</v>
          </cell>
          <cell r="I2192">
            <v>43556</v>
          </cell>
          <cell r="J2192">
            <v>43654</v>
          </cell>
          <cell r="K2192">
            <v>43654</v>
          </cell>
          <cell r="L2192">
            <v>43655</v>
          </cell>
          <cell r="M2192">
            <v>43655</v>
          </cell>
          <cell r="N2192">
            <v>43748</v>
          </cell>
          <cell r="O2192">
            <v>43748</v>
          </cell>
          <cell r="P2192">
            <v>43756</v>
          </cell>
          <cell r="Q2192">
            <v>43756</v>
          </cell>
          <cell r="R2192">
            <v>2020</v>
          </cell>
          <cell r="T2192" t="str">
            <v>Sold</v>
          </cell>
          <cell r="U2192">
            <v>286346.42</v>
          </cell>
          <cell r="V2192">
            <v>43696</v>
          </cell>
          <cell r="W2192">
            <v>1</v>
          </cell>
          <cell r="X2192">
            <v>2020</v>
          </cell>
          <cell r="Y2192">
            <v>0</v>
          </cell>
          <cell r="Z2192">
            <v>43748</v>
          </cell>
          <cell r="AA2192">
            <v>43759</v>
          </cell>
          <cell r="AB2192" t="str">
            <v>STILLION, TIMOTHY E</v>
          </cell>
        </row>
        <row r="2193">
          <cell r="A2193">
            <v>100625</v>
          </cell>
          <cell r="B2193" t="str">
            <v>TUS SR 258 0.000</v>
          </cell>
          <cell r="C2193" t="str">
            <v>Roadway Minor Rehab</v>
          </cell>
          <cell r="H2193">
            <v>44371</v>
          </cell>
          <cell r="I2193">
            <v>44371</v>
          </cell>
          <cell r="J2193">
            <v>44488</v>
          </cell>
          <cell r="K2193">
            <v>44488</v>
          </cell>
          <cell r="L2193">
            <v>44523</v>
          </cell>
          <cell r="M2193">
            <v>44523</v>
          </cell>
          <cell r="N2193">
            <v>44630</v>
          </cell>
          <cell r="O2193">
            <v>44630</v>
          </cell>
          <cell r="P2193">
            <v>44637</v>
          </cell>
          <cell r="Q2193">
            <v>44637</v>
          </cell>
          <cell r="R2193">
            <v>2022</v>
          </cell>
          <cell r="T2193" t="str">
            <v>Sold</v>
          </cell>
          <cell r="U2193">
            <v>2070030.91</v>
          </cell>
          <cell r="V2193">
            <v>44529</v>
          </cell>
          <cell r="W2193">
            <v>1</v>
          </cell>
          <cell r="X2193">
            <v>2022</v>
          </cell>
          <cell r="Y2193">
            <v>0</v>
          </cell>
          <cell r="Z2193">
            <v>44623</v>
          </cell>
          <cell r="AA2193">
            <v>44634</v>
          </cell>
          <cell r="AB2193" t="str">
            <v>SLANINA, ADRIENNE N</v>
          </cell>
        </row>
        <row r="2194">
          <cell r="A2194">
            <v>100626</v>
          </cell>
          <cell r="B2194" t="str">
            <v>BEL SR 7A 0.000</v>
          </cell>
          <cell r="C2194" t="str">
            <v>Roadway Minor Rehab</v>
          </cell>
          <cell r="N2194">
            <v>46023</v>
          </cell>
          <cell r="P2194">
            <v>46023</v>
          </cell>
          <cell r="R2194">
            <v>2026</v>
          </cell>
          <cell r="T2194" t="str">
            <v>Candidate</v>
          </cell>
          <cell r="U2194">
            <v>252540</v>
          </cell>
          <cell r="AB2194" t="str">
            <v>HERMAN, PAUL A</v>
          </cell>
        </row>
        <row r="2195">
          <cell r="A2195">
            <v>100628</v>
          </cell>
          <cell r="B2195" t="str">
            <v>TUS SR 93 3.460</v>
          </cell>
          <cell r="C2195" t="str">
            <v>Roadway Minor Rehab</v>
          </cell>
          <cell r="N2195">
            <v>43831</v>
          </cell>
          <cell r="P2195">
            <v>43831</v>
          </cell>
          <cell r="R2195">
            <v>2020</v>
          </cell>
          <cell r="T2195" t="str">
            <v>Cancelled</v>
          </cell>
          <cell r="U2195">
            <v>295277</v>
          </cell>
          <cell r="AB2195" t="str">
            <v>HERMAN, PAUL A</v>
          </cell>
        </row>
        <row r="2196">
          <cell r="A2196">
            <v>100629</v>
          </cell>
          <cell r="B2196" t="str">
            <v>CAR SR 39 1.870</v>
          </cell>
          <cell r="C2196" t="str">
            <v>Roadway Minor Rehab</v>
          </cell>
          <cell r="N2196">
            <v>43831</v>
          </cell>
          <cell r="P2196">
            <v>43831</v>
          </cell>
          <cell r="R2196">
            <v>2020</v>
          </cell>
          <cell r="T2196" t="str">
            <v>Cancelled</v>
          </cell>
          <cell r="U2196">
            <v>661534</v>
          </cell>
          <cell r="AB2196" t="str">
            <v>HERMAN, PAUL A</v>
          </cell>
        </row>
        <row r="2197">
          <cell r="A2197">
            <v>100630</v>
          </cell>
          <cell r="B2197" t="str">
            <v>TUS US 36 3.850</v>
          </cell>
          <cell r="C2197" t="str">
            <v>Roadway Minor Rehab</v>
          </cell>
          <cell r="H2197">
            <v>42999</v>
          </cell>
          <cell r="I2197">
            <v>42999</v>
          </cell>
          <cell r="J2197">
            <v>43046</v>
          </cell>
          <cell r="K2197">
            <v>43046</v>
          </cell>
          <cell r="L2197">
            <v>43136</v>
          </cell>
          <cell r="M2197">
            <v>43136</v>
          </cell>
          <cell r="N2197">
            <v>43223</v>
          </cell>
          <cell r="O2197">
            <v>43223</v>
          </cell>
          <cell r="P2197">
            <v>43230</v>
          </cell>
          <cell r="Q2197">
            <v>43230</v>
          </cell>
          <cell r="R2197">
            <v>2018</v>
          </cell>
          <cell r="T2197" t="str">
            <v>Sold</v>
          </cell>
          <cell r="U2197">
            <v>2224214.4</v>
          </cell>
          <cell r="V2197">
            <v>43059</v>
          </cell>
          <cell r="W2197">
            <v>1</v>
          </cell>
          <cell r="X2197">
            <v>2018</v>
          </cell>
          <cell r="Y2197">
            <v>0</v>
          </cell>
          <cell r="Z2197">
            <v>43146</v>
          </cell>
          <cell r="AA2197">
            <v>43157</v>
          </cell>
          <cell r="AB2197" t="str">
            <v>SLANINA, ADRIENNE N</v>
          </cell>
        </row>
        <row r="2198">
          <cell r="A2198">
            <v>100631</v>
          </cell>
          <cell r="B2198" t="str">
            <v>CAR SR 171 8.820</v>
          </cell>
          <cell r="C2198" t="str">
            <v>Pavement Maintenance</v>
          </cell>
          <cell r="N2198">
            <v>43739</v>
          </cell>
          <cell r="P2198">
            <v>43739</v>
          </cell>
          <cell r="R2198">
            <v>2020</v>
          </cell>
          <cell r="T2198" t="str">
            <v>Cancelled</v>
          </cell>
          <cell r="U2198">
            <v>960751</v>
          </cell>
          <cell r="AB2198" t="str">
            <v>HERMAN, PAUL A</v>
          </cell>
        </row>
        <row r="2199">
          <cell r="A2199">
            <v>100633</v>
          </cell>
          <cell r="B2199" t="str">
            <v>COL SR 14 4.340</v>
          </cell>
          <cell r="C2199" t="str">
            <v>Roadway Minor Rehab</v>
          </cell>
          <cell r="N2199">
            <v>44927</v>
          </cell>
          <cell r="P2199">
            <v>44927</v>
          </cell>
          <cell r="R2199">
            <v>2023</v>
          </cell>
          <cell r="T2199" t="str">
            <v>Cancelled</v>
          </cell>
          <cell r="U2199">
            <v>2570271</v>
          </cell>
          <cell r="AB2199" t="str">
            <v>HERMAN, PAUL A</v>
          </cell>
        </row>
        <row r="2200">
          <cell r="A2200">
            <v>100634</v>
          </cell>
          <cell r="B2200" t="str">
            <v>COL SR 172 8.970</v>
          </cell>
          <cell r="C2200" t="str">
            <v>Roadway Minor Rehab</v>
          </cell>
          <cell r="N2200">
            <v>43831</v>
          </cell>
          <cell r="P2200">
            <v>43831</v>
          </cell>
          <cell r="R2200">
            <v>2020</v>
          </cell>
          <cell r="T2200" t="str">
            <v>Cancelled</v>
          </cell>
          <cell r="U2200">
            <v>404302</v>
          </cell>
          <cell r="AB2200" t="str">
            <v>HERMAN, PAUL A</v>
          </cell>
        </row>
        <row r="2201">
          <cell r="A2201">
            <v>100635</v>
          </cell>
          <cell r="B2201" t="str">
            <v>HAS US 22 0.000</v>
          </cell>
          <cell r="C2201" t="str">
            <v>Roadway Minor Rehab</v>
          </cell>
          <cell r="N2201">
            <v>43831</v>
          </cell>
          <cell r="P2201">
            <v>43831</v>
          </cell>
          <cell r="R2201">
            <v>2020</v>
          </cell>
          <cell r="T2201" t="str">
            <v>Cancelled</v>
          </cell>
          <cell r="U2201">
            <v>2159354</v>
          </cell>
          <cell r="AB2201" t="str">
            <v>HERMAN, PAUL A</v>
          </cell>
        </row>
        <row r="2202">
          <cell r="A2202">
            <v>100638</v>
          </cell>
          <cell r="B2202" t="str">
            <v>HOL SR 39 17.120</v>
          </cell>
          <cell r="C2202" t="str">
            <v>Roadway Minor Rehab</v>
          </cell>
          <cell r="H2202">
            <v>43706</v>
          </cell>
          <cell r="I2202">
            <v>43706</v>
          </cell>
          <cell r="J2202">
            <v>43774</v>
          </cell>
          <cell r="K2202">
            <v>43774</v>
          </cell>
          <cell r="L2202">
            <v>43781</v>
          </cell>
          <cell r="M2202">
            <v>43781</v>
          </cell>
          <cell r="N2202">
            <v>43874</v>
          </cell>
          <cell r="O2202">
            <v>43874</v>
          </cell>
          <cell r="P2202">
            <v>43881</v>
          </cell>
          <cell r="Q2202">
            <v>43881</v>
          </cell>
          <cell r="R2202">
            <v>2020</v>
          </cell>
          <cell r="T2202" t="str">
            <v>Sold</v>
          </cell>
          <cell r="U2202">
            <v>1878823.2</v>
          </cell>
          <cell r="V2202">
            <v>43787</v>
          </cell>
          <cell r="W2202">
            <v>1</v>
          </cell>
          <cell r="X2202">
            <v>2020</v>
          </cell>
          <cell r="Y2202">
            <v>0</v>
          </cell>
          <cell r="Z2202">
            <v>43874</v>
          </cell>
          <cell r="AA2202">
            <v>43885</v>
          </cell>
          <cell r="AB2202" t="str">
            <v>SLANINA, ADRIENNE N</v>
          </cell>
        </row>
        <row r="2203">
          <cell r="A2203">
            <v>100641</v>
          </cell>
          <cell r="B2203" t="str">
            <v>HOL/WAY-83/VAR-14.70/VAR</v>
          </cell>
          <cell r="C2203" t="str">
            <v>Roadway Minor Rehab</v>
          </cell>
          <cell r="H2203">
            <v>45020</v>
          </cell>
          <cell r="I2203">
            <v>45020</v>
          </cell>
          <cell r="J2203">
            <v>45105</v>
          </cell>
          <cell r="K2203">
            <v>45105</v>
          </cell>
          <cell r="L2203">
            <v>45106</v>
          </cell>
          <cell r="M2203">
            <v>45106</v>
          </cell>
          <cell r="N2203">
            <v>45211</v>
          </cell>
          <cell r="O2203">
            <v>45211</v>
          </cell>
          <cell r="P2203">
            <v>45218</v>
          </cell>
          <cell r="Q2203">
            <v>45218</v>
          </cell>
          <cell r="R2203">
            <v>2024</v>
          </cell>
          <cell r="T2203" t="str">
            <v>Sold</v>
          </cell>
          <cell r="U2203">
            <v>2547223.2000000002</v>
          </cell>
          <cell r="V2203">
            <v>45117</v>
          </cell>
          <cell r="W2203">
            <v>1</v>
          </cell>
          <cell r="X2203">
            <v>2024</v>
          </cell>
          <cell r="Y2203">
            <v>0</v>
          </cell>
          <cell r="Z2203">
            <v>45211</v>
          </cell>
          <cell r="AA2203">
            <v>45222</v>
          </cell>
          <cell r="AB2203" t="str">
            <v>HERMAN, PAUL A</v>
          </cell>
        </row>
        <row r="2204">
          <cell r="A2204">
            <v>100646</v>
          </cell>
          <cell r="B2204" t="str">
            <v>JEF SR 43 12.200</v>
          </cell>
          <cell r="C2204" t="str">
            <v>Roadway Minor Rehab</v>
          </cell>
          <cell r="N2204">
            <v>43739</v>
          </cell>
          <cell r="P2204">
            <v>43739</v>
          </cell>
          <cell r="R2204">
            <v>2020</v>
          </cell>
          <cell r="T2204" t="str">
            <v>Cancelled</v>
          </cell>
          <cell r="U2204">
            <v>828762</v>
          </cell>
          <cell r="AB2204" t="str">
            <v>HERMAN, PAUL A</v>
          </cell>
        </row>
        <row r="2205">
          <cell r="A2205">
            <v>100647</v>
          </cell>
          <cell r="B2205" t="str">
            <v>JEF SR 152 0.220</v>
          </cell>
          <cell r="C2205" t="str">
            <v>Roadway Minor Rehab</v>
          </cell>
          <cell r="H2205">
            <v>42964</v>
          </cell>
          <cell r="I2205">
            <v>42964</v>
          </cell>
          <cell r="J2205">
            <v>42990</v>
          </cell>
          <cell r="K2205">
            <v>42990</v>
          </cell>
          <cell r="L2205">
            <v>42991</v>
          </cell>
          <cell r="M2205">
            <v>42991</v>
          </cell>
          <cell r="N2205">
            <v>43083</v>
          </cell>
          <cell r="O2205">
            <v>43083</v>
          </cell>
          <cell r="P2205">
            <v>43090</v>
          </cell>
          <cell r="Q2205">
            <v>43090</v>
          </cell>
          <cell r="R2205">
            <v>2018</v>
          </cell>
          <cell r="T2205" t="str">
            <v>Sold</v>
          </cell>
          <cell r="U2205">
            <v>1279884.01</v>
          </cell>
          <cell r="V2205">
            <v>42996</v>
          </cell>
          <cell r="W2205">
            <v>1</v>
          </cell>
          <cell r="X2205">
            <v>2018</v>
          </cell>
          <cell r="Y2205">
            <v>0</v>
          </cell>
          <cell r="Z2205">
            <v>43083</v>
          </cell>
          <cell r="AA2205">
            <v>43094</v>
          </cell>
          <cell r="AB2205" t="str">
            <v>SLANINA, ADRIENNE N</v>
          </cell>
        </row>
        <row r="2206">
          <cell r="A2206">
            <v>100653</v>
          </cell>
          <cell r="B2206" t="str">
            <v>D11 CS FY2021</v>
          </cell>
          <cell r="C2206" t="str">
            <v>Pavement Maintenance</v>
          </cell>
          <cell r="H2206">
            <v>44046</v>
          </cell>
          <cell r="I2206">
            <v>44046</v>
          </cell>
          <cell r="J2206">
            <v>44053</v>
          </cell>
          <cell r="K2206">
            <v>44053</v>
          </cell>
          <cell r="L2206">
            <v>44068</v>
          </cell>
          <cell r="M2206">
            <v>44068</v>
          </cell>
          <cell r="N2206">
            <v>44168</v>
          </cell>
          <cell r="O2206">
            <v>44168</v>
          </cell>
          <cell r="P2206">
            <v>44175</v>
          </cell>
          <cell r="Q2206">
            <v>44175</v>
          </cell>
          <cell r="R2206">
            <v>2021</v>
          </cell>
          <cell r="T2206" t="str">
            <v>Sold</v>
          </cell>
          <cell r="U2206">
            <v>248375.37</v>
          </cell>
          <cell r="V2206">
            <v>44081</v>
          </cell>
          <cell r="W2206">
            <v>1</v>
          </cell>
          <cell r="X2206">
            <v>2021</v>
          </cell>
          <cell r="Y2206">
            <v>0</v>
          </cell>
          <cell r="Z2206">
            <v>44168</v>
          </cell>
          <cell r="AA2206">
            <v>44179</v>
          </cell>
          <cell r="AB2206" t="str">
            <v>HERMAN, PAUL A</v>
          </cell>
        </row>
        <row r="2207">
          <cell r="A2207">
            <v>100654</v>
          </cell>
          <cell r="B2207" t="str">
            <v>D11 SP FY2021</v>
          </cell>
          <cell r="C2207" t="str">
            <v>Pavement Maintenance</v>
          </cell>
          <cell r="H2207">
            <v>44175</v>
          </cell>
          <cell r="I2207">
            <v>44175</v>
          </cell>
          <cell r="J2207">
            <v>44181</v>
          </cell>
          <cell r="K2207">
            <v>44181</v>
          </cell>
          <cell r="L2207">
            <v>44187</v>
          </cell>
          <cell r="M2207">
            <v>44187</v>
          </cell>
          <cell r="N2207">
            <v>44301</v>
          </cell>
          <cell r="O2207">
            <v>44301</v>
          </cell>
          <cell r="P2207">
            <v>44308</v>
          </cell>
          <cell r="Q2207">
            <v>44308</v>
          </cell>
          <cell r="R2207">
            <v>2021</v>
          </cell>
          <cell r="T2207" t="str">
            <v>Sold</v>
          </cell>
          <cell r="U2207">
            <v>1202479.1000000001</v>
          </cell>
          <cell r="V2207">
            <v>44214</v>
          </cell>
          <cell r="W2207">
            <v>1</v>
          </cell>
          <cell r="X2207">
            <v>2021</v>
          </cell>
          <cell r="Y2207">
            <v>0</v>
          </cell>
          <cell r="Z2207">
            <v>44301</v>
          </cell>
          <cell r="AA2207">
            <v>44312</v>
          </cell>
          <cell r="AB2207" t="str">
            <v>HERMAN, PAUL A</v>
          </cell>
        </row>
        <row r="2208">
          <cell r="A2208">
            <v>100655</v>
          </cell>
          <cell r="B2208" t="str">
            <v>D11-TSG-FY2019</v>
          </cell>
          <cell r="C2208" t="str">
            <v>Traffic Control Maintenance</v>
          </cell>
          <cell r="D2208">
            <v>42906</v>
          </cell>
          <cell r="E2208">
            <v>42906</v>
          </cell>
          <cell r="F2208">
            <v>43348</v>
          </cell>
          <cell r="G2208">
            <v>43348</v>
          </cell>
          <cell r="H2208">
            <v>43357</v>
          </cell>
          <cell r="I2208">
            <v>43357</v>
          </cell>
          <cell r="L2208">
            <v>43360</v>
          </cell>
          <cell r="M2208">
            <v>43360</v>
          </cell>
          <cell r="N2208">
            <v>43447</v>
          </cell>
          <cell r="O2208">
            <v>43447</v>
          </cell>
          <cell r="P2208">
            <v>43454</v>
          </cell>
          <cell r="Q2208">
            <v>43454</v>
          </cell>
          <cell r="R2208">
            <v>2019</v>
          </cell>
          <cell r="T2208" t="str">
            <v>Sold</v>
          </cell>
          <cell r="U2208">
            <v>642252.5</v>
          </cell>
          <cell r="V2208">
            <v>43360</v>
          </cell>
          <cell r="W2208">
            <v>1</v>
          </cell>
          <cell r="X2208">
            <v>2019</v>
          </cell>
          <cell r="Y2208">
            <v>0</v>
          </cell>
          <cell r="Z2208">
            <v>43447</v>
          </cell>
          <cell r="AA2208">
            <v>43458</v>
          </cell>
          <cell r="AB2208" t="str">
            <v>HOFFMAN, DAVID A</v>
          </cell>
          <cell r="AC2208">
            <v>42877</v>
          </cell>
          <cell r="AD2208">
            <v>42877</v>
          </cell>
        </row>
        <row r="2209">
          <cell r="A2209">
            <v>100657</v>
          </cell>
          <cell r="B2209" t="str">
            <v>D11-TSG-FY2020</v>
          </cell>
          <cell r="C2209" t="str">
            <v>Traffic Control Maintenance</v>
          </cell>
          <cell r="D2209">
            <v>43300</v>
          </cell>
          <cell r="E2209">
            <v>43300</v>
          </cell>
          <cell r="F2209">
            <v>43473</v>
          </cell>
          <cell r="G2209">
            <v>43473</v>
          </cell>
          <cell r="H2209">
            <v>43647</v>
          </cell>
          <cell r="I2209">
            <v>43647</v>
          </cell>
          <cell r="L2209">
            <v>43689</v>
          </cell>
          <cell r="M2209">
            <v>43689</v>
          </cell>
          <cell r="N2209">
            <v>43790</v>
          </cell>
          <cell r="O2209">
            <v>43790</v>
          </cell>
          <cell r="P2209">
            <v>43796</v>
          </cell>
          <cell r="Q2209">
            <v>43796</v>
          </cell>
          <cell r="R2209">
            <v>2020</v>
          </cell>
          <cell r="T2209" t="str">
            <v>Sold</v>
          </cell>
          <cell r="U2209">
            <v>742142</v>
          </cell>
          <cell r="V2209">
            <v>43689</v>
          </cell>
          <cell r="W2209">
            <v>1</v>
          </cell>
          <cell r="X2209">
            <v>2020</v>
          </cell>
          <cell r="Y2209">
            <v>0</v>
          </cell>
          <cell r="Z2209">
            <v>43776</v>
          </cell>
          <cell r="AA2209">
            <v>43787</v>
          </cell>
          <cell r="AB2209" t="str">
            <v>HOFFMAN, DAVID A</v>
          </cell>
          <cell r="AC2209">
            <v>43188</v>
          </cell>
          <cell r="AD2209">
            <v>43188</v>
          </cell>
        </row>
        <row r="2210">
          <cell r="A2210">
            <v>100662</v>
          </cell>
          <cell r="B2210" t="str">
            <v>BEL SR 9 19.300</v>
          </cell>
          <cell r="C2210" t="str">
            <v>Roadway Minor Rehab</v>
          </cell>
          <cell r="N2210">
            <v>44105</v>
          </cell>
          <cell r="P2210">
            <v>44105</v>
          </cell>
          <cell r="R2210">
            <v>2021</v>
          </cell>
          <cell r="T2210" t="str">
            <v>Cancelled</v>
          </cell>
          <cell r="U2210">
            <v>620928</v>
          </cell>
          <cell r="AB2210" t="str">
            <v>HERMAN, PAUL A</v>
          </cell>
        </row>
        <row r="2211">
          <cell r="A2211">
            <v>100665</v>
          </cell>
          <cell r="B2211" t="str">
            <v>BEL US 40 6.590</v>
          </cell>
          <cell r="C2211" t="str">
            <v>Roadway Minor Rehab</v>
          </cell>
          <cell r="N2211">
            <v>45658</v>
          </cell>
          <cell r="P2211">
            <v>45658</v>
          </cell>
          <cell r="R2211">
            <v>2025</v>
          </cell>
          <cell r="T2211" t="str">
            <v>Cancelled</v>
          </cell>
          <cell r="U2211">
            <v>2035459</v>
          </cell>
          <cell r="AB2211" t="str">
            <v>HERMAN, PAUL A</v>
          </cell>
        </row>
        <row r="2212">
          <cell r="A2212">
            <v>100666</v>
          </cell>
          <cell r="B2212" t="str">
            <v>CAR SR 39 23.410</v>
          </cell>
          <cell r="C2212" t="str">
            <v>Roadway Minor Rehab</v>
          </cell>
          <cell r="N2212">
            <v>44105</v>
          </cell>
          <cell r="P2212">
            <v>44105</v>
          </cell>
          <cell r="R2212">
            <v>2021</v>
          </cell>
          <cell r="T2212" t="str">
            <v>Cancelled</v>
          </cell>
          <cell r="U2212">
            <v>1230096</v>
          </cell>
          <cell r="AB2212" t="str">
            <v>HERMAN, PAUL A</v>
          </cell>
        </row>
        <row r="2213">
          <cell r="A2213">
            <v>100667</v>
          </cell>
          <cell r="B2213" t="str">
            <v>COL SR 45 19.630</v>
          </cell>
          <cell r="C2213" t="str">
            <v>Roadway Minor Rehab</v>
          </cell>
          <cell r="N2213">
            <v>44197</v>
          </cell>
          <cell r="P2213">
            <v>44197</v>
          </cell>
          <cell r="R2213">
            <v>2021</v>
          </cell>
          <cell r="T2213" t="str">
            <v>Cancelled</v>
          </cell>
          <cell r="U2213">
            <v>3951360</v>
          </cell>
          <cell r="AB2213" t="str">
            <v>HERMAN, PAUL A</v>
          </cell>
        </row>
        <row r="2214">
          <cell r="A2214">
            <v>100669</v>
          </cell>
          <cell r="B2214" t="str">
            <v>COL SR 164 4.460</v>
          </cell>
          <cell r="C2214" t="str">
            <v>Roadway Minor Rehab</v>
          </cell>
          <cell r="N2214">
            <v>44105</v>
          </cell>
          <cell r="P2214">
            <v>44105</v>
          </cell>
          <cell r="R2214">
            <v>2021</v>
          </cell>
          <cell r="T2214" t="str">
            <v>Cancelled</v>
          </cell>
          <cell r="U2214">
            <v>482748</v>
          </cell>
          <cell r="AB2214" t="str">
            <v>HERMAN, PAUL A</v>
          </cell>
        </row>
        <row r="2215">
          <cell r="A2215">
            <v>100670</v>
          </cell>
          <cell r="B2215" t="str">
            <v>BEL-7-8.14 and Various</v>
          </cell>
          <cell r="C2215" t="str">
            <v>Traffic Control Maintenance</v>
          </cell>
          <cell r="D2215">
            <v>43868</v>
          </cell>
          <cell r="E2215">
            <v>43868</v>
          </cell>
          <cell r="H2215">
            <v>44008</v>
          </cell>
          <cell r="I2215">
            <v>44008</v>
          </cell>
          <cell r="L2215">
            <v>44050</v>
          </cell>
          <cell r="M2215">
            <v>44050</v>
          </cell>
          <cell r="N2215">
            <v>44140</v>
          </cell>
          <cell r="O2215">
            <v>44140</v>
          </cell>
          <cell r="P2215">
            <v>44148</v>
          </cell>
          <cell r="Q2215">
            <v>44148</v>
          </cell>
          <cell r="R2215">
            <v>2021</v>
          </cell>
          <cell r="T2215" t="str">
            <v>Sold</v>
          </cell>
          <cell r="U2215">
            <v>908678.9</v>
          </cell>
          <cell r="V2215">
            <v>44053</v>
          </cell>
          <cell r="W2215">
            <v>1</v>
          </cell>
          <cell r="X2215">
            <v>2021</v>
          </cell>
          <cell r="Y2215">
            <v>0</v>
          </cell>
          <cell r="Z2215">
            <v>44140</v>
          </cell>
          <cell r="AA2215">
            <v>44151</v>
          </cell>
          <cell r="AB2215" t="str">
            <v>HOFFMAN, DAVID A</v>
          </cell>
          <cell r="AC2215">
            <v>43865</v>
          </cell>
          <cell r="AD2215">
            <v>43865</v>
          </cell>
        </row>
        <row r="2216">
          <cell r="A2216">
            <v>100671</v>
          </cell>
          <cell r="B2216" t="str">
            <v>COL SR 154 9.850</v>
          </cell>
          <cell r="C2216" t="str">
            <v>Pavement Maintenance</v>
          </cell>
          <cell r="N2216">
            <v>43374</v>
          </cell>
          <cell r="P2216">
            <v>43374</v>
          </cell>
          <cell r="R2216">
            <v>2019</v>
          </cell>
          <cell r="T2216" t="str">
            <v>Cancelled</v>
          </cell>
          <cell r="U2216">
            <v>802693</v>
          </cell>
          <cell r="AB2216" t="str">
            <v>HERMAN, PAUL A</v>
          </cell>
        </row>
        <row r="2217">
          <cell r="A2217">
            <v>100672</v>
          </cell>
          <cell r="B2217" t="str">
            <v>HAS SR 9 18.580</v>
          </cell>
          <cell r="C2217" t="str">
            <v>Roadway Minor Rehab</v>
          </cell>
          <cell r="N2217">
            <v>44197</v>
          </cell>
          <cell r="P2217">
            <v>44197</v>
          </cell>
          <cell r="R2217">
            <v>2021</v>
          </cell>
          <cell r="T2217" t="str">
            <v>Cancelled</v>
          </cell>
          <cell r="U2217">
            <v>700308</v>
          </cell>
          <cell r="AB2217" t="str">
            <v>HERMAN, PAUL A</v>
          </cell>
        </row>
        <row r="2218">
          <cell r="A2218">
            <v>100673</v>
          </cell>
          <cell r="B2218" t="str">
            <v>HOL SR 179 0.000</v>
          </cell>
          <cell r="C2218" t="str">
            <v>Roadway Minor Rehab</v>
          </cell>
          <cell r="N2218">
            <v>44105</v>
          </cell>
          <cell r="P2218">
            <v>44105</v>
          </cell>
          <cell r="R2218">
            <v>2021</v>
          </cell>
          <cell r="T2218" t="str">
            <v>Cancelled</v>
          </cell>
          <cell r="U2218">
            <v>391608</v>
          </cell>
          <cell r="AB2218" t="str">
            <v>HERMAN, PAUL A</v>
          </cell>
        </row>
        <row r="2219">
          <cell r="A2219">
            <v>100674</v>
          </cell>
          <cell r="B2219" t="str">
            <v>HOL-557-0.00, HOL-643-0.00</v>
          </cell>
          <cell r="C2219" t="str">
            <v>Roadway Major Rehab</v>
          </cell>
          <cell r="H2219">
            <v>44399</v>
          </cell>
          <cell r="I2219">
            <v>44399</v>
          </cell>
          <cell r="J2219">
            <v>44417</v>
          </cell>
          <cell r="K2219">
            <v>44417</v>
          </cell>
          <cell r="L2219">
            <v>44426</v>
          </cell>
          <cell r="M2219">
            <v>44426</v>
          </cell>
          <cell r="N2219">
            <v>44532</v>
          </cell>
          <cell r="O2219">
            <v>44532</v>
          </cell>
          <cell r="P2219">
            <v>44539</v>
          </cell>
          <cell r="Q2219">
            <v>44539</v>
          </cell>
          <cell r="R2219">
            <v>2022</v>
          </cell>
          <cell r="S2219">
            <v>2022</v>
          </cell>
          <cell r="T2219" t="str">
            <v>Sold</v>
          </cell>
          <cell r="U2219">
            <v>7717133.6500000004</v>
          </cell>
          <cell r="AB2219" t="str">
            <v>HERMAN, PAUL A</v>
          </cell>
        </row>
        <row r="2220">
          <cell r="A2220">
            <v>100675</v>
          </cell>
          <cell r="B2220" t="str">
            <v>JEF-150/VAR-3.43/VAR</v>
          </cell>
          <cell r="C2220" t="str">
            <v>Roadway Minor Rehab</v>
          </cell>
          <cell r="H2220">
            <v>45279</v>
          </cell>
          <cell r="J2220">
            <v>45322</v>
          </cell>
          <cell r="L2220">
            <v>45334</v>
          </cell>
          <cell r="N2220">
            <v>45566</v>
          </cell>
          <cell r="P2220">
            <v>45566</v>
          </cell>
          <cell r="R2220">
            <v>2025</v>
          </cell>
          <cell r="S2220">
            <v>2024</v>
          </cell>
          <cell r="T2220" t="str">
            <v>Active</v>
          </cell>
          <cell r="U2220">
            <v>5039000</v>
          </cell>
          <cell r="AB2220" t="str">
            <v>HOVANICK, BROCK STEPHEN</v>
          </cell>
        </row>
        <row r="2221">
          <cell r="A2221">
            <v>100676</v>
          </cell>
          <cell r="B2221" t="str">
            <v>COL SR 172 8.970</v>
          </cell>
          <cell r="C2221" t="str">
            <v>Roadway Minor Rehab</v>
          </cell>
          <cell r="H2221">
            <v>43020</v>
          </cell>
          <cell r="I2221">
            <v>43020</v>
          </cell>
          <cell r="J2221">
            <v>43027</v>
          </cell>
          <cell r="K2221">
            <v>43027</v>
          </cell>
          <cell r="L2221">
            <v>43039</v>
          </cell>
          <cell r="M2221">
            <v>43039</v>
          </cell>
          <cell r="N2221">
            <v>43132</v>
          </cell>
          <cell r="O2221">
            <v>43132</v>
          </cell>
          <cell r="P2221">
            <v>43139</v>
          </cell>
          <cell r="Q2221">
            <v>43139</v>
          </cell>
          <cell r="R2221">
            <v>2018</v>
          </cell>
          <cell r="T2221" t="str">
            <v>Sold</v>
          </cell>
          <cell r="U2221">
            <v>524017.28</v>
          </cell>
          <cell r="V2221">
            <v>43045</v>
          </cell>
          <cell r="W2221">
            <v>1</v>
          </cell>
          <cell r="X2221">
            <v>2018</v>
          </cell>
          <cell r="Y2221">
            <v>0</v>
          </cell>
          <cell r="Z2221">
            <v>43132</v>
          </cell>
          <cell r="AA2221">
            <v>43143</v>
          </cell>
          <cell r="AB2221" t="str">
            <v>SLANINA, ADRIENNE N</v>
          </cell>
        </row>
        <row r="2222">
          <cell r="A2222">
            <v>100677</v>
          </cell>
          <cell r="B2222" t="str">
            <v>JEF SR 213 0.000</v>
          </cell>
          <cell r="C2222" t="str">
            <v>Roadway Minor Rehab</v>
          </cell>
          <cell r="N2222">
            <v>46388</v>
          </cell>
          <cell r="P2222">
            <v>46388</v>
          </cell>
          <cell r="R2222">
            <v>2027</v>
          </cell>
          <cell r="T2222" t="str">
            <v>Cancelled</v>
          </cell>
          <cell r="U2222">
            <v>2345690</v>
          </cell>
          <cell r="AB2222" t="str">
            <v>HERMAN, PAUL A</v>
          </cell>
        </row>
        <row r="2223">
          <cell r="A2223">
            <v>100678</v>
          </cell>
          <cell r="B2223" t="str">
            <v>TUS US 250 0.000</v>
          </cell>
          <cell r="C2223" t="str">
            <v>Roadway Minor Rehab</v>
          </cell>
          <cell r="H2223">
            <v>42963</v>
          </cell>
          <cell r="I2223">
            <v>42963</v>
          </cell>
          <cell r="J2223">
            <v>42971</v>
          </cell>
          <cell r="K2223">
            <v>42971</v>
          </cell>
          <cell r="L2223">
            <v>42975</v>
          </cell>
          <cell r="M2223">
            <v>42975</v>
          </cell>
          <cell r="N2223">
            <v>43069</v>
          </cell>
          <cell r="P2223">
            <v>43080</v>
          </cell>
          <cell r="R2223">
            <v>2018</v>
          </cell>
          <cell r="T2223" t="str">
            <v>Cancelled</v>
          </cell>
          <cell r="U2223">
            <v>502891.31</v>
          </cell>
          <cell r="V2223">
            <v>42982</v>
          </cell>
          <cell r="W2223">
            <v>1</v>
          </cell>
          <cell r="X2223">
            <v>2018</v>
          </cell>
          <cell r="Y2223">
            <v>0</v>
          </cell>
          <cell r="Z2223">
            <v>43069</v>
          </cell>
          <cell r="AA2223">
            <v>43080</v>
          </cell>
          <cell r="AB2223" t="str">
            <v>SLANINA, ADRIENNE N</v>
          </cell>
        </row>
        <row r="2224">
          <cell r="A2224">
            <v>100680</v>
          </cell>
          <cell r="B2224" t="str">
            <v>JEF SR 646 4.310</v>
          </cell>
          <cell r="C2224" t="str">
            <v>Roadway Minor Rehab</v>
          </cell>
          <cell r="H2224">
            <v>43703</v>
          </cell>
          <cell r="I2224">
            <v>43703</v>
          </cell>
          <cell r="L2224">
            <v>43740</v>
          </cell>
          <cell r="M2224">
            <v>43740</v>
          </cell>
          <cell r="N2224">
            <v>43853</v>
          </cell>
          <cell r="O2224">
            <v>43853</v>
          </cell>
          <cell r="P2224">
            <v>43860</v>
          </cell>
          <cell r="Q2224">
            <v>43860</v>
          </cell>
          <cell r="R2224">
            <v>2020</v>
          </cell>
          <cell r="T2224" t="str">
            <v>Sold</v>
          </cell>
          <cell r="U2224">
            <v>1024013.8</v>
          </cell>
          <cell r="V2224">
            <v>43766</v>
          </cell>
          <cell r="W2224">
            <v>1</v>
          </cell>
          <cell r="X2224">
            <v>2020</v>
          </cell>
          <cell r="Y2224">
            <v>0</v>
          </cell>
          <cell r="Z2224">
            <v>43853</v>
          </cell>
          <cell r="AA2224">
            <v>43864</v>
          </cell>
          <cell r="AB2224" t="str">
            <v>CESSNA, JEREMY A</v>
          </cell>
        </row>
        <row r="2225">
          <cell r="A2225">
            <v>100682</v>
          </cell>
          <cell r="B2225" t="str">
            <v>TUS SR 516 3.700</v>
          </cell>
          <cell r="C2225" t="str">
            <v>Roadway Minor Rehab</v>
          </cell>
          <cell r="N2225">
            <v>44197</v>
          </cell>
          <cell r="P2225">
            <v>44197</v>
          </cell>
          <cell r="R2225">
            <v>2021</v>
          </cell>
          <cell r="T2225" t="str">
            <v>Cancelled</v>
          </cell>
          <cell r="U2225">
            <v>413952</v>
          </cell>
          <cell r="AB2225" t="str">
            <v>HERMAN, PAUL A</v>
          </cell>
        </row>
        <row r="2226">
          <cell r="A2226">
            <v>100684</v>
          </cell>
          <cell r="B2226" t="str">
            <v>TUS SR 800 30.540</v>
          </cell>
          <cell r="C2226" t="str">
            <v>Roadway Minor Rehab</v>
          </cell>
          <cell r="N2226">
            <v>43009</v>
          </cell>
          <cell r="P2226">
            <v>43009</v>
          </cell>
          <cell r="R2226">
            <v>2018</v>
          </cell>
          <cell r="T2226" t="str">
            <v>Cancelled</v>
          </cell>
          <cell r="U2226">
            <v>424170</v>
          </cell>
          <cell r="AB2226" t="str">
            <v>HERMAN, PAUL A</v>
          </cell>
        </row>
        <row r="2227">
          <cell r="A2227">
            <v>100748</v>
          </cell>
          <cell r="B2227" t="str">
            <v>JEF SR 213 4.400</v>
          </cell>
          <cell r="C2227" t="str">
            <v>Geologic Maintenance / Slide Repair</v>
          </cell>
          <cell r="L2227">
            <v>42191</v>
          </cell>
          <cell r="M2227">
            <v>42191</v>
          </cell>
          <cell r="N2227">
            <v>42200</v>
          </cell>
          <cell r="O2227">
            <v>42200</v>
          </cell>
          <cell r="P2227">
            <v>42200</v>
          </cell>
          <cell r="Q2227">
            <v>42200</v>
          </cell>
          <cell r="R2227">
            <v>2016</v>
          </cell>
          <cell r="T2227" t="str">
            <v>Sold</v>
          </cell>
          <cell r="U2227">
            <v>1145955.67</v>
          </cell>
          <cell r="AB2227" t="str">
            <v>NOTZ, CHRISTOPHER C</v>
          </cell>
        </row>
        <row r="2228">
          <cell r="A2228">
            <v>100772</v>
          </cell>
          <cell r="B2228" t="str">
            <v>HOL SR 83 9.020</v>
          </cell>
          <cell r="C2228" t="str">
            <v>Roadway Minor Rehab</v>
          </cell>
          <cell r="N2228">
            <v>43009</v>
          </cell>
          <cell r="P2228">
            <v>43009</v>
          </cell>
          <cell r="R2228">
            <v>2018</v>
          </cell>
          <cell r="T2228" t="str">
            <v>Cancelled</v>
          </cell>
          <cell r="U2228">
            <v>1320365</v>
          </cell>
          <cell r="AB2228" t="str">
            <v>HERMAN, PAUL A</v>
          </cell>
        </row>
        <row r="2229">
          <cell r="A2229">
            <v>100971</v>
          </cell>
          <cell r="B2229" t="str">
            <v>BEL SR 800 8.280</v>
          </cell>
          <cell r="C2229" t="str">
            <v>Geologic Maintenance / Slide Repair</v>
          </cell>
          <cell r="H2229">
            <v>42828</v>
          </cell>
          <cell r="I2229">
            <v>42828</v>
          </cell>
          <cell r="J2229">
            <v>42907</v>
          </cell>
          <cell r="K2229">
            <v>42907</v>
          </cell>
          <cell r="L2229">
            <v>42907</v>
          </cell>
          <cell r="M2229">
            <v>42907</v>
          </cell>
          <cell r="N2229">
            <v>42957</v>
          </cell>
          <cell r="O2229">
            <v>42957</v>
          </cell>
          <cell r="P2229">
            <v>42964</v>
          </cell>
          <cell r="Q2229">
            <v>42964</v>
          </cell>
          <cell r="R2229">
            <v>2018</v>
          </cell>
          <cell r="T2229" t="str">
            <v>Sold</v>
          </cell>
          <cell r="U2229">
            <v>442555</v>
          </cell>
          <cell r="AB2229" t="str">
            <v>TRIVOLI, RAYMOND P</v>
          </cell>
        </row>
        <row r="2230">
          <cell r="A2230">
            <v>100973</v>
          </cell>
          <cell r="B2230" t="str">
            <v>BEL SR 800 5.280</v>
          </cell>
          <cell r="C2230" t="str">
            <v>Geologic Maintenance / Slide Repair</v>
          </cell>
          <cell r="L2230">
            <v>42277</v>
          </cell>
          <cell r="M2230">
            <v>42277</v>
          </cell>
          <cell r="N2230">
            <v>42306</v>
          </cell>
          <cell r="O2230">
            <v>42306</v>
          </cell>
          <cell r="P2230">
            <v>42313</v>
          </cell>
          <cell r="Q2230">
            <v>42313</v>
          </cell>
          <cell r="R2230">
            <v>2016</v>
          </cell>
          <cell r="T2230" t="str">
            <v>Sold</v>
          </cell>
          <cell r="U2230">
            <v>159813</v>
          </cell>
          <cell r="AB2230" t="str">
            <v>BERANEK, JASON P</v>
          </cell>
        </row>
        <row r="2231">
          <cell r="A2231">
            <v>100975</v>
          </cell>
          <cell r="B2231" t="str">
            <v>BEL SR 331 9.450</v>
          </cell>
          <cell r="C2231" t="str">
            <v>Geologic Maintenance / Slide Repair</v>
          </cell>
          <cell r="L2231">
            <v>42214</v>
          </cell>
          <cell r="M2231">
            <v>42214</v>
          </cell>
          <cell r="N2231">
            <v>42229</v>
          </cell>
          <cell r="O2231">
            <v>42229</v>
          </cell>
          <cell r="P2231">
            <v>42235</v>
          </cell>
          <cell r="Q2231">
            <v>42235</v>
          </cell>
          <cell r="R2231">
            <v>2016</v>
          </cell>
          <cell r="T2231" t="str">
            <v>Sold</v>
          </cell>
          <cell r="U2231">
            <v>135124</v>
          </cell>
          <cell r="AB2231" t="str">
            <v>BERANEK, JASON P</v>
          </cell>
        </row>
        <row r="2232">
          <cell r="A2232">
            <v>100976</v>
          </cell>
          <cell r="B2232" t="str">
            <v>CAR SR 39 0.770</v>
          </cell>
          <cell r="C2232" t="str">
            <v>Geologic Maintenance / Slide Repair</v>
          </cell>
          <cell r="D2232">
            <v>42466</v>
          </cell>
          <cell r="E2232">
            <v>42466</v>
          </cell>
          <cell r="F2232">
            <v>42508</v>
          </cell>
          <cell r="G2232">
            <v>42508</v>
          </cell>
          <cell r="H2232">
            <v>42565</v>
          </cell>
          <cell r="I2232">
            <v>42565</v>
          </cell>
          <cell r="J2232">
            <v>42936</v>
          </cell>
          <cell r="K2232">
            <v>42936</v>
          </cell>
          <cell r="L2232">
            <v>43028</v>
          </cell>
          <cell r="M2232">
            <v>43028</v>
          </cell>
          <cell r="N2232">
            <v>43055</v>
          </cell>
          <cell r="O2232">
            <v>43055</v>
          </cell>
          <cell r="P2232">
            <v>43061</v>
          </cell>
          <cell r="Q2232">
            <v>43061</v>
          </cell>
          <cell r="R2232">
            <v>2018</v>
          </cell>
          <cell r="T2232" t="str">
            <v>Sold</v>
          </cell>
          <cell r="U2232">
            <v>127492</v>
          </cell>
          <cell r="AB2232" t="str">
            <v>NOTZ, CHRISTOPHER C</v>
          </cell>
          <cell r="AC2232">
            <v>42443</v>
          </cell>
          <cell r="AD2232">
            <v>42443</v>
          </cell>
        </row>
        <row r="2233">
          <cell r="A2233">
            <v>100977</v>
          </cell>
          <cell r="B2233" t="str">
            <v>COL US 62 11.500</v>
          </cell>
          <cell r="C2233" t="str">
            <v>Geologic Maintenance / Slide Repair</v>
          </cell>
          <cell r="L2233">
            <v>42215</v>
          </cell>
          <cell r="M2233">
            <v>42215</v>
          </cell>
          <cell r="N2233">
            <v>42243</v>
          </cell>
          <cell r="O2233">
            <v>42243</v>
          </cell>
          <cell r="P2233">
            <v>42249</v>
          </cell>
          <cell r="Q2233">
            <v>42249</v>
          </cell>
          <cell r="R2233">
            <v>2016</v>
          </cell>
          <cell r="T2233" t="str">
            <v>Sold</v>
          </cell>
          <cell r="U2233">
            <v>162324.79999999999</v>
          </cell>
          <cell r="AB2233" t="str">
            <v>BERANEK, JASON P</v>
          </cell>
        </row>
        <row r="2234">
          <cell r="A2234">
            <v>100979</v>
          </cell>
          <cell r="B2234" t="str">
            <v>HAS US 22 23.82</v>
          </cell>
          <cell r="C2234" t="str">
            <v>Geologic Maintenance / Slide Repair</v>
          </cell>
          <cell r="H2234">
            <v>42388</v>
          </cell>
          <cell r="I2234">
            <v>42388</v>
          </cell>
          <cell r="J2234">
            <v>42597</v>
          </cell>
          <cell r="K2234">
            <v>42597</v>
          </cell>
          <cell r="L2234">
            <v>42597</v>
          </cell>
          <cell r="M2234">
            <v>42597</v>
          </cell>
          <cell r="N2234">
            <v>42649</v>
          </cell>
          <cell r="O2234">
            <v>42649</v>
          </cell>
          <cell r="P2234">
            <v>42656</v>
          </cell>
          <cell r="Q2234">
            <v>42656</v>
          </cell>
          <cell r="R2234">
            <v>2017</v>
          </cell>
          <cell r="T2234" t="str">
            <v>Sold</v>
          </cell>
          <cell r="U2234">
            <v>212435.6</v>
          </cell>
          <cell r="AB2234" t="str">
            <v>TRIVOLI, RAYMOND P</v>
          </cell>
        </row>
        <row r="2235">
          <cell r="A2235">
            <v>100980</v>
          </cell>
          <cell r="B2235" t="str">
            <v>HOL SR 557 6.240</v>
          </cell>
          <cell r="C2235" t="str">
            <v>Geologic Maintenance / Slide Repair</v>
          </cell>
          <cell r="H2235">
            <v>42566</v>
          </cell>
          <cell r="I2235">
            <v>42566</v>
          </cell>
          <cell r="J2235">
            <v>42774</v>
          </cell>
          <cell r="K2235">
            <v>42774</v>
          </cell>
          <cell r="L2235">
            <v>42774</v>
          </cell>
          <cell r="M2235">
            <v>42774</v>
          </cell>
          <cell r="N2235">
            <v>42824</v>
          </cell>
          <cell r="O2235">
            <v>42824</v>
          </cell>
          <cell r="P2235">
            <v>42832</v>
          </cell>
          <cell r="Q2235">
            <v>42832</v>
          </cell>
          <cell r="R2235">
            <v>2017</v>
          </cell>
          <cell r="T2235" t="str">
            <v>Sold</v>
          </cell>
          <cell r="U2235">
            <v>249831.88</v>
          </cell>
          <cell r="AB2235" t="str">
            <v>TRIVOLI, RAYMOND P</v>
          </cell>
        </row>
        <row r="2236">
          <cell r="A2236">
            <v>100981</v>
          </cell>
          <cell r="B2236" t="str">
            <v>JEF SR 7 12.000</v>
          </cell>
          <cell r="C2236" t="str">
            <v>Geologic Maintenance / Slide Repair</v>
          </cell>
          <cell r="L2236">
            <v>42276</v>
          </cell>
          <cell r="M2236">
            <v>42276</v>
          </cell>
          <cell r="N2236">
            <v>42279</v>
          </cell>
          <cell r="O2236">
            <v>42279</v>
          </cell>
          <cell r="P2236">
            <v>42279</v>
          </cell>
          <cell r="Q2236">
            <v>42279</v>
          </cell>
          <cell r="R2236">
            <v>2016</v>
          </cell>
          <cell r="T2236" t="str">
            <v>Sold</v>
          </cell>
          <cell r="U2236">
            <v>332369.24</v>
          </cell>
          <cell r="AB2236" t="str">
            <v>NOTZ, CHRISTOPHER C</v>
          </cell>
        </row>
        <row r="2237">
          <cell r="A2237">
            <v>100982</v>
          </cell>
          <cell r="B2237" t="str">
            <v>JEF SR 7 32.600</v>
          </cell>
          <cell r="C2237" t="str">
            <v>Geologic Maintenance / Slide Repair</v>
          </cell>
          <cell r="L2237">
            <v>42772</v>
          </cell>
          <cell r="M2237">
            <v>42772</v>
          </cell>
          <cell r="N2237">
            <v>42796</v>
          </cell>
          <cell r="O2237">
            <v>42796</v>
          </cell>
          <cell r="P2237">
            <v>42803</v>
          </cell>
          <cell r="Q2237">
            <v>42803</v>
          </cell>
          <cell r="R2237">
            <v>2017</v>
          </cell>
          <cell r="T2237" t="str">
            <v>Sold</v>
          </cell>
          <cell r="U2237">
            <v>322261.5</v>
          </cell>
          <cell r="AB2237" t="str">
            <v>NOTZ, CHRISTOPHER C</v>
          </cell>
        </row>
        <row r="2238">
          <cell r="A2238">
            <v>100983</v>
          </cell>
          <cell r="B2238" t="str">
            <v>TUS SR 416 13.310</v>
          </cell>
          <cell r="C2238" t="str">
            <v>Geologic Maintenance / Slide Repair</v>
          </cell>
          <cell r="L2238">
            <v>42215</v>
          </cell>
          <cell r="M2238">
            <v>42215</v>
          </cell>
          <cell r="N2238">
            <v>42243</v>
          </cell>
          <cell r="O2238">
            <v>42243</v>
          </cell>
          <cell r="P2238">
            <v>42249</v>
          </cell>
          <cell r="Q2238">
            <v>42249</v>
          </cell>
          <cell r="R2238">
            <v>2016</v>
          </cell>
          <cell r="T2238" t="str">
            <v>Sold</v>
          </cell>
          <cell r="U2238">
            <v>520620</v>
          </cell>
          <cell r="AB2238" t="str">
            <v>BERANEK, JASON P</v>
          </cell>
        </row>
        <row r="2239">
          <cell r="A2239">
            <v>100987</v>
          </cell>
          <cell r="B2239" t="str">
            <v>BEL US 40 21.750</v>
          </cell>
          <cell r="C2239" t="str">
            <v>Geologic Maintenance / Slide Repair</v>
          </cell>
          <cell r="F2239">
            <v>42664</v>
          </cell>
          <cell r="G2239">
            <v>42664</v>
          </cell>
          <cell r="H2239">
            <v>42744</v>
          </cell>
          <cell r="I2239">
            <v>42744</v>
          </cell>
          <cell r="J2239">
            <v>42856</v>
          </cell>
          <cell r="K2239">
            <v>42856</v>
          </cell>
          <cell r="L2239">
            <v>42856</v>
          </cell>
          <cell r="M2239">
            <v>42856</v>
          </cell>
          <cell r="N2239">
            <v>42908</v>
          </cell>
          <cell r="O2239">
            <v>42908</v>
          </cell>
          <cell r="P2239">
            <v>42915</v>
          </cell>
          <cell r="Q2239">
            <v>42915</v>
          </cell>
          <cell r="R2239">
            <v>2017</v>
          </cell>
          <cell r="T2239" t="str">
            <v>Sold</v>
          </cell>
          <cell r="U2239">
            <v>282222</v>
          </cell>
          <cell r="AB2239" t="str">
            <v>NOTZ, CHRISTOPHER C</v>
          </cell>
        </row>
        <row r="2240">
          <cell r="A2240">
            <v>100988</v>
          </cell>
          <cell r="B2240" t="str">
            <v>BEL SR 647 2.680</v>
          </cell>
          <cell r="C2240" t="str">
            <v>Geologic Maintenance / Slide Repair</v>
          </cell>
          <cell r="L2240">
            <v>42836</v>
          </cell>
          <cell r="M2240">
            <v>42836</v>
          </cell>
          <cell r="N2240">
            <v>42888</v>
          </cell>
          <cell r="O2240">
            <v>42888</v>
          </cell>
          <cell r="P2240">
            <v>42894</v>
          </cell>
          <cell r="Q2240">
            <v>42894</v>
          </cell>
          <cell r="R2240">
            <v>2017</v>
          </cell>
          <cell r="T2240" t="str">
            <v>Sold</v>
          </cell>
          <cell r="U2240">
            <v>269282.3</v>
          </cell>
          <cell r="AB2240" t="str">
            <v>NOTZ, CHRISTOPHER C</v>
          </cell>
        </row>
        <row r="2241">
          <cell r="A2241">
            <v>100989</v>
          </cell>
          <cell r="B2241" t="str">
            <v>BEL US 250 9.060</v>
          </cell>
          <cell r="C2241" t="str">
            <v>Geologic Maintenance / Slide Repair</v>
          </cell>
          <cell r="L2241">
            <v>42215</v>
          </cell>
          <cell r="M2241">
            <v>42215</v>
          </cell>
          <cell r="N2241">
            <v>42243</v>
          </cell>
          <cell r="O2241">
            <v>42243</v>
          </cell>
          <cell r="P2241">
            <v>42249</v>
          </cell>
          <cell r="Q2241">
            <v>42249</v>
          </cell>
          <cell r="R2241">
            <v>2016</v>
          </cell>
          <cell r="T2241" t="str">
            <v>Sold</v>
          </cell>
          <cell r="U2241">
            <v>218999</v>
          </cell>
          <cell r="AB2241" t="str">
            <v>BERANEK, JASON P</v>
          </cell>
        </row>
        <row r="2242">
          <cell r="A2242">
            <v>101037</v>
          </cell>
          <cell r="B2242" t="str">
            <v>JEF-Friendship Park-FY2016</v>
          </cell>
          <cell r="C2242" t="str">
            <v>Parks</v>
          </cell>
          <cell r="T2242" t="str">
            <v>Candidate</v>
          </cell>
          <cell r="AB2242" t="str">
            <v>HERMAN, PAUL A</v>
          </cell>
        </row>
        <row r="2243">
          <cell r="A2243">
            <v>101053</v>
          </cell>
          <cell r="B2243" t="str">
            <v>JEF SR 151 15.24</v>
          </cell>
          <cell r="C2243" t="str">
            <v>Culvert Preservation</v>
          </cell>
          <cell r="D2243">
            <v>43165</v>
          </cell>
          <cell r="E2243">
            <v>43165</v>
          </cell>
          <cell r="F2243">
            <v>43572</v>
          </cell>
          <cell r="G2243">
            <v>43572</v>
          </cell>
          <cell r="H2243">
            <v>43665</v>
          </cell>
          <cell r="I2243">
            <v>43665</v>
          </cell>
          <cell r="J2243">
            <v>43752</v>
          </cell>
          <cell r="K2243">
            <v>43752</v>
          </cell>
          <cell r="L2243">
            <v>43766</v>
          </cell>
          <cell r="M2243">
            <v>43766</v>
          </cell>
          <cell r="N2243">
            <v>43853</v>
          </cell>
          <cell r="O2243">
            <v>43853</v>
          </cell>
          <cell r="P2243">
            <v>43860</v>
          </cell>
          <cell r="Q2243">
            <v>43860</v>
          </cell>
          <cell r="R2243">
            <v>2020</v>
          </cell>
          <cell r="T2243" t="str">
            <v>Sold</v>
          </cell>
          <cell r="U2243">
            <v>454456.5</v>
          </cell>
          <cell r="V2243">
            <v>43766</v>
          </cell>
          <cell r="W2243">
            <v>1</v>
          </cell>
          <cell r="X2243">
            <v>2020</v>
          </cell>
          <cell r="Y2243">
            <v>0</v>
          </cell>
          <cell r="Z2243">
            <v>43853</v>
          </cell>
          <cell r="AA2243">
            <v>43864</v>
          </cell>
          <cell r="AB2243" t="str">
            <v>LORENZ, DANIEL J</v>
          </cell>
          <cell r="AC2243">
            <v>43133</v>
          </cell>
          <cell r="AD2243">
            <v>43133</v>
          </cell>
        </row>
        <row r="2244">
          <cell r="A2244">
            <v>101098</v>
          </cell>
          <cell r="B2244" t="str">
            <v>COL US 30 34.070</v>
          </cell>
          <cell r="C2244" t="str">
            <v>Bridge Preservation</v>
          </cell>
          <cell r="D2244">
            <v>44748</v>
          </cell>
          <cell r="E2244">
            <v>44748</v>
          </cell>
          <cell r="F2244">
            <v>45113</v>
          </cell>
          <cell r="G2244">
            <v>45113</v>
          </cell>
          <cell r="H2244">
            <v>45181</v>
          </cell>
          <cell r="I2244">
            <v>45181</v>
          </cell>
          <cell r="J2244">
            <v>45261</v>
          </cell>
          <cell r="L2244">
            <v>45278</v>
          </cell>
          <cell r="N2244">
            <v>45372</v>
          </cell>
          <cell r="P2244">
            <v>45383</v>
          </cell>
          <cell r="R2244">
            <v>2024</v>
          </cell>
          <cell r="T2244" t="str">
            <v>Candidate</v>
          </cell>
          <cell r="U2244">
            <v>3000000</v>
          </cell>
          <cell r="V2244">
            <v>45278</v>
          </cell>
          <cell r="W2244">
            <v>1</v>
          </cell>
          <cell r="X2244">
            <v>2024</v>
          </cell>
          <cell r="Y2244">
            <v>0</v>
          </cell>
          <cell r="Z2244">
            <v>45372</v>
          </cell>
          <cell r="AA2244">
            <v>45383</v>
          </cell>
          <cell r="AB2244" t="str">
            <v>SLANINA, ADRIENNE N</v>
          </cell>
          <cell r="AC2244">
            <v>44706</v>
          </cell>
          <cell r="AD2244">
            <v>44706</v>
          </cell>
        </row>
        <row r="2245">
          <cell r="A2245">
            <v>101117</v>
          </cell>
          <cell r="B2245" t="str">
            <v>BEL US 40 20.800</v>
          </cell>
          <cell r="C2245" t="str">
            <v>Geologic Maintenance / Slide Repair</v>
          </cell>
          <cell r="L2245">
            <v>42765</v>
          </cell>
          <cell r="M2245">
            <v>42765</v>
          </cell>
          <cell r="N2245">
            <v>42796</v>
          </cell>
          <cell r="O2245">
            <v>42796</v>
          </cell>
          <cell r="P2245">
            <v>42803</v>
          </cell>
          <cell r="Q2245">
            <v>42803</v>
          </cell>
          <cell r="R2245">
            <v>2017</v>
          </cell>
          <cell r="T2245" t="str">
            <v>Sold</v>
          </cell>
          <cell r="U2245">
            <v>692351.15</v>
          </cell>
          <cell r="AB2245" t="str">
            <v>NOTZ, CHRISTOPHER C</v>
          </cell>
        </row>
        <row r="2246">
          <cell r="A2246">
            <v>101118</v>
          </cell>
          <cell r="B2246" t="str">
            <v>BEL US 250 5.750</v>
          </cell>
          <cell r="C2246" t="str">
            <v>Geologic Maintenance / Slide Repair</v>
          </cell>
          <cell r="L2246">
            <v>42353</v>
          </cell>
          <cell r="M2246">
            <v>42353</v>
          </cell>
          <cell r="N2246">
            <v>42383</v>
          </cell>
          <cell r="O2246">
            <v>42383</v>
          </cell>
          <cell r="P2246">
            <v>42390</v>
          </cell>
          <cell r="Q2246">
            <v>42390</v>
          </cell>
          <cell r="R2246">
            <v>2016</v>
          </cell>
          <cell r="T2246" t="str">
            <v>Sold</v>
          </cell>
          <cell r="U2246">
            <v>203149</v>
          </cell>
          <cell r="AB2246" t="str">
            <v>BERANEK, JASON P</v>
          </cell>
        </row>
        <row r="2247">
          <cell r="A2247">
            <v>101133</v>
          </cell>
          <cell r="B2247" t="str">
            <v>BEL CR 4 17.330</v>
          </cell>
          <cell r="C2247" t="str">
            <v>Geologic Maintenance / Slide Repair</v>
          </cell>
          <cell r="H2247">
            <v>42808</v>
          </cell>
          <cell r="I2247">
            <v>42808</v>
          </cell>
          <cell r="J2247">
            <v>42929</v>
          </cell>
          <cell r="K2247">
            <v>42929</v>
          </cell>
          <cell r="L2247">
            <v>42929</v>
          </cell>
          <cell r="M2247">
            <v>42929</v>
          </cell>
          <cell r="N2247">
            <v>42999</v>
          </cell>
          <cell r="O2247">
            <v>42999</v>
          </cell>
          <cell r="P2247">
            <v>43006</v>
          </cell>
          <cell r="Q2247">
            <v>43006</v>
          </cell>
          <cell r="R2247">
            <v>2018</v>
          </cell>
          <cell r="T2247" t="str">
            <v>Sold</v>
          </cell>
          <cell r="U2247">
            <v>223352</v>
          </cell>
          <cell r="AB2247" t="str">
            <v>TRIVOLI, RAYMOND P</v>
          </cell>
        </row>
        <row r="2248">
          <cell r="A2248">
            <v>101137</v>
          </cell>
          <cell r="B2248" t="str">
            <v>BEL CR 30 4.990</v>
          </cell>
          <cell r="C2248" t="str">
            <v>Geologic Maintenance / Slide Repair</v>
          </cell>
          <cell r="L2248">
            <v>42492</v>
          </cell>
          <cell r="M2248">
            <v>42492</v>
          </cell>
          <cell r="N2248">
            <v>42551</v>
          </cell>
          <cell r="O2248">
            <v>42551</v>
          </cell>
          <cell r="P2248">
            <v>42558</v>
          </cell>
          <cell r="Q2248">
            <v>42558</v>
          </cell>
          <cell r="R2248">
            <v>2017</v>
          </cell>
          <cell r="T2248" t="str">
            <v>Sold</v>
          </cell>
          <cell r="U2248">
            <v>229999</v>
          </cell>
          <cell r="AB2248" t="str">
            <v>BERANEK, JASON P</v>
          </cell>
        </row>
        <row r="2249">
          <cell r="A2249">
            <v>101138</v>
          </cell>
          <cell r="B2249" t="str">
            <v>BEL CR 30 4.350</v>
          </cell>
          <cell r="C2249" t="str">
            <v>Geologic Maintenance / Slide Repair</v>
          </cell>
          <cell r="H2249">
            <v>42565</v>
          </cell>
          <cell r="I2249">
            <v>42565</v>
          </cell>
          <cell r="J2249">
            <v>42615</v>
          </cell>
          <cell r="K2249">
            <v>42615</v>
          </cell>
          <cell r="L2249">
            <v>42615</v>
          </cell>
          <cell r="M2249">
            <v>42615</v>
          </cell>
          <cell r="N2249">
            <v>42649</v>
          </cell>
          <cell r="O2249">
            <v>42649</v>
          </cell>
          <cell r="P2249">
            <v>42656</v>
          </cell>
          <cell r="Q2249">
            <v>42656</v>
          </cell>
          <cell r="R2249">
            <v>2017</v>
          </cell>
          <cell r="T2249" t="str">
            <v>Sold</v>
          </cell>
          <cell r="U2249">
            <v>309706.5</v>
          </cell>
          <cell r="AB2249" t="str">
            <v>TRIVOLI, RAYMOND P</v>
          </cell>
        </row>
        <row r="2250">
          <cell r="A2250">
            <v>101141</v>
          </cell>
          <cell r="B2250" t="str">
            <v>BEL CR 4 8.850</v>
          </cell>
          <cell r="C2250" t="str">
            <v>Geologic Maintenance / Slide Repair</v>
          </cell>
          <cell r="T2250" t="str">
            <v>Candidate</v>
          </cell>
          <cell r="AB2250" t="str">
            <v>NOTZ, CHRISTOPHER C</v>
          </cell>
        </row>
        <row r="2251">
          <cell r="A2251">
            <v>101188</v>
          </cell>
          <cell r="B2251" t="str">
            <v>JEF-7-Various</v>
          </cell>
          <cell r="C2251" t="str">
            <v>Bridge / Culvert Maintenance</v>
          </cell>
          <cell r="H2251">
            <v>43504</v>
          </cell>
          <cell r="I2251">
            <v>43504</v>
          </cell>
          <cell r="J2251">
            <v>43542</v>
          </cell>
          <cell r="K2251">
            <v>43542</v>
          </cell>
          <cell r="L2251">
            <v>43552</v>
          </cell>
          <cell r="M2251">
            <v>43552</v>
          </cell>
          <cell r="N2251">
            <v>43608</v>
          </cell>
          <cell r="O2251">
            <v>43608</v>
          </cell>
          <cell r="P2251">
            <v>43615</v>
          </cell>
          <cell r="Q2251">
            <v>43615</v>
          </cell>
          <cell r="R2251">
            <v>2019</v>
          </cell>
          <cell r="T2251" t="str">
            <v>Sold</v>
          </cell>
          <cell r="U2251">
            <v>166276</v>
          </cell>
          <cell r="V2251">
            <v>43556</v>
          </cell>
          <cell r="W2251">
            <v>1</v>
          </cell>
          <cell r="X2251">
            <v>2019</v>
          </cell>
          <cell r="Y2251">
            <v>0</v>
          </cell>
          <cell r="Z2251">
            <v>43608</v>
          </cell>
          <cell r="AA2251">
            <v>43619</v>
          </cell>
          <cell r="AB2251" t="str">
            <v>LORENZ, DANIEL J</v>
          </cell>
        </row>
        <row r="2252">
          <cell r="A2252">
            <v>101230</v>
          </cell>
          <cell r="B2252" t="str">
            <v>JEF County, Airpark</v>
          </cell>
          <cell r="C2252" t="str">
            <v>Other Studies/ Tasks</v>
          </cell>
          <cell r="T2252" t="str">
            <v>Candidate</v>
          </cell>
          <cell r="AB2252" t="str">
            <v>WAGNER SCHEPIS, CHRISTINA</v>
          </cell>
        </row>
        <row r="2253">
          <cell r="A2253">
            <v>101353</v>
          </cell>
          <cell r="B2253" t="str">
            <v>BEL SR 7 16.29</v>
          </cell>
          <cell r="C2253" t="str">
            <v>Bridge / Culvert Maintenance</v>
          </cell>
          <cell r="H2253">
            <v>44956</v>
          </cell>
          <cell r="I2253">
            <v>44956</v>
          </cell>
          <cell r="J2253">
            <v>44970</v>
          </cell>
          <cell r="K2253">
            <v>44970</v>
          </cell>
          <cell r="L2253">
            <v>44971</v>
          </cell>
          <cell r="M2253">
            <v>44971</v>
          </cell>
          <cell r="N2253">
            <v>45071</v>
          </cell>
          <cell r="O2253">
            <v>45071</v>
          </cell>
          <cell r="P2253">
            <v>45079</v>
          </cell>
          <cell r="Q2253">
            <v>45079</v>
          </cell>
          <cell r="R2253">
            <v>2023</v>
          </cell>
          <cell r="T2253" t="str">
            <v>Sold</v>
          </cell>
          <cell r="U2253">
            <v>209916.74</v>
          </cell>
          <cell r="V2253">
            <v>44977</v>
          </cell>
          <cell r="W2253">
            <v>1</v>
          </cell>
          <cell r="X2253">
            <v>2023</v>
          </cell>
          <cell r="Y2253">
            <v>0</v>
          </cell>
          <cell r="Z2253">
            <v>45071</v>
          </cell>
          <cell r="AA2253">
            <v>45082</v>
          </cell>
          <cell r="AB2253" t="str">
            <v>HOFFMAN, DAVID A</v>
          </cell>
        </row>
        <row r="2254">
          <cell r="A2254">
            <v>101354</v>
          </cell>
          <cell r="B2254" t="str">
            <v>D11-DS-FY2021</v>
          </cell>
          <cell r="C2254" t="str">
            <v>Bridge / Culvert Maintenance</v>
          </cell>
          <cell r="H2254">
            <v>44179</v>
          </cell>
          <cell r="I2254">
            <v>44179</v>
          </cell>
          <cell r="L2254">
            <v>44210</v>
          </cell>
          <cell r="M2254">
            <v>44210</v>
          </cell>
          <cell r="N2254">
            <v>44301</v>
          </cell>
          <cell r="O2254">
            <v>44301</v>
          </cell>
          <cell r="P2254">
            <v>44308</v>
          </cell>
          <cell r="Q2254">
            <v>44308</v>
          </cell>
          <cell r="R2254">
            <v>2021</v>
          </cell>
          <cell r="T2254" t="str">
            <v>Sold</v>
          </cell>
          <cell r="U2254">
            <v>168323.44</v>
          </cell>
          <cell r="V2254">
            <v>44214</v>
          </cell>
          <cell r="W2254">
            <v>1</v>
          </cell>
          <cell r="X2254">
            <v>2021</v>
          </cell>
          <cell r="Y2254">
            <v>0</v>
          </cell>
          <cell r="Z2254">
            <v>44301</v>
          </cell>
          <cell r="AA2254">
            <v>44312</v>
          </cell>
          <cell r="AB2254" t="str">
            <v>HOFFMAN, DAVID A</v>
          </cell>
        </row>
        <row r="2255">
          <cell r="A2255">
            <v>101394</v>
          </cell>
          <cell r="B2255" t="str">
            <v>BEL CR 26 4.300</v>
          </cell>
          <cell r="C2255" t="str">
            <v>Geologic Maintenance / Slide Repair</v>
          </cell>
          <cell r="N2255">
            <v>43283</v>
          </cell>
          <cell r="P2255">
            <v>43284</v>
          </cell>
          <cell r="R2255">
            <v>2019</v>
          </cell>
          <cell r="T2255" t="str">
            <v>Cancelled</v>
          </cell>
          <cell r="U2255">
            <v>140880</v>
          </cell>
          <cell r="AB2255" t="str">
            <v>NOTZ, CHRISTOPHER C</v>
          </cell>
        </row>
        <row r="2256">
          <cell r="A2256">
            <v>101396</v>
          </cell>
          <cell r="B2256" t="str">
            <v>BEL SR 9 9.180</v>
          </cell>
          <cell r="C2256" t="str">
            <v>Geologic Maintenance / Slide Repair</v>
          </cell>
          <cell r="L2256">
            <v>42492</v>
          </cell>
          <cell r="M2256">
            <v>42492</v>
          </cell>
          <cell r="N2256">
            <v>42493</v>
          </cell>
          <cell r="O2256">
            <v>42493</v>
          </cell>
          <cell r="P2256">
            <v>42493</v>
          </cell>
          <cell r="Q2256">
            <v>42493</v>
          </cell>
          <cell r="R2256">
            <v>2016</v>
          </cell>
          <cell r="T2256" t="str">
            <v>Sold</v>
          </cell>
          <cell r="U2256">
            <v>180806</v>
          </cell>
          <cell r="AB2256" t="str">
            <v>NOTZ, CHRISTOPHER C</v>
          </cell>
        </row>
        <row r="2257">
          <cell r="A2257">
            <v>101412</v>
          </cell>
          <cell r="B2257" t="str">
            <v>BEL IR 70 23.690</v>
          </cell>
          <cell r="C2257" t="str">
            <v>Geologic Maintenance / Slide Repair</v>
          </cell>
          <cell r="L2257">
            <v>42710</v>
          </cell>
          <cell r="M2257">
            <v>42710</v>
          </cell>
          <cell r="N2257">
            <v>42768</v>
          </cell>
          <cell r="O2257">
            <v>42768</v>
          </cell>
          <cell r="P2257">
            <v>42776</v>
          </cell>
          <cell r="Q2257">
            <v>42776</v>
          </cell>
          <cell r="R2257">
            <v>2017</v>
          </cell>
          <cell r="T2257" t="str">
            <v>Sold</v>
          </cell>
          <cell r="U2257">
            <v>243243.5</v>
          </cell>
          <cell r="AB2257" t="str">
            <v>BERANEK, JASON P</v>
          </cell>
        </row>
        <row r="2258">
          <cell r="A2258">
            <v>101415</v>
          </cell>
          <cell r="B2258" t="str">
            <v>BEL SR 149 9.210</v>
          </cell>
          <cell r="C2258" t="str">
            <v>Geologic Maintenance / Slide Repair</v>
          </cell>
          <cell r="D2258">
            <v>42396</v>
          </cell>
          <cell r="E2258">
            <v>42396</v>
          </cell>
          <cell r="H2258">
            <v>42461</v>
          </cell>
          <cell r="I2258">
            <v>42461</v>
          </cell>
          <cell r="J2258">
            <v>42655</v>
          </cell>
          <cell r="K2258">
            <v>42655</v>
          </cell>
          <cell r="L2258">
            <v>42818</v>
          </cell>
          <cell r="M2258">
            <v>42818</v>
          </cell>
          <cell r="N2258">
            <v>42866</v>
          </cell>
          <cell r="O2258">
            <v>42866</v>
          </cell>
          <cell r="P2258">
            <v>42874</v>
          </cell>
          <cell r="Q2258">
            <v>42874</v>
          </cell>
          <cell r="R2258">
            <v>2017</v>
          </cell>
          <cell r="T2258" t="str">
            <v>Sold</v>
          </cell>
          <cell r="U2258">
            <v>212141.2</v>
          </cell>
          <cell r="AB2258" t="str">
            <v>NOTZ, CHRISTOPHER C</v>
          </cell>
          <cell r="AC2258">
            <v>42373</v>
          </cell>
          <cell r="AD2258">
            <v>42373</v>
          </cell>
        </row>
        <row r="2259">
          <cell r="A2259">
            <v>101451</v>
          </cell>
          <cell r="B2259" t="str">
            <v>BEL CR 30 6.350</v>
          </cell>
          <cell r="C2259" t="str">
            <v>Geologic Maintenance / Slide Repair</v>
          </cell>
          <cell r="T2259" t="str">
            <v>Candidate</v>
          </cell>
          <cell r="AB2259" t="str">
            <v>BERANEK, JASON P</v>
          </cell>
        </row>
        <row r="2260">
          <cell r="A2260">
            <v>101452</v>
          </cell>
          <cell r="B2260" t="str">
            <v>COL SR 164 7.100</v>
          </cell>
          <cell r="C2260" t="str">
            <v>Geologic Maintenance / Slide Repair</v>
          </cell>
          <cell r="L2260">
            <v>42661</v>
          </cell>
          <cell r="M2260">
            <v>42661</v>
          </cell>
          <cell r="N2260">
            <v>42719</v>
          </cell>
          <cell r="O2260">
            <v>42719</v>
          </cell>
          <cell r="P2260">
            <v>42726</v>
          </cell>
          <cell r="Q2260">
            <v>42726</v>
          </cell>
          <cell r="R2260">
            <v>2017</v>
          </cell>
          <cell r="T2260" t="str">
            <v>Sold</v>
          </cell>
          <cell r="U2260">
            <v>194039.55</v>
          </cell>
          <cell r="AB2260" t="str">
            <v>BERANEK, JASON P</v>
          </cell>
        </row>
        <row r="2261">
          <cell r="A2261">
            <v>101453</v>
          </cell>
          <cell r="B2261" t="str">
            <v>HOL SR 39 2.950</v>
          </cell>
          <cell r="C2261" t="str">
            <v>Geologic Maintenance / Slide Repair</v>
          </cell>
          <cell r="H2261">
            <v>42417</v>
          </cell>
          <cell r="I2261">
            <v>42417</v>
          </cell>
          <cell r="J2261">
            <v>42450</v>
          </cell>
          <cell r="K2261">
            <v>42450</v>
          </cell>
          <cell r="L2261">
            <v>42450</v>
          </cell>
          <cell r="M2261">
            <v>42450</v>
          </cell>
          <cell r="N2261">
            <v>42481</v>
          </cell>
          <cell r="O2261">
            <v>42481</v>
          </cell>
          <cell r="P2261">
            <v>42488</v>
          </cell>
          <cell r="Q2261">
            <v>42488</v>
          </cell>
          <cell r="R2261">
            <v>2016</v>
          </cell>
          <cell r="T2261" t="str">
            <v>Sold</v>
          </cell>
          <cell r="U2261">
            <v>219970</v>
          </cell>
          <cell r="AB2261" t="str">
            <v>TRIVOLI, RAYMOND P</v>
          </cell>
        </row>
        <row r="2262">
          <cell r="A2262">
            <v>101454</v>
          </cell>
          <cell r="B2262" t="str">
            <v>HOL SR 241 0.800</v>
          </cell>
          <cell r="C2262" t="str">
            <v>Geologic Maintenance / Slide Repair</v>
          </cell>
          <cell r="H2262">
            <v>42397</v>
          </cell>
          <cell r="I2262">
            <v>42397</v>
          </cell>
          <cell r="J2262">
            <v>42444</v>
          </cell>
          <cell r="K2262">
            <v>42444</v>
          </cell>
          <cell r="L2262">
            <v>42444</v>
          </cell>
          <cell r="M2262">
            <v>42444</v>
          </cell>
          <cell r="N2262">
            <v>42523</v>
          </cell>
          <cell r="O2262">
            <v>42523</v>
          </cell>
          <cell r="P2262">
            <v>42530</v>
          </cell>
          <cell r="Q2262">
            <v>42530</v>
          </cell>
          <cell r="R2262">
            <v>2016</v>
          </cell>
          <cell r="T2262" t="str">
            <v>Sold</v>
          </cell>
          <cell r="U2262">
            <v>387244</v>
          </cell>
          <cell r="AB2262" t="str">
            <v>TRIVOLI, RAYMOND P</v>
          </cell>
        </row>
        <row r="2263">
          <cell r="A2263">
            <v>101455</v>
          </cell>
          <cell r="B2263" t="str">
            <v>JEF SR 43 12.300</v>
          </cell>
          <cell r="C2263" t="str">
            <v>Geologic Maintenance / Slide Repair</v>
          </cell>
          <cell r="L2263">
            <v>42607</v>
          </cell>
          <cell r="M2263">
            <v>42607</v>
          </cell>
          <cell r="N2263">
            <v>42663</v>
          </cell>
          <cell r="O2263">
            <v>42663</v>
          </cell>
          <cell r="P2263">
            <v>42670</v>
          </cell>
          <cell r="Q2263">
            <v>42670</v>
          </cell>
          <cell r="R2263">
            <v>2017</v>
          </cell>
          <cell r="T2263" t="str">
            <v>Sold</v>
          </cell>
          <cell r="U2263">
            <v>149149</v>
          </cell>
          <cell r="AB2263" t="str">
            <v>BERANEK, JASON P</v>
          </cell>
        </row>
        <row r="2264">
          <cell r="A2264">
            <v>101456</v>
          </cell>
          <cell r="B2264" t="str">
            <v>JEF SR 151 9.500</v>
          </cell>
          <cell r="C2264" t="str">
            <v>Geologic Maintenance / Slide Repair</v>
          </cell>
          <cell r="L2264">
            <v>42439</v>
          </cell>
          <cell r="M2264">
            <v>42439</v>
          </cell>
          <cell r="N2264">
            <v>42481</v>
          </cell>
          <cell r="O2264">
            <v>42481</v>
          </cell>
          <cell r="P2264">
            <v>42488</v>
          </cell>
          <cell r="Q2264">
            <v>42488</v>
          </cell>
          <cell r="R2264">
            <v>2016</v>
          </cell>
          <cell r="T2264" t="str">
            <v>Sold</v>
          </cell>
          <cell r="U2264">
            <v>349999</v>
          </cell>
          <cell r="AB2264" t="str">
            <v>BERANEK, JASON P</v>
          </cell>
        </row>
        <row r="2265">
          <cell r="A2265">
            <v>101457</v>
          </cell>
          <cell r="B2265" t="str">
            <v>JEF SR 151 12.100</v>
          </cell>
          <cell r="C2265" t="str">
            <v>Geologic Maintenance / Slide Repair</v>
          </cell>
          <cell r="H2265">
            <v>43182</v>
          </cell>
          <cell r="I2265">
            <v>43182</v>
          </cell>
          <cell r="J2265">
            <v>43241</v>
          </cell>
          <cell r="K2265">
            <v>43241</v>
          </cell>
          <cell r="L2265">
            <v>43241</v>
          </cell>
          <cell r="M2265">
            <v>43241</v>
          </cell>
          <cell r="N2265">
            <v>43272</v>
          </cell>
          <cell r="O2265">
            <v>43272</v>
          </cell>
          <cell r="P2265">
            <v>43279</v>
          </cell>
          <cell r="Q2265">
            <v>43279</v>
          </cell>
          <cell r="R2265">
            <v>2018</v>
          </cell>
          <cell r="T2265" t="str">
            <v>Sold</v>
          </cell>
          <cell r="U2265">
            <v>632669.5</v>
          </cell>
          <cell r="AB2265" t="str">
            <v>NOTZ, CHRISTOPHER C</v>
          </cell>
        </row>
        <row r="2266">
          <cell r="A2266">
            <v>101458</v>
          </cell>
          <cell r="B2266" t="str">
            <v>JEF SR 151 12.260</v>
          </cell>
          <cell r="C2266" t="str">
            <v>Geologic Maintenance / Slide Repair</v>
          </cell>
          <cell r="T2266" t="str">
            <v>Candidate</v>
          </cell>
          <cell r="AB2266" t="str">
            <v>NOTZ, CHRISTOPHER C</v>
          </cell>
        </row>
        <row r="2267">
          <cell r="A2267">
            <v>101459</v>
          </cell>
          <cell r="B2267" t="str">
            <v>JEF SR 152 8.200</v>
          </cell>
          <cell r="C2267" t="str">
            <v>Geologic Maintenance / Slide Repair</v>
          </cell>
          <cell r="H2267">
            <v>42711</v>
          </cell>
          <cell r="I2267">
            <v>42711</v>
          </cell>
          <cell r="J2267">
            <v>42775</v>
          </cell>
          <cell r="K2267">
            <v>42775</v>
          </cell>
          <cell r="L2267">
            <v>42775</v>
          </cell>
          <cell r="M2267">
            <v>42775</v>
          </cell>
          <cell r="N2267">
            <v>42824</v>
          </cell>
          <cell r="O2267">
            <v>42824</v>
          </cell>
          <cell r="P2267">
            <v>42832</v>
          </cell>
          <cell r="Q2267">
            <v>42832</v>
          </cell>
          <cell r="R2267">
            <v>2017</v>
          </cell>
          <cell r="T2267" t="str">
            <v>Sold</v>
          </cell>
          <cell r="U2267">
            <v>644547.80000000005</v>
          </cell>
          <cell r="AB2267" t="str">
            <v>TRIVOLI, RAYMOND P</v>
          </cell>
        </row>
        <row r="2268">
          <cell r="A2268">
            <v>101460</v>
          </cell>
          <cell r="B2268" t="str">
            <v>TUS SR 39 7.470</v>
          </cell>
          <cell r="C2268" t="str">
            <v>Geologic Maintenance / Slide Repair</v>
          </cell>
          <cell r="L2268">
            <v>42464</v>
          </cell>
          <cell r="M2268">
            <v>42464</v>
          </cell>
          <cell r="N2268">
            <v>42509</v>
          </cell>
          <cell r="O2268">
            <v>42509</v>
          </cell>
          <cell r="P2268">
            <v>42516</v>
          </cell>
          <cell r="Q2268">
            <v>42516</v>
          </cell>
          <cell r="R2268">
            <v>2016</v>
          </cell>
          <cell r="T2268" t="str">
            <v>Sold</v>
          </cell>
          <cell r="U2268">
            <v>242668.5</v>
          </cell>
          <cell r="AB2268" t="str">
            <v>BERANEK, JASON P</v>
          </cell>
        </row>
        <row r="2269">
          <cell r="A2269">
            <v>101461</v>
          </cell>
          <cell r="B2269" t="str">
            <v>TUS SR 416 8.930</v>
          </cell>
          <cell r="C2269" t="str">
            <v>Geologic Maintenance / Slide Repair</v>
          </cell>
          <cell r="D2269">
            <v>42599</v>
          </cell>
          <cell r="E2269">
            <v>42599</v>
          </cell>
          <cell r="F2269">
            <v>42748</v>
          </cell>
          <cell r="G2269">
            <v>42748</v>
          </cell>
          <cell r="H2269">
            <v>42818</v>
          </cell>
          <cell r="I2269">
            <v>42818</v>
          </cell>
          <cell r="J2269">
            <v>42936</v>
          </cell>
          <cell r="K2269">
            <v>42936</v>
          </cell>
          <cell r="L2269">
            <v>43262</v>
          </cell>
          <cell r="M2269">
            <v>43262</v>
          </cell>
          <cell r="N2269">
            <v>43293</v>
          </cell>
          <cell r="O2269">
            <v>43293</v>
          </cell>
          <cell r="P2269">
            <v>43300</v>
          </cell>
          <cell r="Q2269">
            <v>43300</v>
          </cell>
          <cell r="R2269">
            <v>2019</v>
          </cell>
          <cell r="T2269" t="str">
            <v>Sold</v>
          </cell>
          <cell r="U2269">
            <v>220440.11</v>
          </cell>
          <cell r="AB2269" t="str">
            <v>NOTZ, CHRISTOPHER C</v>
          </cell>
          <cell r="AC2269">
            <v>42571</v>
          </cell>
          <cell r="AD2269">
            <v>42571</v>
          </cell>
        </row>
        <row r="2270">
          <cell r="A2270">
            <v>101479</v>
          </cell>
          <cell r="B2270" t="str">
            <v>BEL SR 147 0.010</v>
          </cell>
          <cell r="C2270" t="str">
            <v>Geologic Maintenance / Slide Repair</v>
          </cell>
          <cell r="D2270">
            <v>42667</v>
          </cell>
          <cell r="E2270">
            <v>42667</v>
          </cell>
          <cell r="F2270">
            <v>42804</v>
          </cell>
          <cell r="G2270">
            <v>42804</v>
          </cell>
          <cell r="H2270">
            <v>42922</v>
          </cell>
          <cell r="I2270">
            <v>42922</v>
          </cell>
          <cell r="J2270">
            <v>43409</v>
          </cell>
          <cell r="K2270">
            <v>43409</v>
          </cell>
          <cell r="L2270">
            <v>43420</v>
          </cell>
          <cell r="M2270">
            <v>43420</v>
          </cell>
          <cell r="N2270">
            <v>43475</v>
          </cell>
          <cell r="O2270">
            <v>43475</v>
          </cell>
          <cell r="P2270">
            <v>43482</v>
          </cell>
          <cell r="Q2270">
            <v>43482</v>
          </cell>
          <cell r="R2270">
            <v>2019</v>
          </cell>
          <cell r="T2270" t="str">
            <v>Sold</v>
          </cell>
          <cell r="U2270">
            <v>1784267.75</v>
          </cell>
          <cell r="AB2270" t="str">
            <v>STILLION, TIMOTHY E</v>
          </cell>
          <cell r="AC2270">
            <v>42642</v>
          </cell>
          <cell r="AD2270">
            <v>42642</v>
          </cell>
        </row>
        <row r="2271">
          <cell r="A2271">
            <v>101480</v>
          </cell>
          <cell r="B2271" t="str">
            <v>COL SR 7 4.350</v>
          </cell>
          <cell r="C2271" t="str">
            <v>Geologic Maintenance / Slide Repair</v>
          </cell>
          <cell r="D2271">
            <v>42718</v>
          </cell>
          <cell r="E2271">
            <v>42718</v>
          </cell>
          <cell r="F2271">
            <v>42824</v>
          </cell>
          <cell r="G2271">
            <v>42824</v>
          </cell>
          <cell r="H2271">
            <v>42887</v>
          </cell>
          <cell r="I2271">
            <v>42887</v>
          </cell>
          <cell r="J2271">
            <v>43011</v>
          </cell>
          <cell r="K2271">
            <v>43011</v>
          </cell>
          <cell r="L2271">
            <v>43012</v>
          </cell>
          <cell r="M2271">
            <v>43012</v>
          </cell>
          <cell r="N2271">
            <v>43055</v>
          </cell>
          <cell r="O2271">
            <v>43055</v>
          </cell>
          <cell r="P2271">
            <v>43061</v>
          </cell>
          <cell r="Q2271">
            <v>43061</v>
          </cell>
          <cell r="R2271">
            <v>2018</v>
          </cell>
          <cell r="T2271" t="str">
            <v>Sold</v>
          </cell>
          <cell r="U2271">
            <v>2380019.58</v>
          </cell>
          <cell r="AB2271" t="str">
            <v>STILLION, TIMOTHY E</v>
          </cell>
          <cell r="AC2271">
            <v>42699</v>
          </cell>
          <cell r="AD2271">
            <v>42699</v>
          </cell>
        </row>
        <row r="2272">
          <cell r="A2272">
            <v>101481</v>
          </cell>
          <cell r="B2272" t="str">
            <v>COL US 30 16.980</v>
          </cell>
          <cell r="C2272" t="str">
            <v>Geologic Maintenance / Slide Repair</v>
          </cell>
          <cell r="D2272">
            <v>42626</v>
          </cell>
          <cell r="E2272">
            <v>42626</v>
          </cell>
          <cell r="F2272">
            <v>42783</v>
          </cell>
          <cell r="G2272">
            <v>42783</v>
          </cell>
          <cell r="H2272">
            <v>42880</v>
          </cell>
          <cell r="I2272">
            <v>42880</v>
          </cell>
          <cell r="J2272">
            <v>43573</v>
          </cell>
          <cell r="K2272">
            <v>43573</v>
          </cell>
          <cell r="L2272">
            <v>43629</v>
          </cell>
          <cell r="M2272">
            <v>43629</v>
          </cell>
          <cell r="N2272">
            <v>43671</v>
          </cell>
          <cell r="O2272">
            <v>43671</v>
          </cell>
          <cell r="P2272">
            <v>43678</v>
          </cell>
          <cell r="Q2272">
            <v>43678</v>
          </cell>
          <cell r="R2272">
            <v>2020</v>
          </cell>
          <cell r="T2272" t="str">
            <v>Sold</v>
          </cell>
          <cell r="U2272">
            <v>747000</v>
          </cell>
          <cell r="AB2272" t="str">
            <v>STILLION, TIMOTHY E</v>
          </cell>
          <cell r="AC2272">
            <v>42606</v>
          </cell>
          <cell r="AD2272">
            <v>42606</v>
          </cell>
        </row>
        <row r="2273">
          <cell r="A2273">
            <v>101482</v>
          </cell>
          <cell r="B2273" t="str">
            <v>TUS US 36 16.800</v>
          </cell>
          <cell r="C2273" t="str">
            <v>Geologic Maintenance / Slide Repair</v>
          </cell>
          <cell r="F2273">
            <v>42814</v>
          </cell>
          <cell r="G2273">
            <v>42814</v>
          </cell>
          <cell r="H2273">
            <v>42912</v>
          </cell>
          <cell r="I2273">
            <v>42912</v>
          </cell>
          <cell r="J2273">
            <v>43166</v>
          </cell>
          <cell r="K2273">
            <v>43166</v>
          </cell>
          <cell r="L2273">
            <v>43195</v>
          </cell>
          <cell r="M2273">
            <v>43195</v>
          </cell>
          <cell r="N2273">
            <v>43237</v>
          </cell>
          <cell r="O2273">
            <v>43237</v>
          </cell>
          <cell r="P2273">
            <v>43244</v>
          </cell>
          <cell r="Q2273">
            <v>43244</v>
          </cell>
          <cell r="R2273">
            <v>2018</v>
          </cell>
          <cell r="T2273" t="str">
            <v>Sold</v>
          </cell>
          <cell r="U2273">
            <v>497989.37</v>
          </cell>
          <cell r="AB2273" t="str">
            <v>NOTZ, CHRISTOPHER C</v>
          </cell>
        </row>
        <row r="2274">
          <cell r="A2274">
            <v>101487</v>
          </cell>
          <cell r="B2274" t="str">
            <v>BEL SR 800 16.550</v>
          </cell>
          <cell r="C2274" t="str">
            <v>Geologic Maintenance / Slide Repair</v>
          </cell>
          <cell r="D2274">
            <v>42459</v>
          </cell>
          <cell r="E2274">
            <v>42459</v>
          </cell>
          <cell r="F2274">
            <v>42509</v>
          </cell>
          <cell r="G2274">
            <v>42509</v>
          </cell>
          <cell r="H2274">
            <v>42562</v>
          </cell>
          <cell r="I2274">
            <v>42562</v>
          </cell>
          <cell r="J2274">
            <v>42907</v>
          </cell>
          <cell r="K2274">
            <v>42907</v>
          </cell>
          <cell r="L2274">
            <v>42912</v>
          </cell>
          <cell r="M2274">
            <v>42912</v>
          </cell>
          <cell r="N2274">
            <v>42943</v>
          </cell>
          <cell r="O2274">
            <v>42943</v>
          </cell>
          <cell r="P2274">
            <v>42950</v>
          </cell>
          <cell r="Q2274">
            <v>42950</v>
          </cell>
          <cell r="R2274">
            <v>2018</v>
          </cell>
          <cell r="T2274" t="str">
            <v>Sold</v>
          </cell>
          <cell r="U2274">
            <v>153167.5</v>
          </cell>
          <cell r="AB2274" t="str">
            <v>NOTZ, CHRISTOPHER C</v>
          </cell>
          <cell r="AC2274">
            <v>42438</v>
          </cell>
          <cell r="AD2274">
            <v>42438</v>
          </cell>
        </row>
        <row r="2275">
          <cell r="A2275">
            <v>101493</v>
          </cell>
          <cell r="B2275" t="str">
            <v>BEL SR 800 16.930</v>
          </cell>
          <cell r="C2275" t="str">
            <v>Geologic Maintenance / Slide Repair</v>
          </cell>
          <cell r="T2275" t="str">
            <v>Candidate</v>
          </cell>
          <cell r="AB2275" t="str">
            <v>NOTZ, CHRISTOPHER C</v>
          </cell>
        </row>
        <row r="2276">
          <cell r="A2276">
            <v>101497</v>
          </cell>
          <cell r="B2276" t="str">
            <v>BEL SR 149 5.320</v>
          </cell>
          <cell r="C2276" t="str">
            <v>Geologic Maintenance / Slide Repair</v>
          </cell>
          <cell r="D2276">
            <v>42503</v>
          </cell>
          <cell r="E2276">
            <v>42503</v>
          </cell>
          <cell r="F2276">
            <v>42577</v>
          </cell>
          <cell r="G2276">
            <v>42577</v>
          </cell>
          <cell r="H2276">
            <v>42915</v>
          </cell>
          <cell r="I2276">
            <v>42915</v>
          </cell>
          <cell r="J2276">
            <v>42943</v>
          </cell>
          <cell r="K2276">
            <v>42943</v>
          </cell>
          <cell r="L2276">
            <v>43262</v>
          </cell>
          <cell r="M2276">
            <v>43262</v>
          </cell>
          <cell r="N2276">
            <v>43293</v>
          </cell>
          <cell r="O2276">
            <v>43293</v>
          </cell>
          <cell r="P2276">
            <v>43300</v>
          </cell>
          <cell r="Q2276">
            <v>43300</v>
          </cell>
          <cell r="R2276">
            <v>2019</v>
          </cell>
          <cell r="T2276" t="str">
            <v>Sold</v>
          </cell>
          <cell r="U2276">
            <v>253320</v>
          </cell>
          <cell r="AB2276" t="str">
            <v>NOTZ, CHRISTOPHER C</v>
          </cell>
          <cell r="AC2276">
            <v>42472</v>
          </cell>
          <cell r="AD2276">
            <v>42472</v>
          </cell>
        </row>
        <row r="2277">
          <cell r="A2277">
            <v>101500</v>
          </cell>
          <cell r="B2277" t="str">
            <v>BEL SR 147 35.760</v>
          </cell>
          <cell r="C2277" t="str">
            <v>Geologic Maintenance / Slide Repair</v>
          </cell>
          <cell r="F2277">
            <v>42998</v>
          </cell>
          <cell r="G2277">
            <v>42998</v>
          </cell>
          <cell r="H2277">
            <v>43153</v>
          </cell>
          <cell r="I2277">
            <v>43153</v>
          </cell>
          <cell r="J2277">
            <v>43208</v>
          </cell>
          <cell r="K2277">
            <v>43208</v>
          </cell>
          <cell r="L2277">
            <v>43208</v>
          </cell>
          <cell r="M2277">
            <v>43208</v>
          </cell>
          <cell r="N2277">
            <v>43237</v>
          </cell>
          <cell r="O2277">
            <v>43237</v>
          </cell>
          <cell r="P2277">
            <v>43244</v>
          </cell>
          <cell r="Q2277">
            <v>43244</v>
          </cell>
          <cell r="R2277">
            <v>2018</v>
          </cell>
          <cell r="T2277" t="str">
            <v>Sold</v>
          </cell>
          <cell r="U2277">
            <v>374126.25</v>
          </cell>
          <cell r="AB2277" t="str">
            <v>STILLION, TIMOTHY E</v>
          </cell>
        </row>
        <row r="2278">
          <cell r="A2278">
            <v>101501</v>
          </cell>
          <cell r="B2278" t="str">
            <v>BEL SR 148 17.910</v>
          </cell>
          <cell r="C2278" t="str">
            <v>Geologic Maintenance / Slide Repair</v>
          </cell>
          <cell r="D2278">
            <v>42513</v>
          </cell>
          <cell r="E2278">
            <v>42513</v>
          </cell>
          <cell r="F2278">
            <v>42572</v>
          </cell>
          <cell r="G2278">
            <v>42572</v>
          </cell>
          <cell r="H2278">
            <v>42619</v>
          </cell>
          <cell r="I2278">
            <v>42619</v>
          </cell>
          <cell r="J2278">
            <v>42933</v>
          </cell>
          <cell r="K2278">
            <v>42933</v>
          </cell>
          <cell r="L2278">
            <v>42935</v>
          </cell>
          <cell r="M2278">
            <v>42935</v>
          </cell>
          <cell r="N2278">
            <v>42971</v>
          </cell>
          <cell r="O2278">
            <v>42971</v>
          </cell>
          <cell r="P2278">
            <v>42978</v>
          </cell>
          <cell r="Q2278">
            <v>42978</v>
          </cell>
          <cell r="R2278">
            <v>2018</v>
          </cell>
          <cell r="T2278" t="str">
            <v>Sold</v>
          </cell>
          <cell r="U2278">
            <v>448236.65</v>
          </cell>
          <cell r="AB2278" t="str">
            <v>NOTZ, CHRISTOPHER C</v>
          </cell>
          <cell r="AC2278">
            <v>42457</v>
          </cell>
          <cell r="AD2278">
            <v>42457</v>
          </cell>
        </row>
        <row r="2279">
          <cell r="A2279">
            <v>101508</v>
          </cell>
          <cell r="B2279" t="str">
            <v>BEL SR 331 2.220</v>
          </cell>
          <cell r="C2279" t="str">
            <v>Geologic Maintenance / Slide Repair</v>
          </cell>
          <cell r="H2279">
            <v>42822</v>
          </cell>
          <cell r="I2279">
            <v>42822</v>
          </cell>
          <cell r="J2279">
            <v>42864</v>
          </cell>
          <cell r="K2279">
            <v>42864</v>
          </cell>
          <cell r="L2279">
            <v>42864</v>
          </cell>
          <cell r="M2279">
            <v>42864</v>
          </cell>
          <cell r="N2279">
            <v>42908</v>
          </cell>
          <cell r="O2279">
            <v>42908</v>
          </cell>
          <cell r="P2279">
            <v>42915</v>
          </cell>
          <cell r="Q2279">
            <v>42915</v>
          </cell>
          <cell r="R2279">
            <v>2017</v>
          </cell>
          <cell r="T2279" t="str">
            <v>Sold</v>
          </cell>
          <cell r="U2279">
            <v>313243.5</v>
          </cell>
          <cell r="AB2279" t="str">
            <v>TRIVOLI, RAYMOND P</v>
          </cell>
        </row>
        <row r="2280">
          <cell r="A2280">
            <v>101510</v>
          </cell>
          <cell r="B2280" t="str">
            <v>COL US 30 7.900</v>
          </cell>
          <cell r="C2280" t="str">
            <v>Geologic Maintenance / Slide Repair</v>
          </cell>
          <cell r="T2280" t="str">
            <v>Cancelled</v>
          </cell>
          <cell r="U2280">
            <v>70050</v>
          </cell>
          <cell r="AB2280" t="str">
            <v>NOTZ, CHRISTOPHER C</v>
          </cell>
        </row>
        <row r="2281">
          <cell r="A2281">
            <v>101525</v>
          </cell>
          <cell r="B2281" t="str">
            <v>COL SR 154 4.020</v>
          </cell>
          <cell r="C2281" t="str">
            <v>Geologic Maintenance / Slide Repair</v>
          </cell>
          <cell r="H2281">
            <v>42451</v>
          </cell>
          <cell r="I2281">
            <v>42451</v>
          </cell>
          <cell r="J2281">
            <v>42485</v>
          </cell>
          <cell r="K2281">
            <v>42485</v>
          </cell>
          <cell r="L2281">
            <v>42485</v>
          </cell>
          <cell r="M2281">
            <v>42485</v>
          </cell>
          <cell r="N2281">
            <v>42516</v>
          </cell>
          <cell r="O2281">
            <v>42516</v>
          </cell>
          <cell r="P2281">
            <v>42527</v>
          </cell>
          <cell r="Q2281">
            <v>42527</v>
          </cell>
          <cell r="R2281">
            <v>2016</v>
          </cell>
          <cell r="T2281" t="str">
            <v>Sold</v>
          </cell>
          <cell r="U2281">
            <v>333249.15000000002</v>
          </cell>
          <cell r="AB2281" t="str">
            <v>TRIVOLI, RAYMOND P</v>
          </cell>
        </row>
        <row r="2282">
          <cell r="A2282">
            <v>101526</v>
          </cell>
          <cell r="B2282" t="str">
            <v>COL SR 170 2.400</v>
          </cell>
          <cell r="C2282" t="str">
            <v>Geologic Maintenance / Slide Repair</v>
          </cell>
          <cell r="D2282">
            <v>42486</v>
          </cell>
          <cell r="E2282">
            <v>42486</v>
          </cell>
          <cell r="F2282">
            <v>42564</v>
          </cell>
          <cell r="G2282">
            <v>42564</v>
          </cell>
          <cell r="H2282">
            <v>42956</v>
          </cell>
          <cell r="I2282">
            <v>42956</v>
          </cell>
          <cell r="J2282">
            <v>43164</v>
          </cell>
          <cell r="K2282">
            <v>43164</v>
          </cell>
          <cell r="L2282">
            <v>43192</v>
          </cell>
          <cell r="M2282">
            <v>43192</v>
          </cell>
          <cell r="N2282">
            <v>43223</v>
          </cell>
          <cell r="O2282">
            <v>43223</v>
          </cell>
          <cell r="P2282">
            <v>43230</v>
          </cell>
          <cell r="Q2282">
            <v>43230</v>
          </cell>
          <cell r="R2282">
            <v>2018</v>
          </cell>
          <cell r="T2282" t="str">
            <v>Sold</v>
          </cell>
          <cell r="U2282">
            <v>267756.93</v>
          </cell>
          <cell r="AB2282" t="str">
            <v>NOTZ, CHRISTOPHER C</v>
          </cell>
          <cell r="AC2282">
            <v>42457</v>
          </cell>
          <cell r="AD2282">
            <v>42457</v>
          </cell>
        </row>
        <row r="2283">
          <cell r="A2283">
            <v>101527</v>
          </cell>
          <cell r="B2283" t="str">
            <v>HAS SR 9 21.270</v>
          </cell>
          <cell r="C2283" t="str">
            <v>Geologic Maintenance / Slide Repair</v>
          </cell>
          <cell r="D2283">
            <v>42619</v>
          </cell>
          <cell r="E2283">
            <v>42619</v>
          </cell>
          <cell r="F2283">
            <v>42748</v>
          </cell>
          <cell r="G2283">
            <v>42748</v>
          </cell>
          <cell r="H2283">
            <v>42818</v>
          </cell>
          <cell r="I2283">
            <v>42818</v>
          </cell>
          <cell r="J2283">
            <v>42936</v>
          </cell>
          <cell r="K2283">
            <v>42936</v>
          </cell>
          <cell r="L2283">
            <v>43292</v>
          </cell>
          <cell r="M2283">
            <v>43292</v>
          </cell>
          <cell r="N2283">
            <v>43321</v>
          </cell>
          <cell r="O2283">
            <v>43321</v>
          </cell>
          <cell r="P2283">
            <v>43327</v>
          </cell>
          <cell r="Q2283">
            <v>43327</v>
          </cell>
          <cell r="R2283">
            <v>2019</v>
          </cell>
          <cell r="T2283" t="str">
            <v>Sold</v>
          </cell>
          <cell r="U2283">
            <v>231583.75</v>
          </cell>
          <cell r="AB2283" t="str">
            <v>NOTZ, CHRISTOPHER C</v>
          </cell>
          <cell r="AC2283">
            <v>42590</v>
          </cell>
          <cell r="AD2283">
            <v>42590</v>
          </cell>
        </row>
        <row r="2284">
          <cell r="A2284">
            <v>101528</v>
          </cell>
          <cell r="B2284" t="str">
            <v>HOL SR 60 2.560</v>
          </cell>
          <cell r="C2284" t="str">
            <v>Geologic Maintenance / Slide Repair</v>
          </cell>
          <cell r="H2284">
            <v>42832</v>
          </cell>
          <cell r="I2284">
            <v>42832</v>
          </cell>
          <cell r="J2284">
            <v>42866</v>
          </cell>
          <cell r="K2284">
            <v>42866</v>
          </cell>
          <cell r="L2284">
            <v>42867</v>
          </cell>
          <cell r="M2284">
            <v>42867</v>
          </cell>
          <cell r="N2284">
            <v>42908</v>
          </cell>
          <cell r="O2284">
            <v>42908</v>
          </cell>
          <cell r="P2284">
            <v>42915</v>
          </cell>
          <cell r="Q2284">
            <v>42915</v>
          </cell>
          <cell r="R2284">
            <v>2017</v>
          </cell>
          <cell r="T2284" t="str">
            <v>Sold</v>
          </cell>
          <cell r="U2284">
            <v>310307.03000000003</v>
          </cell>
          <cell r="AB2284" t="str">
            <v>TRIVOLI, RAYMOND P</v>
          </cell>
        </row>
        <row r="2285">
          <cell r="A2285">
            <v>101529</v>
          </cell>
          <cell r="B2285" t="str">
            <v>TUS SR 416 13.140</v>
          </cell>
          <cell r="C2285" t="str">
            <v>Geologic Maintenance / Slide Repair</v>
          </cell>
          <cell r="J2285">
            <v>42473</v>
          </cell>
          <cell r="K2285">
            <v>42473</v>
          </cell>
          <cell r="L2285">
            <v>42478</v>
          </cell>
          <cell r="M2285">
            <v>42478</v>
          </cell>
          <cell r="N2285">
            <v>42523</v>
          </cell>
          <cell r="O2285">
            <v>42523</v>
          </cell>
          <cell r="P2285">
            <v>42530</v>
          </cell>
          <cell r="Q2285">
            <v>42530</v>
          </cell>
          <cell r="R2285">
            <v>2016</v>
          </cell>
          <cell r="T2285" t="str">
            <v>Sold</v>
          </cell>
          <cell r="U2285">
            <v>109348</v>
          </cell>
          <cell r="AB2285" t="str">
            <v>BERANEK, JASON P</v>
          </cell>
        </row>
        <row r="2286">
          <cell r="A2286">
            <v>101531</v>
          </cell>
          <cell r="B2286" t="str">
            <v>TUS SR 800 25.650</v>
          </cell>
          <cell r="C2286" t="str">
            <v>Geologic Maintenance / Slide Repair</v>
          </cell>
          <cell r="F2286">
            <v>42800</v>
          </cell>
          <cell r="G2286">
            <v>42800</v>
          </cell>
          <cell r="H2286">
            <v>42886</v>
          </cell>
          <cell r="I2286">
            <v>42886</v>
          </cell>
          <cell r="J2286">
            <v>43361</v>
          </cell>
          <cell r="K2286">
            <v>43361</v>
          </cell>
          <cell r="L2286">
            <v>43361</v>
          </cell>
          <cell r="M2286">
            <v>43361</v>
          </cell>
          <cell r="N2286">
            <v>43398</v>
          </cell>
          <cell r="O2286">
            <v>43398</v>
          </cell>
          <cell r="P2286">
            <v>43409</v>
          </cell>
          <cell r="Q2286">
            <v>43409</v>
          </cell>
          <cell r="R2286">
            <v>2019</v>
          </cell>
          <cell r="T2286" t="str">
            <v>Sold</v>
          </cell>
          <cell r="U2286">
            <v>209175.76</v>
          </cell>
          <cell r="AB2286" t="str">
            <v>NOTZ, CHRISTOPHER C</v>
          </cell>
        </row>
        <row r="2287">
          <cell r="A2287">
            <v>101532</v>
          </cell>
          <cell r="B2287" t="str">
            <v>BEL SR 7 2.520</v>
          </cell>
          <cell r="C2287" t="str">
            <v>Geologic Maintenance / Slide Repair</v>
          </cell>
          <cell r="T2287" t="str">
            <v>Cancelled</v>
          </cell>
          <cell r="AB2287" t="str">
            <v>NOTZ, CHRISTOPHER C</v>
          </cell>
        </row>
        <row r="2288">
          <cell r="A2288">
            <v>101533</v>
          </cell>
          <cell r="B2288" t="str">
            <v>BEL SR 7 9.140</v>
          </cell>
          <cell r="C2288" t="str">
            <v>Geologic Maintenance / Slide Repair</v>
          </cell>
          <cell r="H2288">
            <v>42527</v>
          </cell>
          <cell r="I2288">
            <v>42527</v>
          </cell>
          <cell r="J2288">
            <v>42856</v>
          </cell>
          <cell r="K2288">
            <v>42856</v>
          </cell>
          <cell r="L2288">
            <v>42856</v>
          </cell>
          <cell r="M2288">
            <v>42856</v>
          </cell>
          <cell r="N2288">
            <v>42908</v>
          </cell>
          <cell r="O2288">
            <v>42908</v>
          </cell>
          <cell r="P2288">
            <v>42915</v>
          </cell>
          <cell r="Q2288">
            <v>42915</v>
          </cell>
          <cell r="R2288">
            <v>2017</v>
          </cell>
          <cell r="T2288" t="str">
            <v>Sold</v>
          </cell>
          <cell r="U2288">
            <v>162115.5</v>
          </cell>
          <cell r="AB2288" t="str">
            <v>TRIVOLI, RAYMOND P</v>
          </cell>
        </row>
        <row r="2289">
          <cell r="A2289">
            <v>101534</v>
          </cell>
          <cell r="B2289" t="str">
            <v>HAS SR 799 4.150</v>
          </cell>
          <cell r="C2289" t="str">
            <v>Geologic Maintenance / Slide Repair</v>
          </cell>
          <cell r="D2289">
            <v>42509</v>
          </cell>
          <cell r="E2289">
            <v>42509</v>
          </cell>
          <cell r="F2289">
            <v>42563</v>
          </cell>
          <cell r="G2289">
            <v>42563</v>
          </cell>
          <cell r="H2289">
            <v>42599</v>
          </cell>
          <cell r="I2289">
            <v>42599</v>
          </cell>
          <cell r="J2289">
            <v>42622</v>
          </cell>
          <cell r="K2289">
            <v>42622</v>
          </cell>
          <cell r="L2289">
            <v>42844</v>
          </cell>
          <cell r="M2289">
            <v>42844</v>
          </cell>
          <cell r="N2289">
            <v>42894</v>
          </cell>
          <cell r="O2289">
            <v>42894</v>
          </cell>
          <cell r="P2289">
            <v>42901</v>
          </cell>
          <cell r="Q2289">
            <v>42901</v>
          </cell>
          <cell r="R2289">
            <v>2017</v>
          </cell>
          <cell r="T2289" t="str">
            <v>Sold</v>
          </cell>
          <cell r="U2289">
            <v>166941</v>
          </cell>
          <cell r="AB2289" t="str">
            <v>NOTZ, CHRISTOPHER C</v>
          </cell>
          <cell r="AC2289">
            <v>42487</v>
          </cell>
          <cell r="AD2289">
            <v>42487</v>
          </cell>
        </row>
        <row r="2290">
          <cell r="A2290">
            <v>101567</v>
          </cell>
          <cell r="B2290" t="str">
            <v>D11 CY2016/2017 Const Insp</v>
          </cell>
          <cell r="C2290" t="str">
            <v>Construction Inspection / Admin</v>
          </cell>
          <cell r="T2290" t="str">
            <v>Candidate</v>
          </cell>
          <cell r="AB2290" t="str">
            <v>STILLION, TIMOTHY E</v>
          </cell>
        </row>
        <row r="2291">
          <cell r="A2291">
            <v>101573</v>
          </cell>
          <cell r="B2291" t="str">
            <v>JEF SR 7 13.790</v>
          </cell>
          <cell r="C2291" t="str">
            <v>Geologic Maintenance / Slide Repair</v>
          </cell>
          <cell r="L2291">
            <v>42269</v>
          </cell>
          <cell r="M2291">
            <v>42269</v>
          </cell>
          <cell r="N2291">
            <v>42279</v>
          </cell>
          <cell r="O2291">
            <v>42279</v>
          </cell>
          <cell r="P2291">
            <v>42279</v>
          </cell>
          <cell r="Q2291">
            <v>42279</v>
          </cell>
          <cell r="R2291">
            <v>2016</v>
          </cell>
          <cell r="T2291" t="str">
            <v>Sold</v>
          </cell>
          <cell r="U2291">
            <v>322750</v>
          </cell>
          <cell r="AB2291" t="str">
            <v>NOTZ, CHRISTOPHER C</v>
          </cell>
        </row>
        <row r="2292">
          <cell r="A2292">
            <v>101576</v>
          </cell>
          <cell r="B2292" t="str">
            <v>FACD11 BEL ST CLAIRSVILLE</v>
          </cell>
          <cell r="C2292" t="str">
            <v>Building / Facility Maintenance</v>
          </cell>
          <cell r="T2292" t="str">
            <v>Candidate</v>
          </cell>
          <cell r="AB2292" t="str">
            <v>LIMBACHER, STEVEN R</v>
          </cell>
        </row>
        <row r="2293">
          <cell r="A2293">
            <v>101579</v>
          </cell>
          <cell r="B2293" t="str">
            <v>JEF TR 1390 0.510</v>
          </cell>
          <cell r="C2293" t="str">
            <v>Geologic Maintenance / Slide Repair</v>
          </cell>
          <cell r="L2293">
            <v>42233</v>
          </cell>
          <cell r="M2293">
            <v>42233</v>
          </cell>
          <cell r="N2293">
            <v>42247</v>
          </cell>
          <cell r="O2293">
            <v>42247</v>
          </cell>
          <cell r="P2293">
            <v>42250</v>
          </cell>
          <cell r="Q2293">
            <v>42250</v>
          </cell>
          <cell r="R2293">
            <v>2016</v>
          </cell>
          <cell r="T2293" t="str">
            <v>Sold</v>
          </cell>
          <cell r="U2293">
            <v>59310</v>
          </cell>
          <cell r="AB2293" t="str">
            <v>GURNEY, GREGORY A</v>
          </cell>
        </row>
        <row r="2294">
          <cell r="A2294">
            <v>101580</v>
          </cell>
          <cell r="B2294" t="str">
            <v>JEF CR 74 3.730</v>
          </cell>
          <cell r="C2294" t="str">
            <v>Geologic Maintenance / Slide Repair</v>
          </cell>
          <cell r="L2294">
            <v>42233</v>
          </cell>
          <cell r="M2294">
            <v>42233</v>
          </cell>
          <cell r="N2294">
            <v>42247</v>
          </cell>
          <cell r="O2294">
            <v>42247</v>
          </cell>
          <cell r="P2294">
            <v>42250</v>
          </cell>
          <cell r="Q2294">
            <v>42250</v>
          </cell>
          <cell r="R2294">
            <v>2016</v>
          </cell>
          <cell r="T2294" t="str">
            <v>Sold</v>
          </cell>
          <cell r="U2294">
            <v>60222</v>
          </cell>
          <cell r="AB2294" t="str">
            <v>GURNEY, GREGORY A</v>
          </cell>
        </row>
        <row r="2295">
          <cell r="A2295">
            <v>101581</v>
          </cell>
          <cell r="B2295" t="str">
            <v>JEF CR 74 4.310</v>
          </cell>
          <cell r="C2295" t="str">
            <v>Geologic Maintenance / Slide Repair</v>
          </cell>
          <cell r="L2295">
            <v>42233</v>
          </cell>
          <cell r="M2295">
            <v>42233</v>
          </cell>
          <cell r="N2295">
            <v>42247</v>
          </cell>
          <cell r="O2295">
            <v>42247</v>
          </cell>
          <cell r="P2295">
            <v>42250</v>
          </cell>
          <cell r="Q2295">
            <v>42250</v>
          </cell>
          <cell r="R2295">
            <v>2016</v>
          </cell>
          <cell r="T2295" t="str">
            <v>Sold</v>
          </cell>
          <cell r="U2295">
            <v>53114</v>
          </cell>
          <cell r="AB2295" t="str">
            <v>GURNEY, GREGORY A</v>
          </cell>
        </row>
        <row r="2296">
          <cell r="A2296">
            <v>101582</v>
          </cell>
          <cell r="B2296" t="str">
            <v>JEF CR 43 3.290</v>
          </cell>
          <cell r="C2296" t="str">
            <v>Geologic Maintenance / Slide Repair</v>
          </cell>
          <cell r="L2296">
            <v>42233</v>
          </cell>
          <cell r="M2296">
            <v>42233</v>
          </cell>
          <cell r="N2296">
            <v>42247</v>
          </cell>
          <cell r="O2296">
            <v>42247</v>
          </cell>
          <cell r="P2296">
            <v>42250</v>
          </cell>
          <cell r="Q2296">
            <v>42250</v>
          </cell>
          <cell r="R2296">
            <v>2016</v>
          </cell>
          <cell r="T2296" t="str">
            <v>Sold</v>
          </cell>
          <cell r="U2296">
            <v>53451.11</v>
          </cell>
          <cell r="AB2296" t="str">
            <v>GURNEY, GREGORY A</v>
          </cell>
        </row>
        <row r="2297">
          <cell r="A2297">
            <v>101583</v>
          </cell>
          <cell r="B2297" t="str">
            <v>JEF TR 1390 0.540</v>
          </cell>
          <cell r="C2297" t="str">
            <v>Geologic Maintenance / Slide Repair</v>
          </cell>
          <cell r="L2297">
            <v>42233</v>
          </cell>
          <cell r="M2297">
            <v>42233</v>
          </cell>
          <cell r="N2297">
            <v>42247</v>
          </cell>
          <cell r="O2297">
            <v>42247</v>
          </cell>
          <cell r="P2297">
            <v>42250</v>
          </cell>
          <cell r="Q2297">
            <v>42250</v>
          </cell>
          <cell r="R2297">
            <v>2016</v>
          </cell>
          <cell r="T2297" t="str">
            <v>Sold</v>
          </cell>
          <cell r="U2297">
            <v>37467.360000000001</v>
          </cell>
          <cell r="AB2297" t="str">
            <v>GURNEY, GREGORY A</v>
          </cell>
        </row>
        <row r="2298">
          <cell r="A2298">
            <v>101596</v>
          </cell>
          <cell r="B2298" t="str">
            <v>JEF CR 53 3.650</v>
          </cell>
          <cell r="C2298" t="str">
            <v>Geologic Maintenance / Slide Repair</v>
          </cell>
          <cell r="H2298">
            <v>42705</v>
          </cell>
          <cell r="I2298">
            <v>42705</v>
          </cell>
          <cell r="J2298">
            <v>42724</v>
          </cell>
          <cell r="K2298">
            <v>42724</v>
          </cell>
          <cell r="L2298">
            <v>42724</v>
          </cell>
          <cell r="M2298">
            <v>42724</v>
          </cell>
          <cell r="N2298">
            <v>42803</v>
          </cell>
          <cell r="O2298">
            <v>42803</v>
          </cell>
          <cell r="P2298">
            <v>42810</v>
          </cell>
          <cell r="Q2298">
            <v>42810</v>
          </cell>
          <cell r="R2298">
            <v>2017</v>
          </cell>
          <cell r="T2298" t="str">
            <v>Sold</v>
          </cell>
          <cell r="U2298">
            <v>304900</v>
          </cell>
          <cell r="AB2298" t="str">
            <v>TRIVOLI, RAYMOND P</v>
          </cell>
        </row>
        <row r="2299">
          <cell r="A2299">
            <v>101597</v>
          </cell>
          <cell r="B2299" t="str">
            <v>JEF CR 46 1.750</v>
          </cell>
          <cell r="C2299" t="str">
            <v>Geologic Maintenance / Slide Repair</v>
          </cell>
          <cell r="L2299">
            <v>42529</v>
          </cell>
          <cell r="M2299">
            <v>42529</v>
          </cell>
          <cell r="N2299">
            <v>42607</v>
          </cell>
          <cell r="O2299">
            <v>42607</v>
          </cell>
          <cell r="P2299">
            <v>42614</v>
          </cell>
          <cell r="Q2299">
            <v>42614</v>
          </cell>
          <cell r="R2299">
            <v>2017</v>
          </cell>
          <cell r="T2299" t="str">
            <v>Sold</v>
          </cell>
          <cell r="U2299">
            <v>319913</v>
          </cell>
          <cell r="AB2299" t="str">
            <v>BERANEK, JASON P</v>
          </cell>
        </row>
        <row r="2300">
          <cell r="A2300">
            <v>101598</v>
          </cell>
          <cell r="B2300" t="str">
            <v>JEF CR 46 1.910</v>
          </cell>
          <cell r="C2300" t="str">
            <v>Geologic Maintenance / Slide Repair</v>
          </cell>
          <cell r="T2300" t="str">
            <v>Candidate</v>
          </cell>
          <cell r="AB2300" t="str">
            <v>BERANEK, JASON P</v>
          </cell>
        </row>
        <row r="2301">
          <cell r="A2301">
            <v>101601</v>
          </cell>
          <cell r="B2301" t="str">
            <v>JEF CR 56 10.580</v>
          </cell>
          <cell r="C2301" t="str">
            <v>Geologic Maintenance / Slide Repair</v>
          </cell>
          <cell r="H2301">
            <v>42808</v>
          </cell>
          <cell r="I2301">
            <v>42808</v>
          </cell>
          <cell r="J2301">
            <v>42907</v>
          </cell>
          <cell r="K2301">
            <v>42907</v>
          </cell>
          <cell r="L2301">
            <v>42907</v>
          </cell>
          <cell r="M2301">
            <v>42907</v>
          </cell>
          <cell r="N2301">
            <v>42957</v>
          </cell>
          <cell r="O2301">
            <v>42957</v>
          </cell>
          <cell r="P2301">
            <v>42964</v>
          </cell>
          <cell r="Q2301">
            <v>42964</v>
          </cell>
          <cell r="R2301">
            <v>2018</v>
          </cell>
          <cell r="T2301" t="str">
            <v>Sold</v>
          </cell>
          <cell r="U2301">
            <v>129331.5</v>
          </cell>
          <cell r="AB2301" t="str">
            <v>TRIVOLI, RAYMOND P</v>
          </cell>
        </row>
        <row r="2302">
          <cell r="A2302">
            <v>101635</v>
          </cell>
          <cell r="B2302" t="str">
            <v>D11 2014 SA Study Locations</v>
          </cell>
          <cell r="C2302" t="str">
            <v>Safety Related Studies</v>
          </cell>
          <cell r="T2302" t="str">
            <v>Candidate</v>
          </cell>
          <cell r="AB2302" t="str">
            <v>VARCOLLA, CHRISTOPHER</v>
          </cell>
        </row>
        <row r="2303">
          <cell r="A2303">
            <v>101652</v>
          </cell>
          <cell r="B2303" t="str">
            <v>FACD11 TUS HQ Test Lab HVAC Upgr</v>
          </cell>
          <cell r="C2303" t="str">
            <v>Building / Facility Maintenance</v>
          </cell>
          <cell r="T2303" t="str">
            <v>Candidate</v>
          </cell>
          <cell r="AB2303" t="str">
            <v>LIMBACHER, STEVEN R</v>
          </cell>
        </row>
        <row r="2304">
          <cell r="A2304">
            <v>101683</v>
          </cell>
          <cell r="B2304" t="str">
            <v>TUS Sherman St. Improvements</v>
          </cell>
          <cell r="C2304" t="str">
            <v>Pedestrian Facilities</v>
          </cell>
          <cell r="F2304">
            <v>42537</v>
          </cell>
          <cell r="G2304">
            <v>42537</v>
          </cell>
          <cell r="H2304">
            <v>42592</v>
          </cell>
          <cell r="I2304">
            <v>42592</v>
          </cell>
          <cell r="J2304">
            <v>42627</v>
          </cell>
          <cell r="K2304">
            <v>42627</v>
          </cell>
          <cell r="L2304">
            <v>42678</v>
          </cell>
          <cell r="M2304">
            <v>42678</v>
          </cell>
          <cell r="N2304">
            <v>42796</v>
          </cell>
          <cell r="O2304">
            <v>42796</v>
          </cell>
          <cell r="P2304">
            <v>42803</v>
          </cell>
          <cell r="Q2304">
            <v>42803</v>
          </cell>
          <cell r="R2304">
            <v>2017</v>
          </cell>
          <cell r="T2304" t="str">
            <v>Sold</v>
          </cell>
          <cell r="U2304">
            <v>659082.94999999995</v>
          </cell>
          <cell r="V2304">
            <v>42709</v>
          </cell>
          <cell r="W2304">
            <v>1</v>
          </cell>
          <cell r="X2304">
            <v>2017</v>
          </cell>
          <cell r="Y2304">
            <v>0</v>
          </cell>
          <cell r="Z2304">
            <v>42796</v>
          </cell>
          <cell r="AA2304">
            <v>42807</v>
          </cell>
          <cell r="AB2304" t="str">
            <v>GURNEY, GREGORY A</v>
          </cell>
        </row>
        <row r="2305">
          <cell r="A2305">
            <v>101688</v>
          </cell>
          <cell r="B2305" t="str">
            <v>BEL SR 147 12.600</v>
          </cell>
          <cell r="C2305" t="str">
            <v>Geologic Maintenance / Slide Repair</v>
          </cell>
          <cell r="F2305">
            <v>42842</v>
          </cell>
          <cell r="G2305">
            <v>42842</v>
          </cell>
          <cell r="H2305">
            <v>42975</v>
          </cell>
          <cell r="I2305">
            <v>42975</v>
          </cell>
          <cell r="J2305">
            <v>43573</v>
          </cell>
          <cell r="K2305">
            <v>43573</v>
          </cell>
          <cell r="L2305">
            <v>43601</v>
          </cell>
          <cell r="M2305">
            <v>43601</v>
          </cell>
          <cell r="N2305">
            <v>43636</v>
          </cell>
          <cell r="O2305">
            <v>43636</v>
          </cell>
          <cell r="P2305">
            <v>43643</v>
          </cell>
          <cell r="Q2305">
            <v>43643</v>
          </cell>
          <cell r="R2305">
            <v>2019</v>
          </cell>
          <cell r="T2305" t="str">
            <v>Sold</v>
          </cell>
          <cell r="U2305">
            <v>154146.75</v>
          </cell>
          <cell r="AB2305" t="str">
            <v>NOTZ, CHRISTOPHER C</v>
          </cell>
        </row>
        <row r="2306">
          <cell r="A2306">
            <v>101689</v>
          </cell>
          <cell r="B2306" t="str">
            <v>BEL SR 800 8.660</v>
          </cell>
          <cell r="C2306" t="str">
            <v>Geologic Maintenance / Slide Repair</v>
          </cell>
          <cell r="H2306">
            <v>42814</v>
          </cell>
          <cell r="I2306">
            <v>42814</v>
          </cell>
          <cell r="T2306" t="str">
            <v>Active</v>
          </cell>
          <cell r="AB2306" t="str">
            <v>TRIVOLI, RAYMOND P</v>
          </cell>
        </row>
        <row r="2307">
          <cell r="A2307">
            <v>101703</v>
          </cell>
          <cell r="B2307" t="str">
            <v>FACD11 HAS Freeport OP Fencing</v>
          </cell>
          <cell r="C2307" t="str">
            <v>Building / Facility Improvement</v>
          </cell>
          <cell r="T2307" t="str">
            <v>Active</v>
          </cell>
          <cell r="AB2307" t="str">
            <v>LIMBACHER, STEVEN R</v>
          </cell>
        </row>
        <row r="2308">
          <cell r="A2308">
            <v>101725</v>
          </cell>
          <cell r="B2308" t="str">
            <v>FACD11 BEL Shadyside OP Salt Bld</v>
          </cell>
          <cell r="C2308" t="str">
            <v>Building / Facility Maintenance</v>
          </cell>
          <cell r="T2308" t="str">
            <v>Active</v>
          </cell>
          <cell r="AB2308" t="str">
            <v>LIMBACHER, STEVEN R</v>
          </cell>
        </row>
        <row r="2309">
          <cell r="A2309">
            <v>101727</v>
          </cell>
          <cell r="B2309" t="str">
            <v>TUS SR 416 3.86</v>
          </cell>
          <cell r="C2309" t="str">
            <v>Pedestrian Facilities</v>
          </cell>
          <cell r="F2309">
            <v>42951</v>
          </cell>
          <cell r="G2309">
            <v>42951</v>
          </cell>
          <cell r="H2309">
            <v>43010</v>
          </cell>
          <cell r="I2309">
            <v>43010</v>
          </cell>
          <cell r="J2309">
            <v>43084</v>
          </cell>
          <cell r="K2309">
            <v>43084</v>
          </cell>
          <cell r="L2309">
            <v>43089</v>
          </cell>
          <cell r="M2309">
            <v>43089</v>
          </cell>
          <cell r="N2309">
            <v>43181</v>
          </cell>
          <cell r="O2309">
            <v>43181</v>
          </cell>
          <cell r="P2309">
            <v>43188</v>
          </cell>
          <cell r="Q2309">
            <v>43188</v>
          </cell>
          <cell r="R2309">
            <v>2018</v>
          </cell>
          <cell r="T2309" t="str">
            <v>Sold</v>
          </cell>
          <cell r="U2309">
            <v>441388.75</v>
          </cell>
          <cell r="V2309">
            <v>43094</v>
          </cell>
          <cell r="W2309">
            <v>1</v>
          </cell>
          <cell r="X2309">
            <v>2018</v>
          </cell>
          <cell r="Y2309">
            <v>0</v>
          </cell>
          <cell r="Z2309">
            <v>43181</v>
          </cell>
          <cell r="AA2309">
            <v>43192</v>
          </cell>
          <cell r="AB2309" t="str">
            <v>GURNEY, GREGORY A</v>
          </cell>
        </row>
        <row r="2310">
          <cell r="A2310">
            <v>101727</v>
          </cell>
          <cell r="B2310" t="str">
            <v>TUS SR 416 3.86</v>
          </cell>
          <cell r="C2310" t="str">
            <v>Pedestrian Facilities</v>
          </cell>
          <cell r="F2310">
            <v>42951</v>
          </cell>
          <cell r="G2310">
            <v>42951</v>
          </cell>
          <cell r="H2310">
            <v>43010</v>
          </cell>
          <cell r="I2310">
            <v>43010</v>
          </cell>
          <cell r="J2310">
            <v>43084</v>
          </cell>
          <cell r="K2310">
            <v>43084</v>
          </cell>
          <cell r="L2310">
            <v>43089</v>
          </cell>
          <cell r="M2310">
            <v>43089</v>
          </cell>
          <cell r="N2310">
            <v>43181</v>
          </cell>
          <cell r="O2310">
            <v>43181</v>
          </cell>
          <cell r="P2310">
            <v>43188</v>
          </cell>
          <cell r="Q2310">
            <v>43188</v>
          </cell>
          <cell r="R2310">
            <v>2018</v>
          </cell>
          <cell r="T2310" t="str">
            <v>Sold</v>
          </cell>
          <cell r="U2310">
            <v>441388.75</v>
          </cell>
          <cell r="V2310">
            <v>42723</v>
          </cell>
          <cell r="W2310">
            <v>1</v>
          </cell>
          <cell r="X2310">
            <v>2017</v>
          </cell>
          <cell r="Y2310">
            <v>0</v>
          </cell>
          <cell r="Z2310">
            <v>42810</v>
          </cell>
          <cell r="AA2310">
            <v>42821</v>
          </cell>
          <cell r="AB2310" t="str">
            <v>GURNEY, GREGORY A</v>
          </cell>
        </row>
        <row r="2311">
          <cell r="A2311">
            <v>101745</v>
          </cell>
          <cell r="B2311" t="str">
            <v>CAR SR 332 3.500</v>
          </cell>
          <cell r="C2311" t="str">
            <v>Geologic Maintenance / Slide Repair</v>
          </cell>
          <cell r="T2311" t="str">
            <v>Candidate</v>
          </cell>
          <cell r="AB2311" t="str">
            <v>NOTZ, CHRISTOPHER C</v>
          </cell>
        </row>
        <row r="2312">
          <cell r="A2312">
            <v>101757</v>
          </cell>
          <cell r="B2312" t="str">
            <v>BEL IR 70 26.840</v>
          </cell>
          <cell r="C2312" t="str">
            <v>Bridge Preservation</v>
          </cell>
          <cell r="N2312">
            <v>43678</v>
          </cell>
          <cell r="O2312">
            <v>43678</v>
          </cell>
          <cell r="T2312" t="str">
            <v>Active</v>
          </cell>
          <cell r="U2312">
            <v>11758702.5</v>
          </cell>
          <cell r="AB2312" t="str">
            <v>KHALIFA, WASEEM U</v>
          </cell>
        </row>
        <row r="2313">
          <cell r="A2313">
            <v>101767</v>
          </cell>
          <cell r="B2313" t="str">
            <v>BEL SR 800 14.97</v>
          </cell>
          <cell r="C2313" t="str">
            <v>Bridge Preservation</v>
          </cell>
          <cell r="D2313">
            <v>44229</v>
          </cell>
          <cell r="E2313">
            <v>44229</v>
          </cell>
          <cell r="F2313">
            <v>44438</v>
          </cell>
          <cell r="G2313">
            <v>44438</v>
          </cell>
          <cell r="H2313">
            <v>44713</v>
          </cell>
          <cell r="I2313">
            <v>44713</v>
          </cell>
          <cell r="J2313">
            <v>44841</v>
          </cell>
          <cell r="K2313">
            <v>44841</v>
          </cell>
          <cell r="L2313">
            <v>44861</v>
          </cell>
          <cell r="M2313">
            <v>44861</v>
          </cell>
          <cell r="N2313">
            <v>44966</v>
          </cell>
          <cell r="O2313">
            <v>44966</v>
          </cell>
          <cell r="P2313">
            <v>44973</v>
          </cell>
          <cell r="Q2313">
            <v>44973</v>
          </cell>
          <cell r="R2313">
            <v>2023</v>
          </cell>
          <cell r="T2313" t="str">
            <v>Sold</v>
          </cell>
          <cell r="U2313">
            <v>1369984.99</v>
          </cell>
          <cell r="V2313">
            <v>44872</v>
          </cell>
          <cell r="W2313">
            <v>1</v>
          </cell>
          <cell r="X2313">
            <v>2023</v>
          </cell>
          <cell r="Y2313">
            <v>0</v>
          </cell>
          <cell r="Z2313">
            <v>44966</v>
          </cell>
          <cell r="AA2313">
            <v>44977</v>
          </cell>
          <cell r="AB2313" t="str">
            <v>SLANINA, ADRIENNE N</v>
          </cell>
          <cell r="AC2313">
            <v>44189</v>
          </cell>
          <cell r="AD2313">
            <v>44189</v>
          </cell>
        </row>
        <row r="2314">
          <cell r="A2314">
            <v>101768</v>
          </cell>
          <cell r="B2314" t="str">
            <v>CAR SR 39 28.000</v>
          </cell>
          <cell r="C2314" t="str">
            <v>Bridge Preservation</v>
          </cell>
          <cell r="N2314">
            <v>47301</v>
          </cell>
          <cell r="P2314">
            <v>47301</v>
          </cell>
          <cell r="R2314">
            <v>2030</v>
          </cell>
          <cell r="S2314">
            <v>2029</v>
          </cell>
          <cell r="T2314" t="str">
            <v>Active</v>
          </cell>
          <cell r="U2314">
            <v>1590000</v>
          </cell>
          <cell r="AB2314" t="str">
            <v>TRIVOLI, RAYMOND P</v>
          </cell>
        </row>
        <row r="2315">
          <cell r="A2315">
            <v>101769</v>
          </cell>
          <cell r="B2315" t="str">
            <v>JEF SR 164 4.220</v>
          </cell>
          <cell r="C2315" t="str">
            <v>Bridge Preservation</v>
          </cell>
          <cell r="N2315">
            <v>47300</v>
          </cell>
          <cell r="P2315">
            <v>47300</v>
          </cell>
          <cell r="R2315">
            <v>2030</v>
          </cell>
          <cell r="T2315" t="str">
            <v>Active</v>
          </cell>
          <cell r="U2315">
            <v>820000</v>
          </cell>
          <cell r="AB2315" t="str">
            <v>TRIVOLI, RAYMOND P</v>
          </cell>
        </row>
        <row r="2316">
          <cell r="A2316">
            <v>101770</v>
          </cell>
          <cell r="B2316" t="str">
            <v>TUS US 250 17.13</v>
          </cell>
          <cell r="C2316" t="str">
            <v>Bridge Preservation</v>
          </cell>
          <cell r="N2316">
            <v>47300</v>
          </cell>
          <cell r="P2316">
            <v>47300</v>
          </cell>
          <cell r="R2316">
            <v>2030</v>
          </cell>
          <cell r="T2316" t="str">
            <v>Active</v>
          </cell>
          <cell r="U2316">
            <v>1320000</v>
          </cell>
          <cell r="AB2316" t="str">
            <v>TRIVOLI, RAYMOND P</v>
          </cell>
        </row>
        <row r="2317">
          <cell r="A2317">
            <v>101801</v>
          </cell>
          <cell r="B2317" t="str">
            <v>HAS HOPEDALE REPAVING PROGRAM</v>
          </cell>
          <cell r="C2317" t="str">
            <v>Other Studies/ Tasks</v>
          </cell>
          <cell r="T2317" t="str">
            <v>Active</v>
          </cell>
          <cell r="U2317">
            <v>525000</v>
          </cell>
          <cell r="AB2317" t="str">
            <v>LAWRENCE, MELINDA M</v>
          </cell>
        </row>
        <row r="2318">
          <cell r="A2318">
            <v>101817</v>
          </cell>
          <cell r="B2318" t="str">
            <v>TUS IR 77 33.430</v>
          </cell>
          <cell r="C2318" t="str">
            <v>Bridge Preservation</v>
          </cell>
          <cell r="D2318">
            <v>42992</v>
          </cell>
          <cell r="E2318">
            <v>42992</v>
          </cell>
          <cell r="F2318">
            <v>43293</v>
          </cell>
          <cell r="G2318">
            <v>43293</v>
          </cell>
          <cell r="H2318">
            <v>43406</v>
          </cell>
          <cell r="I2318">
            <v>43406</v>
          </cell>
          <cell r="J2318">
            <v>43614</v>
          </cell>
          <cell r="K2318">
            <v>43614</v>
          </cell>
          <cell r="L2318">
            <v>43627</v>
          </cell>
          <cell r="M2318">
            <v>43627</v>
          </cell>
          <cell r="N2318">
            <v>43720</v>
          </cell>
          <cell r="O2318">
            <v>43720</v>
          </cell>
          <cell r="P2318">
            <v>43728</v>
          </cell>
          <cell r="Q2318">
            <v>43728</v>
          </cell>
          <cell r="R2318">
            <v>2020</v>
          </cell>
          <cell r="S2318">
            <v>2020</v>
          </cell>
          <cell r="T2318" t="str">
            <v>Sold</v>
          </cell>
          <cell r="U2318">
            <v>3098828.53</v>
          </cell>
          <cell r="AB2318" t="str">
            <v>STILLION, TIMOTHY E</v>
          </cell>
          <cell r="AC2318">
            <v>42965</v>
          </cell>
          <cell r="AD2318">
            <v>42965</v>
          </cell>
        </row>
        <row r="2319">
          <cell r="A2319">
            <v>101822</v>
          </cell>
          <cell r="B2319" t="str">
            <v>HAS US 22 2.640</v>
          </cell>
          <cell r="C2319" t="str">
            <v>Bridge Preservation</v>
          </cell>
          <cell r="D2319">
            <v>43046</v>
          </cell>
          <cell r="E2319">
            <v>43046</v>
          </cell>
          <cell r="F2319">
            <v>43154</v>
          </cell>
          <cell r="G2319">
            <v>43154</v>
          </cell>
          <cell r="H2319">
            <v>43318</v>
          </cell>
          <cell r="I2319">
            <v>43318</v>
          </cell>
          <cell r="J2319">
            <v>43405</v>
          </cell>
          <cell r="K2319">
            <v>43405</v>
          </cell>
          <cell r="L2319">
            <v>43409</v>
          </cell>
          <cell r="M2319">
            <v>43409</v>
          </cell>
          <cell r="N2319">
            <v>43496</v>
          </cell>
          <cell r="O2319">
            <v>43496</v>
          </cell>
          <cell r="P2319">
            <v>43503</v>
          </cell>
          <cell r="Q2319">
            <v>43503</v>
          </cell>
          <cell r="R2319">
            <v>2019</v>
          </cell>
          <cell r="T2319" t="str">
            <v>Sold</v>
          </cell>
          <cell r="U2319">
            <v>4257772.99</v>
          </cell>
          <cell r="V2319">
            <v>43409</v>
          </cell>
          <cell r="W2319">
            <v>1</v>
          </cell>
          <cell r="X2319">
            <v>2019</v>
          </cell>
          <cell r="Y2319">
            <v>0</v>
          </cell>
          <cell r="Z2319">
            <v>43496</v>
          </cell>
          <cell r="AA2319">
            <v>43507</v>
          </cell>
          <cell r="AB2319" t="str">
            <v>STILLION, TIMOTHY E</v>
          </cell>
          <cell r="AC2319">
            <v>43014</v>
          </cell>
          <cell r="AD2319">
            <v>43014</v>
          </cell>
        </row>
        <row r="2320">
          <cell r="A2320">
            <v>101830</v>
          </cell>
          <cell r="B2320" t="str">
            <v>D11 Service Roads FY2016</v>
          </cell>
          <cell r="C2320" t="str">
            <v>Roadway Minor Rehab</v>
          </cell>
          <cell r="H2320">
            <v>42428</v>
          </cell>
          <cell r="I2320">
            <v>42428</v>
          </cell>
          <cell r="L2320">
            <v>42440</v>
          </cell>
          <cell r="M2320">
            <v>42440</v>
          </cell>
          <cell r="N2320">
            <v>42495</v>
          </cell>
          <cell r="O2320">
            <v>42495</v>
          </cell>
          <cell r="P2320">
            <v>42502</v>
          </cell>
          <cell r="Q2320">
            <v>42502</v>
          </cell>
          <cell r="R2320">
            <v>2016</v>
          </cell>
          <cell r="T2320" t="str">
            <v>Sold</v>
          </cell>
          <cell r="U2320">
            <v>338151</v>
          </cell>
          <cell r="AB2320" t="str">
            <v>BERANEK, JASON P</v>
          </cell>
        </row>
        <row r="2321">
          <cell r="A2321">
            <v>101835</v>
          </cell>
          <cell r="B2321" t="str">
            <v>EORTA 2016 Operating Assistance</v>
          </cell>
          <cell r="C2321" t="str">
            <v>Transit</v>
          </cell>
          <cell r="T2321" t="str">
            <v>Active</v>
          </cell>
          <cell r="AB2321" t="str">
            <v>HOSTIN, JUANA M</v>
          </cell>
        </row>
        <row r="2322">
          <cell r="A2322">
            <v>101845</v>
          </cell>
          <cell r="B2322" t="str">
            <v>COL Access Roads FY2016</v>
          </cell>
          <cell r="C2322" t="str">
            <v>Roadway Minor Rehab</v>
          </cell>
          <cell r="L2322">
            <v>42443</v>
          </cell>
          <cell r="N2322">
            <v>42495</v>
          </cell>
          <cell r="P2322">
            <v>42506</v>
          </cell>
          <cell r="R2322">
            <v>2016</v>
          </cell>
          <cell r="T2322" t="str">
            <v>Cancelled</v>
          </cell>
          <cell r="AB2322" t="str">
            <v>HERMAN, PAUL A</v>
          </cell>
        </row>
        <row r="2323">
          <cell r="A2323">
            <v>101853</v>
          </cell>
          <cell r="B2323" t="str">
            <v>TUS River Park - Wilkshire Trail</v>
          </cell>
          <cell r="C2323" t="str">
            <v>Bike Facility</v>
          </cell>
          <cell r="F2323">
            <v>43217</v>
          </cell>
          <cell r="G2323">
            <v>43217</v>
          </cell>
          <cell r="H2323">
            <v>43308</v>
          </cell>
          <cell r="I2323">
            <v>43308</v>
          </cell>
          <cell r="J2323">
            <v>43467</v>
          </cell>
          <cell r="K2323">
            <v>43467</v>
          </cell>
          <cell r="L2323">
            <v>43509</v>
          </cell>
          <cell r="M2323">
            <v>43509</v>
          </cell>
          <cell r="N2323">
            <v>43601</v>
          </cell>
          <cell r="O2323">
            <v>43601</v>
          </cell>
          <cell r="P2323">
            <v>43608</v>
          </cell>
          <cell r="Q2323">
            <v>43608</v>
          </cell>
          <cell r="R2323">
            <v>2019</v>
          </cell>
          <cell r="T2323" t="str">
            <v>Sold</v>
          </cell>
          <cell r="U2323">
            <v>597056.05000000005</v>
          </cell>
          <cell r="V2323">
            <v>43514</v>
          </cell>
          <cell r="W2323">
            <v>1</v>
          </cell>
          <cell r="X2323">
            <v>2019</v>
          </cell>
          <cell r="Y2323">
            <v>0</v>
          </cell>
          <cell r="Z2323">
            <v>43601</v>
          </cell>
          <cell r="AA2323">
            <v>43612</v>
          </cell>
          <cell r="AB2323" t="str">
            <v>GURNEY, GREGORY A</v>
          </cell>
        </row>
        <row r="2324">
          <cell r="A2324">
            <v>101862</v>
          </cell>
          <cell r="B2324" t="str">
            <v>FACD11 TUS HQ Pavement Repairs</v>
          </cell>
          <cell r="C2324" t="str">
            <v>Building / Facility Maintenance</v>
          </cell>
          <cell r="T2324" t="str">
            <v>Active</v>
          </cell>
          <cell r="AB2324" t="str">
            <v>LIMBACHER, STEVEN R</v>
          </cell>
        </row>
        <row r="2325">
          <cell r="A2325">
            <v>101884</v>
          </cell>
          <cell r="B2325" t="str">
            <v>FACD11 JEF Wintersville Pavt Rep</v>
          </cell>
          <cell r="C2325" t="str">
            <v>Building / Facility Maintenance</v>
          </cell>
          <cell r="T2325" t="str">
            <v>Active</v>
          </cell>
          <cell r="AB2325" t="str">
            <v>LIMBACHER, STEVEN R</v>
          </cell>
        </row>
        <row r="2326">
          <cell r="A2326">
            <v>101918</v>
          </cell>
          <cell r="B2326" t="str">
            <v>TUS CR 90 0.200</v>
          </cell>
          <cell r="C2326" t="str">
            <v>Geologic Maintenance / Slide Repair</v>
          </cell>
          <cell r="T2326" t="str">
            <v>Active</v>
          </cell>
          <cell r="AB2326" t="str">
            <v>NOTZ, CHRISTOPHER C</v>
          </cell>
        </row>
        <row r="2327">
          <cell r="A2327">
            <v>101945</v>
          </cell>
          <cell r="B2327" t="str">
            <v>COL Jef/Web/Jac/Mar/Brdway</v>
          </cell>
          <cell r="C2327" t="str">
            <v>Roadway Minor Rehab</v>
          </cell>
          <cell r="F2327">
            <v>42643</v>
          </cell>
          <cell r="G2327">
            <v>42643</v>
          </cell>
          <cell r="J2327">
            <v>42752</v>
          </cell>
          <cell r="K2327">
            <v>42752</v>
          </cell>
          <cell r="L2327">
            <v>42753</v>
          </cell>
          <cell r="M2327">
            <v>42753</v>
          </cell>
          <cell r="N2327">
            <v>42802</v>
          </cell>
          <cell r="O2327">
            <v>42802</v>
          </cell>
          <cell r="P2327">
            <v>42814</v>
          </cell>
          <cell r="Q2327">
            <v>42814</v>
          </cell>
          <cell r="R2327">
            <v>2017</v>
          </cell>
          <cell r="T2327" t="str">
            <v>Sold</v>
          </cell>
          <cell r="U2327">
            <v>1327136.05</v>
          </cell>
          <cell r="V2327">
            <v>42753</v>
          </cell>
          <cell r="W2327">
            <v>1</v>
          </cell>
          <cell r="X2327">
            <v>2017</v>
          </cell>
          <cell r="Y2327">
            <v>0</v>
          </cell>
          <cell r="Z2327">
            <v>42802</v>
          </cell>
          <cell r="AA2327">
            <v>42830</v>
          </cell>
          <cell r="AB2327" t="str">
            <v>GURNEY, GREGORY A</v>
          </cell>
        </row>
        <row r="2328">
          <cell r="A2328">
            <v>101955</v>
          </cell>
          <cell r="B2328" t="str">
            <v>CAR CR 15, Arrow Rd OHIC</v>
          </cell>
          <cell r="C2328" t="str">
            <v>Railroad Crossing Protection</v>
          </cell>
          <cell r="T2328" t="str">
            <v>Active</v>
          </cell>
          <cell r="AB2328" t="str">
            <v>TUCKER, JAMES M</v>
          </cell>
        </row>
        <row r="2329">
          <cell r="A2329">
            <v>101956</v>
          </cell>
          <cell r="B2329" t="str">
            <v>CAR CR 14, Arbor Road OHIC</v>
          </cell>
          <cell r="C2329" t="str">
            <v>Railroad Crossing Protection</v>
          </cell>
          <cell r="T2329" t="str">
            <v>Active</v>
          </cell>
          <cell r="AB2329" t="str">
            <v>TUCKER, JAMES M</v>
          </cell>
        </row>
        <row r="2330">
          <cell r="A2330">
            <v>101957</v>
          </cell>
          <cell r="B2330" t="str">
            <v>TUS Zeltman Ave NE RJCL</v>
          </cell>
          <cell r="C2330" t="str">
            <v>Railroad Crossing Protection</v>
          </cell>
          <cell r="T2330" t="str">
            <v>Active</v>
          </cell>
          <cell r="AB2330" t="str">
            <v>TUCKER, JAMES M</v>
          </cell>
        </row>
        <row r="2331">
          <cell r="A2331">
            <v>101962</v>
          </cell>
          <cell r="B2331" t="str">
            <v>TUS 12th St NE RJCL</v>
          </cell>
          <cell r="C2331" t="str">
            <v>Railroad Crossing Protection</v>
          </cell>
          <cell r="T2331" t="str">
            <v>Active</v>
          </cell>
          <cell r="AB2331" t="str">
            <v>TUCKER, JAMES M</v>
          </cell>
        </row>
        <row r="2332">
          <cell r="A2332">
            <v>101980</v>
          </cell>
          <cell r="B2332" t="str">
            <v>BEL CR 30 5.650</v>
          </cell>
          <cell r="C2332" t="str">
            <v>Geologic Maintenance / Slide Repair</v>
          </cell>
          <cell r="L2332">
            <v>42607</v>
          </cell>
          <cell r="M2332">
            <v>42607</v>
          </cell>
          <cell r="N2332">
            <v>42719</v>
          </cell>
          <cell r="O2332">
            <v>42719</v>
          </cell>
          <cell r="P2332">
            <v>42726</v>
          </cell>
          <cell r="Q2332">
            <v>42726</v>
          </cell>
          <cell r="R2332">
            <v>2017</v>
          </cell>
          <cell r="T2332" t="str">
            <v>Sold</v>
          </cell>
          <cell r="U2332">
            <v>151999</v>
          </cell>
          <cell r="AB2332" t="str">
            <v>BERANEK, JASON P</v>
          </cell>
        </row>
        <row r="2333">
          <cell r="A2333">
            <v>101982</v>
          </cell>
          <cell r="B2333" t="str">
            <v>TUS CR 21 8.75</v>
          </cell>
          <cell r="C2333" t="str">
            <v>Roadway Minor Rehab</v>
          </cell>
          <cell r="F2333">
            <v>42625</v>
          </cell>
          <cell r="G2333">
            <v>42625</v>
          </cell>
          <cell r="H2333">
            <v>42745</v>
          </cell>
          <cell r="I2333">
            <v>42745</v>
          </cell>
          <cell r="L2333">
            <v>42802</v>
          </cell>
          <cell r="M2333">
            <v>42802</v>
          </cell>
          <cell r="N2333">
            <v>42893</v>
          </cell>
          <cell r="O2333">
            <v>42893</v>
          </cell>
          <cell r="P2333">
            <v>42907</v>
          </cell>
          <cell r="Q2333">
            <v>42907</v>
          </cell>
          <cell r="R2333">
            <v>2017</v>
          </cell>
          <cell r="T2333" t="str">
            <v>Sold</v>
          </cell>
          <cell r="U2333">
            <v>2338448.75</v>
          </cell>
          <cell r="V2333">
            <v>42826</v>
          </cell>
          <cell r="W2333">
            <v>1</v>
          </cell>
          <cell r="X2333">
            <v>2018</v>
          </cell>
          <cell r="Y2333">
            <v>0</v>
          </cell>
          <cell r="Z2333">
            <v>42908</v>
          </cell>
          <cell r="AA2333">
            <v>42937</v>
          </cell>
          <cell r="AB2333" t="str">
            <v>GURNEY, GREGORY A</v>
          </cell>
        </row>
        <row r="2334">
          <cell r="A2334">
            <v>102026</v>
          </cell>
          <cell r="B2334" t="str">
            <v>FACD11 CAR FS Brine Maker/Sheltr</v>
          </cell>
          <cell r="C2334" t="str">
            <v>Building / Facility Improvement</v>
          </cell>
          <cell r="T2334" t="str">
            <v>Active</v>
          </cell>
          <cell r="AB2334" t="str">
            <v>LIMBACHER, STEVEN R</v>
          </cell>
        </row>
        <row r="2335">
          <cell r="A2335">
            <v>102029</v>
          </cell>
          <cell r="B2335" t="str">
            <v>FACD11 BEL FS Brine Maker/Sheltr</v>
          </cell>
          <cell r="C2335" t="str">
            <v>Building / Facility Improvement</v>
          </cell>
          <cell r="T2335" t="str">
            <v>Active</v>
          </cell>
          <cell r="AB2335" t="str">
            <v>LIMBACHER, STEVEN R</v>
          </cell>
        </row>
        <row r="2336">
          <cell r="A2336">
            <v>102030</v>
          </cell>
          <cell r="B2336" t="str">
            <v>FACD11 HAS FS Brine Maker/Sheltr</v>
          </cell>
          <cell r="C2336" t="str">
            <v>Building / Facility Improvement</v>
          </cell>
          <cell r="T2336" t="str">
            <v>Active</v>
          </cell>
          <cell r="AB2336" t="str">
            <v>LIMBACHER, STEVEN R</v>
          </cell>
        </row>
        <row r="2337">
          <cell r="A2337">
            <v>102055</v>
          </cell>
          <cell r="B2337" t="str">
            <v>JEF 150A/7 Park &amp; Ride</v>
          </cell>
          <cell r="C2337" t="str">
            <v>Miscellaneous</v>
          </cell>
          <cell r="D2337">
            <v>43784</v>
          </cell>
          <cell r="E2337">
            <v>43784</v>
          </cell>
          <cell r="F2337">
            <v>44127</v>
          </cell>
          <cell r="G2337">
            <v>44127</v>
          </cell>
          <cell r="H2337">
            <v>44127</v>
          </cell>
          <cell r="I2337">
            <v>44127</v>
          </cell>
          <cell r="L2337">
            <v>44130</v>
          </cell>
          <cell r="M2337">
            <v>44130</v>
          </cell>
          <cell r="N2337">
            <v>44210</v>
          </cell>
          <cell r="O2337">
            <v>44210</v>
          </cell>
          <cell r="P2337">
            <v>44218</v>
          </cell>
          <cell r="Q2337">
            <v>44218</v>
          </cell>
          <cell r="R2337">
            <v>2021</v>
          </cell>
          <cell r="T2337" t="str">
            <v>Sold</v>
          </cell>
          <cell r="U2337">
            <v>281672.05</v>
          </cell>
          <cell r="V2337">
            <v>44123</v>
          </cell>
          <cell r="W2337">
            <v>1</v>
          </cell>
          <cell r="X2337">
            <v>2021</v>
          </cell>
          <cell r="Y2337">
            <v>0</v>
          </cell>
          <cell r="Z2337">
            <v>44210</v>
          </cell>
          <cell r="AA2337">
            <v>44221</v>
          </cell>
          <cell r="AB2337" t="str">
            <v>HOFFMAN, DAVID A</v>
          </cell>
          <cell r="AC2337">
            <v>43756</v>
          </cell>
          <cell r="AD2337">
            <v>43756</v>
          </cell>
        </row>
        <row r="2338">
          <cell r="A2338">
            <v>102101</v>
          </cell>
          <cell r="B2338" t="str">
            <v>Jefferson Co. 16-19 Rel. RW Thr</v>
          </cell>
          <cell r="C2338" t="str">
            <v>Maint - Airport Visual Landing Aids</v>
          </cell>
          <cell r="T2338" t="str">
            <v>Cancelled</v>
          </cell>
          <cell r="AB2338" t="str">
            <v>STAINS, JOHN P</v>
          </cell>
        </row>
        <row r="2339">
          <cell r="A2339">
            <v>102110</v>
          </cell>
          <cell r="B2339" t="str">
            <v>D11 CY2016/2017 Const Insp B</v>
          </cell>
          <cell r="C2339" t="str">
            <v>Construction Inspection / Admin</v>
          </cell>
          <cell r="T2339" t="str">
            <v>Candidate</v>
          </cell>
          <cell r="AB2339" t="str">
            <v>STILLION, TIMOTHY E</v>
          </cell>
        </row>
        <row r="2340">
          <cell r="A2340">
            <v>102117</v>
          </cell>
          <cell r="B2340" t="str">
            <v>HAS SR 800 3.670</v>
          </cell>
          <cell r="C2340" t="str">
            <v>Geologic Maintenance / Slide Repair</v>
          </cell>
          <cell r="D2340">
            <v>42852</v>
          </cell>
          <cell r="E2340">
            <v>42852</v>
          </cell>
          <cell r="H2340">
            <v>43031</v>
          </cell>
          <cell r="I2340">
            <v>43031</v>
          </cell>
          <cell r="J2340">
            <v>43146</v>
          </cell>
          <cell r="K2340">
            <v>43146</v>
          </cell>
          <cell r="L2340">
            <v>43146</v>
          </cell>
          <cell r="M2340">
            <v>43146</v>
          </cell>
          <cell r="N2340">
            <v>43237</v>
          </cell>
          <cell r="O2340">
            <v>43237</v>
          </cell>
          <cell r="P2340">
            <v>43244</v>
          </cell>
          <cell r="Q2340">
            <v>43244</v>
          </cell>
          <cell r="R2340">
            <v>2018</v>
          </cell>
          <cell r="T2340" t="str">
            <v>Sold</v>
          </cell>
          <cell r="U2340">
            <v>443534.98</v>
          </cell>
          <cell r="AB2340" t="str">
            <v>SLANINA, ADRIENNE N</v>
          </cell>
          <cell r="AC2340">
            <v>42837</v>
          </cell>
          <cell r="AD2340">
            <v>42837</v>
          </cell>
        </row>
        <row r="2341">
          <cell r="A2341">
            <v>102119</v>
          </cell>
          <cell r="B2341" t="str">
            <v>BEL SR 9 0.210</v>
          </cell>
          <cell r="C2341" t="str">
            <v>Geologic Maintenance / Slide Repair</v>
          </cell>
          <cell r="D2341">
            <v>42774</v>
          </cell>
          <cell r="E2341">
            <v>42774</v>
          </cell>
          <cell r="F2341">
            <v>42934</v>
          </cell>
          <cell r="G2341">
            <v>42934</v>
          </cell>
          <cell r="H2341">
            <v>43166</v>
          </cell>
          <cell r="I2341">
            <v>43166</v>
          </cell>
          <cell r="J2341">
            <v>43257</v>
          </cell>
          <cell r="K2341">
            <v>43257</v>
          </cell>
          <cell r="L2341">
            <v>43263</v>
          </cell>
          <cell r="M2341">
            <v>43263</v>
          </cell>
          <cell r="N2341">
            <v>43370</v>
          </cell>
          <cell r="O2341">
            <v>43370</v>
          </cell>
          <cell r="P2341">
            <v>43377</v>
          </cell>
          <cell r="Q2341">
            <v>43377</v>
          </cell>
          <cell r="R2341">
            <v>2019</v>
          </cell>
          <cell r="T2341" t="str">
            <v>Sold</v>
          </cell>
          <cell r="U2341">
            <v>635269.55000000005</v>
          </cell>
          <cell r="V2341">
            <v>43283</v>
          </cell>
          <cell r="W2341">
            <v>1</v>
          </cell>
          <cell r="X2341">
            <v>2019</v>
          </cell>
          <cell r="Y2341">
            <v>0</v>
          </cell>
          <cell r="Z2341">
            <v>43370</v>
          </cell>
          <cell r="AA2341">
            <v>43381</v>
          </cell>
          <cell r="AB2341" t="str">
            <v>NOTZ, CHRISTOPHER C</v>
          </cell>
          <cell r="AC2341">
            <v>42751</v>
          </cell>
          <cell r="AD2341">
            <v>42751</v>
          </cell>
        </row>
        <row r="2342">
          <cell r="A2342">
            <v>102120</v>
          </cell>
          <cell r="B2342" t="str">
            <v>BEL SR 149 16.520</v>
          </cell>
          <cell r="C2342" t="str">
            <v>Geologic Maintenance / Slide Repair</v>
          </cell>
          <cell r="D2342">
            <v>42642</v>
          </cell>
          <cell r="E2342">
            <v>42642</v>
          </cell>
          <cell r="F2342">
            <v>42922</v>
          </cell>
          <cell r="G2342">
            <v>42922</v>
          </cell>
          <cell r="H2342">
            <v>43299</v>
          </cell>
          <cell r="I2342">
            <v>43299</v>
          </cell>
          <cell r="J2342">
            <v>43315</v>
          </cell>
          <cell r="K2342">
            <v>43315</v>
          </cell>
          <cell r="L2342">
            <v>43315</v>
          </cell>
          <cell r="M2342">
            <v>43315</v>
          </cell>
          <cell r="N2342">
            <v>43412</v>
          </cell>
          <cell r="O2342">
            <v>43412</v>
          </cell>
          <cell r="P2342">
            <v>43420</v>
          </cell>
          <cell r="Q2342">
            <v>43420</v>
          </cell>
          <cell r="R2342">
            <v>2019</v>
          </cell>
          <cell r="T2342" t="str">
            <v>Sold</v>
          </cell>
          <cell r="U2342">
            <v>255243</v>
          </cell>
          <cell r="V2342">
            <v>43325</v>
          </cell>
          <cell r="W2342">
            <v>1</v>
          </cell>
          <cell r="X2342">
            <v>2019</v>
          </cell>
          <cell r="Y2342">
            <v>0</v>
          </cell>
          <cell r="Z2342">
            <v>43412</v>
          </cell>
          <cell r="AA2342">
            <v>43423</v>
          </cell>
          <cell r="AB2342" t="str">
            <v>SLANINA, ADRIENNE N</v>
          </cell>
          <cell r="AC2342">
            <v>42621</v>
          </cell>
          <cell r="AD2342">
            <v>42621</v>
          </cell>
        </row>
        <row r="2343">
          <cell r="A2343">
            <v>102121</v>
          </cell>
          <cell r="B2343" t="str">
            <v>BEL SR 149 7.270</v>
          </cell>
          <cell r="C2343" t="str">
            <v>Geologic Maintenance / Slide Repair</v>
          </cell>
          <cell r="D2343">
            <v>42985</v>
          </cell>
          <cell r="E2343">
            <v>42985</v>
          </cell>
          <cell r="F2343">
            <v>43242</v>
          </cell>
          <cell r="G2343">
            <v>43242</v>
          </cell>
          <cell r="H2343">
            <v>43528</v>
          </cell>
          <cell r="I2343">
            <v>43528</v>
          </cell>
          <cell r="L2343">
            <v>43535</v>
          </cell>
          <cell r="M2343">
            <v>43535</v>
          </cell>
          <cell r="N2343">
            <v>43622</v>
          </cell>
          <cell r="O2343">
            <v>43622</v>
          </cell>
          <cell r="P2343">
            <v>43627</v>
          </cell>
          <cell r="Q2343">
            <v>43627</v>
          </cell>
          <cell r="R2343">
            <v>2019</v>
          </cell>
          <cell r="T2343" t="str">
            <v>Sold</v>
          </cell>
          <cell r="U2343">
            <v>925653.06</v>
          </cell>
          <cell r="V2343">
            <v>43535</v>
          </cell>
          <cell r="W2343">
            <v>1</v>
          </cell>
          <cell r="X2343">
            <v>2019</v>
          </cell>
          <cell r="Y2343">
            <v>0</v>
          </cell>
          <cell r="Z2343">
            <v>43622</v>
          </cell>
          <cell r="AA2343">
            <v>43633</v>
          </cell>
          <cell r="AB2343" t="str">
            <v>HOFFMAN, DAVID A</v>
          </cell>
          <cell r="AC2343">
            <v>42969</v>
          </cell>
          <cell r="AD2343">
            <v>42969</v>
          </cell>
        </row>
        <row r="2344">
          <cell r="A2344">
            <v>102125</v>
          </cell>
          <cell r="B2344" t="str">
            <v>COL CR 422 0.00</v>
          </cell>
          <cell r="C2344" t="str">
            <v>Roadway Minor Rehab</v>
          </cell>
          <cell r="F2344">
            <v>42692</v>
          </cell>
          <cell r="G2344">
            <v>42692</v>
          </cell>
          <cell r="L2344">
            <v>42704</v>
          </cell>
          <cell r="M2344">
            <v>42704</v>
          </cell>
          <cell r="N2344">
            <v>42774</v>
          </cell>
          <cell r="O2344">
            <v>42774</v>
          </cell>
          <cell r="P2344">
            <v>42781</v>
          </cell>
          <cell r="Q2344">
            <v>42781</v>
          </cell>
          <cell r="R2344">
            <v>2017</v>
          </cell>
          <cell r="T2344" t="str">
            <v>Sold</v>
          </cell>
          <cell r="U2344">
            <v>234560.5</v>
          </cell>
          <cell r="V2344">
            <v>42718</v>
          </cell>
          <cell r="W2344">
            <v>1</v>
          </cell>
          <cell r="X2344">
            <v>2017</v>
          </cell>
          <cell r="Y2344">
            <v>0</v>
          </cell>
          <cell r="Z2344">
            <v>42781</v>
          </cell>
          <cell r="AA2344">
            <v>42809</v>
          </cell>
          <cell r="AB2344" t="str">
            <v>GURNEY, GREGORY A</v>
          </cell>
        </row>
        <row r="2345">
          <cell r="A2345">
            <v>102176</v>
          </cell>
          <cell r="B2345" t="str">
            <v>EORTA Bus Replacement</v>
          </cell>
          <cell r="C2345" t="str">
            <v>Flex Fund Transfers</v>
          </cell>
          <cell r="T2345" t="str">
            <v>Active</v>
          </cell>
          <cell r="AB2345" t="str">
            <v>HOSTIN, JUANA M</v>
          </cell>
        </row>
        <row r="2346">
          <cell r="A2346">
            <v>102199</v>
          </cell>
          <cell r="B2346" t="str">
            <v>FACD11 TUS D11HQ HVAC Drive Repl</v>
          </cell>
          <cell r="C2346" t="str">
            <v>Building / Facility Maintenance</v>
          </cell>
          <cell r="T2346" t="str">
            <v>Active</v>
          </cell>
          <cell r="AB2346" t="str">
            <v>LIMBACHER, STEVEN R</v>
          </cell>
        </row>
        <row r="2347">
          <cell r="A2347">
            <v>102257</v>
          </cell>
          <cell r="B2347" t="str">
            <v>HAS SR 646 1.000</v>
          </cell>
          <cell r="C2347" t="str">
            <v>Geologic Maintenance / Slide Repair</v>
          </cell>
          <cell r="T2347" t="str">
            <v>Cancelled</v>
          </cell>
          <cell r="AB2347" t="str">
            <v>NOTZ, CHRISTOPHER C</v>
          </cell>
        </row>
        <row r="2348">
          <cell r="A2348">
            <v>102258</v>
          </cell>
          <cell r="B2348" t="str">
            <v>HOL SR 514 6.560</v>
          </cell>
          <cell r="C2348" t="str">
            <v>Geologic Maintenance / Slide Repair</v>
          </cell>
          <cell r="T2348" t="str">
            <v>Active</v>
          </cell>
          <cell r="AB2348" t="str">
            <v>NOTZ, CHRISTOPHER C</v>
          </cell>
        </row>
        <row r="2349">
          <cell r="A2349">
            <v>102259</v>
          </cell>
          <cell r="B2349" t="str">
            <v>HOL SR 514 6.700</v>
          </cell>
          <cell r="C2349" t="str">
            <v>Geologic Maintenance / Slide Repair</v>
          </cell>
          <cell r="T2349" t="str">
            <v>Active</v>
          </cell>
          <cell r="AB2349" t="str">
            <v>NOTZ, CHRISTOPHER C</v>
          </cell>
        </row>
        <row r="2350">
          <cell r="A2350">
            <v>102277</v>
          </cell>
          <cell r="B2350" t="str">
            <v>D11-SP-FY2017(B)</v>
          </cell>
          <cell r="C2350" t="str">
            <v>Pavement Maintenance</v>
          </cell>
          <cell r="H2350">
            <v>42461</v>
          </cell>
          <cell r="I2350">
            <v>42461</v>
          </cell>
          <cell r="L2350">
            <v>42485</v>
          </cell>
          <cell r="M2350">
            <v>42485</v>
          </cell>
          <cell r="N2350">
            <v>42537</v>
          </cell>
          <cell r="O2350">
            <v>42537</v>
          </cell>
          <cell r="P2350">
            <v>42544</v>
          </cell>
          <cell r="Q2350">
            <v>42544</v>
          </cell>
          <cell r="R2350">
            <v>2016</v>
          </cell>
          <cell r="T2350" t="str">
            <v>Sold</v>
          </cell>
          <cell r="U2350">
            <v>940925</v>
          </cell>
          <cell r="V2350">
            <v>42485</v>
          </cell>
          <cell r="W2350">
            <v>1</v>
          </cell>
          <cell r="X2350">
            <v>2017</v>
          </cell>
          <cell r="Y2350">
            <v>0</v>
          </cell>
          <cell r="Z2350">
            <v>42537</v>
          </cell>
          <cell r="AA2350">
            <v>42548</v>
          </cell>
          <cell r="AB2350" t="str">
            <v>BERANEK, JASON P</v>
          </cell>
        </row>
        <row r="2351">
          <cell r="A2351">
            <v>102285</v>
          </cell>
          <cell r="B2351" t="str">
            <v>FACD11 HAS Scio OY Salt/Loader B</v>
          </cell>
          <cell r="C2351" t="str">
            <v>New Building/ Facility</v>
          </cell>
          <cell r="L2351">
            <v>42695</v>
          </cell>
          <cell r="M2351">
            <v>42695</v>
          </cell>
          <cell r="N2351">
            <v>42782</v>
          </cell>
          <cell r="O2351">
            <v>42782</v>
          </cell>
          <cell r="P2351">
            <v>42789</v>
          </cell>
          <cell r="Q2351">
            <v>42789</v>
          </cell>
          <cell r="R2351">
            <v>2017</v>
          </cell>
          <cell r="T2351" t="str">
            <v>Sold</v>
          </cell>
          <cell r="U2351">
            <v>1034965.25</v>
          </cell>
          <cell r="AB2351" t="str">
            <v>LIMBACHER, STEVEN R</v>
          </cell>
        </row>
        <row r="2352">
          <cell r="A2352">
            <v>102292</v>
          </cell>
          <cell r="B2352" t="str">
            <v>COL SR 7 26.020</v>
          </cell>
          <cell r="C2352" t="str">
            <v>Roadway Minor Rehab</v>
          </cell>
          <cell r="L2352">
            <v>43433</v>
          </cell>
          <cell r="M2352">
            <v>43433</v>
          </cell>
          <cell r="N2352">
            <v>43531</v>
          </cell>
          <cell r="O2352">
            <v>43531</v>
          </cell>
          <cell r="P2352">
            <v>43539</v>
          </cell>
          <cell r="Q2352">
            <v>43539</v>
          </cell>
          <cell r="R2352">
            <v>2019</v>
          </cell>
          <cell r="T2352" t="str">
            <v>Sold</v>
          </cell>
          <cell r="U2352">
            <v>1759789.4</v>
          </cell>
          <cell r="V2352">
            <v>43444</v>
          </cell>
          <cell r="W2352">
            <v>1</v>
          </cell>
          <cell r="X2352">
            <v>2019</v>
          </cell>
          <cell r="Y2352">
            <v>0</v>
          </cell>
          <cell r="Z2352">
            <v>43531</v>
          </cell>
          <cell r="AA2352">
            <v>43542</v>
          </cell>
          <cell r="AB2352" t="str">
            <v>STILLION, TIMOTHY E</v>
          </cell>
        </row>
        <row r="2353">
          <cell r="A2353">
            <v>102293</v>
          </cell>
          <cell r="B2353" t="str">
            <v>BEL SR 647 0.000</v>
          </cell>
          <cell r="C2353" t="str">
            <v>Roadway Minor Rehab</v>
          </cell>
          <cell r="H2353">
            <v>43761</v>
          </cell>
          <cell r="I2353">
            <v>43761</v>
          </cell>
          <cell r="J2353">
            <v>43787</v>
          </cell>
          <cell r="K2353">
            <v>43787</v>
          </cell>
          <cell r="L2353">
            <v>43808</v>
          </cell>
          <cell r="M2353">
            <v>43808</v>
          </cell>
          <cell r="N2353">
            <v>43902</v>
          </cell>
          <cell r="O2353">
            <v>43902</v>
          </cell>
          <cell r="P2353">
            <v>43909</v>
          </cell>
          <cell r="Q2353">
            <v>43909</v>
          </cell>
          <cell r="R2353">
            <v>2020</v>
          </cell>
          <cell r="T2353" t="str">
            <v>Sold</v>
          </cell>
          <cell r="U2353">
            <v>439544.9</v>
          </cell>
          <cell r="V2353">
            <v>43815</v>
          </cell>
          <cell r="W2353">
            <v>1</v>
          </cell>
          <cell r="X2353">
            <v>2020</v>
          </cell>
          <cell r="Y2353">
            <v>0</v>
          </cell>
          <cell r="Z2353">
            <v>43902</v>
          </cell>
          <cell r="AA2353">
            <v>43913</v>
          </cell>
          <cell r="AB2353" t="str">
            <v>HERMAN, PAUL A</v>
          </cell>
        </row>
        <row r="2354">
          <cell r="A2354">
            <v>102294</v>
          </cell>
          <cell r="B2354" t="str">
            <v>D11 CS FY2022</v>
          </cell>
          <cell r="C2354" t="str">
            <v>Pavement Maintenance</v>
          </cell>
          <cell r="H2354">
            <v>44278</v>
          </cell>
          <cell r="I2354">
            <v>44278</v>
          </cell>
          <cell r="J2354">
            <v>44286</v>
          </cell>
          <cell r="K2354">
            <v>44286</v>
          </cell>
          <cell r="L2354">
            <v>44320</v>
          </cell>
          <cell r="M2354">
            <v>44320</v>
          </cell>
          <cell r="N2354">
            <v>44497</v>
          </cell>
          <cell r="O2354">
            <v>44497</v>
          </cell>
          <cell r="P2354">
            <v>44504</v>
          </cell>
          <cell r="Q2354">
            <v>44504</v>
          </cell>
          <cell r="R2354">
            <v>2022</v>
          </cell>
          <cell r="T2354" t="str">
            <v>Sold</v>
          </cell>
          <cell r="U2354">
            <v>251659.89</v>
          </cell>
          <cell r="V2354">
            <v>44403</v>
          </cell>
          <cell r="W2354">
            <v>1</v>
          </cell>
          <cell r="X2354">
            <v>2022</v>
          </cell>
          <cell r="Y2354">
            <v>0</v>
          </cell>
          <cell r="Z2354">
            <v>44497</v>
          </cell>
          <cell r="AA2354">
            <v>44508</v>
          </cell>
          <cell r="AB2354" t="str">
            <v>HERMAN, PAUL A</v>
          </cell>
        </row>
        <row r="2355">
          <cell r="A2355">
            <v>102320</v>
          </cell>
          <cell r="B2355" t="str">
            <v>D11 Block FY 2022</v>
          </cell>
          <cell r="C2355" t="str">
            <v>Other Studies/ Tasks</v>
          </cell>
          <cell r="T2355" t="str">
            <v>Candidate</v>
          </cell>
          <cell r="U2355">
            <v>0</v>
          </cell>
          <cell r="AB2355" t="str">
            <v>WARNER, SCOTT K</v>
          </cell>
        </row>
        <row r="2356">
          <cell r="A2356">
            <v>102335</v>
          </cell>
          <cell r="B2356" t="str">
            <v>D11 CR FY 2022</v>
          </cell>
          <cell r="C2356" t="str">
            <v>Culvert Preservation</v>
          </cell>
          <cell r="N2356">
            <v>44378</v>
          </cell>
          <cell r="P2356">
            <v>44378</v>
          </cell>
          <cell r="R2356">
            <v>2022</v>
          </cell>
          <cell r="T2356" t="str">
            <v>Cancelled</v>
          </cell>
          <cell r="AB2356" t="str">
            <v>NOTZ, CHRISTOPHER C</v>
          </cell>
        </row>
        <row r="2357">
          <cell r="A2357">
            <v>102336</v>
          </cell>
          <cell r="B2357" t="str">
            <v>BEL SR 149 24.440</v>
          </cell>
          <cell r="C2357" t="str">
            <v>Roadway Minor Rehab</v>
          </cell>
          <cell r="H2357">
            <v>42762</v>
          </cell>
          <cell r="I2357">
            <v>42762</v>
          </cell>
          <cell r="J2357">
            <v>42935</v>
          </cell>
          <cell r="K2357">
            <v>42935</v>
          </cell>
          <cell r="L2357">
            <v>42936</v>
          </cell>
          <cell r="M2357">
            <v>42936</v>
          </cell>
          <cell r="N2357">
            <v>43027</v>
          </cell>
          <cell r="O2357">
            <v>43027</v>
          </cell>
          <cell r="P2357">
            <v>43034</v>
          </cell>
          <cell r="Q2357">
            <v>43034</v>
          </cell>
          <cell r="R2357">
            <v>2018</v>
          </cell>
          <cell r="T2357" t="str">
            <v>Sold</v>
          </cell>
          <cell r="U2357">
            <v>488993.04</v>
          </cell>
          <cell r="V2357">
            <v>42940</v>
          </cell>
          <cell r="W2357">
            <v>1</v>
          </cell>
          <cell r="X2357">
            <v>2018</v>
          </cell>
          <cell r="Y2357">
            <v>0</v>
          </cell>
          <cell r="Z2357">
            <v>43027</v>
          </cell>
          <cell r="AA2357">
            <v>43038</v>
          </cell>
          <cell r="AB2357" t="str">
            <v>SLANINA, ADRIENNE N</v>
          </cell>
        </row>
        <row r="2358">
          <cell r="A2358">
            <v>102338</v>
          </cell>
          <cell r="B2358" t="str">
            <v>CAR SR 9 14.610</v>
          </cell>
          <cell r="C2358" t="str">
            <v>Roadway Minor Rehab</v>
          </cell>
          <cell r="H2358">
            <v>43033</v>
          </cell>
          <cell r="I2358">
            <v>43033</v>
          </cell>
          <cell r="J2358">
            <v>43048</v>
          </cell>
          <cell r="K2358">
            <v>43048</v>
          </cell>
          <cell r="L2358">
            <v>43077</v>
          </cell>
          <cell r="M2358">
            <v>43077</v>
          </cell>
          <cell r="N2358">
            <v>43223</v>
          </cell>
          <cell r="O2358">
            <v>43223</v>
          </cell>
          <cell r="P2358">
            <v>43230</v>
          </cell>
          <cell r="Q2358">
            <v>43230</v>
          </cell>
          <cell r="R2358">
            <v>2018</v>
          </cell>
          <cell r="T2358" t="str">
            <v>Sold</v>
          </cell>
          <cell r="U2358">
            <v>1823753.14</v>
          </cell>
          <cell r="V2358">
            <v>43080</v>
          </cell>
          <cell r="W2358">
            <v>1</v>
          </cell>
          <cell r="X2358">
            <v>2018</v>
          </cell>
          <cell r="Y2358">
            <v>0</v>
          </cell>
          <cell r="Z2358">
            <v>43167</v>
          </cell>
          <cell r="AA2358">
            <v>43178</v>
          </cell>
          <cell r="AB2358" t="str">
            <v>SLANINA, ADRIENNE N</v>
          </cell>
        </row>
        <row r="2359">
          <cell r="A2359">
            <v>102340</v>
          </cell>
          <cell r="B2359" t="str">
            <v>CAR SR 542 5.480</v>
          </cell>
          <cell r="C2359" t="str">
            <v>Roadway Minor Rehab</v>
          </cell>
          <cell r="H2359">
            <v>42940</v>
          </cell>
          <cell r="I2359">
            <v>42940</v>
          </cell>
          <cell r="J2359">
            <v>42956</v>
          </cell>
          <cell r="K2359">
            <v>42956</v>
          </cell>
          <cell r="L2359">
            <v>42957</v>
          </cell>
          <cell r="M2359">
            <v>42957</v>
          </cell>
          <cell r="N2359">
            <v>43055</v>
          </cell>
          <cell r="O2359">
            <v>43055</v>
          </cell>
          <cell r="P2359">
            <v>43061</v>
          </cell>
          <cell r="Q2359">
            <v>43061</v>
          </cell>
          <cell r="R2359">
            <v>2018</v>
          </cell>
          <cell r="T2359" t="str">
            <v>Sold</v>
          </cell>
          <cell r="U2359">
            <v>547940.5</v>
          </cell>
          <cell r="V2359">
            <v>42968</v>
          </cell>
          <cell r="W2359">
            <v>1</v>
          </cell>
          <cell r="X2359">
            <v>2018</v>
          </cell>
          <cell r="Y2359">
            <v>0</v>
          </cell>
          <cell r="Z2359">
            <v>43055</v>
          </cell>
          <cell r="AA2359">
            <v>43066</v>
          </cell>
          <cell r="AB2359" t="str">
            <v>SLANINA, ADRIENNE N</v>
          </cell>
        </row>
        <row r="2360">
          <cell r="A2360">
            <v>102341</v>
          </cell>
          <cell r="B2360" t="str">
            <v>COL US 62 4.860</v>
          </cell>
          <cell r="C2360" t="str">
            <v>Roadway Minor Rehab</v>
          </cell>
          <cell r="H2360">
            <v>42780</v>
          </cell>
          <cell r="I2360">
            <v>42780</v>
          </cell>
          <cell r="J2360">
            <v>42814</v>
          </cell>
          <cell r="K2360">
            <v>42814</v>
          </cell>
          <cell r="L2360">
            <v>42815</v>
          </cell>
          <cell r="M2360">
            <v>42815</v>
          </cell>
          <cell r="N2360">
            <v>42908</v>
          </cell>
          <cell r="O2360">
            <v>42908</v>
          </cell>
          <cell r="P2360">
            <v>42927</v>
          </cell>
          <cell r="Q2360">
            <v>42927</v>
          </cell>
          <cell r="R2360">
            <v>2018</v>
          </cell>
          <cell r="T2360" t="str">
            <v>Sold</v>
          </cell>
          <cell r="U2360">
            <v>799557.61</v>
          </cell>
          <cell r="V2360">
            <v>42821</v>
          </cell>
          <cell r="W2360">
            <v>1</v>
          </cell>
          <cell r="X2360">
            <v>2018</v>
          </cell>
          <cell r="Y2360">
            <v>0</v>
          </cell>
          <cell r="Z2360">
            <v>42908</v>
          </cell>
          <cell r="AA2360">
            <v>42919</v>
          </cell>
          <cell r="AB2360" t="str">
            <v>SLANINA, ADRIENNE N</v>
          </cell>
        </row>
        <row r="2361">
          <cell r="A2361">
            <v>102342</v>
          </cell>
          <cell r="B2361" t="str">
            <v>COL US 62 10.830</v>
          </cell>
          <cell r="C2361" t="str">
            <v>Roadway Minor Rehab</v>
          </cell>
          <cell r="H2361">
            <v>42809</v>
          </cell>
          <cell r="I2361">
            <v>42809</v>
          </cell>
          <cell r="J2361">
            <v>42926</v>
          </cell>
          <cell r="K2361">
            <v>42926</v>
          </cell>
          <cell r="L2361">
            <v>42926</v>
          </cell>
          <cell r="M2361">
            <v>42926</v>
          </cell>
          <cell r="N2361">
            <v>43013</v>
          </cell>
          <cell r="O2361">
            <v>43013</v>
          </cell>
          <cell r="P2361">
            <v>43021</v>
          </cell>
          <cell r="Q2361">
            <v>43021</v>
          </cell>
          <cell r="R2361">
            <v>2018</v>
          </cell>
          <cell r="T2361" t="str">
            <v>Sold</v>
          </cell>
          <cell r="U2361">
            <v>666789.98</v>
          </cell>
          <cell r="V2361">
            <v>42926</v>
          </cell>
          <cell r="W2361">
            <v>1</v>
          </cell>
          <cell r="X2361">
            <v>2018</v>
          </cell>
          <cell r="Y2361">
            <v>0</v>
          </cell>
          <cell r="Z2361">
            <v>43013</v>
          </cell>
          <cell r="AA2361">
            <v>43024</v>
          </cell>
          <cell r="AB2361" t="str">
            <v>SLANINA, ADRIENNE N</v>
          </cell>
        </row>
        <row r="2362">
          <cell r="A2362">
            <v>102348</v>
          </cell>
          <cell r="B2362" t="str">
            <v>BEL SR 9 16.070</v>
          </cell>
          <cell r="C2362" t="str">
            <v>Roadway Minor Rehab</v>
          </cell>
          <cell r="N2362">
            <v>46388</v>
          </cell>
          <cell r="P2362">
            <v>46388</v>
          </cell>
          <cell r="R2362">
            <v>2027</v>
          </cell>
          <cell r="T2362" t="str">
            <v>Cancelled</v>
          </cell>
          <cell r="U2362">
            <v>2292560</v>
          </cell>
          <cell r="AB2362" t="str">
            <v>HERMAN, PAUL A</v>
          </cell>
        </row>
        <row r="2363">
          <cell r="A2363">
            <v>102349</v>
          </cell>
          <cell r="B2363" t="str">
            <v>BEL SR 147 7.620</v>
          </cell>
          <cell r="C2363" t="str">
            <v>Roadway Minor Rehab</v>
          </cell>
          <cell r="N2363">
            <v>43466</v>
          </cell>
          <cell r="P2363">
            <v>43466</v>
          </cell>
          <cell r="R2363">
            <v>2019</v>
          </cell>
          <cell r="T2363" t="str">
            <v>Cancelled</v>
          </cell>
          <cell r="U2363">
            <v>374522</v>
          </cell>
          <cell r="AB2363" t="str">
            <v>HERMAN, PAUL A</v>
          </cell>
        </row>
        <row r="2364">
          <cell r="A2364">
            <v>102355</v>
          </cell>
          <cell r="B2364" t="str">
            <v>D11-PM-FY2022(A)</v>
          </cell>
          <cell r="C2364" t="str">
            <v>Traffic Control (Safety)</v>
          </cell>
          <cell r="H2364">
            <v>44362</v>
          </cell>
          <cell r="I2364">
            <v>44362</v>
          </cell>
          <cell r="J2364">
            <v>44421</v>
          </cell>
          <cell r="K2364">
            <v>44421</v>
          </cell>
          <cell r="L2364">
            <v>44421</v>
          </cell>
          <cell r="M2364">
            <v>44421</v>
          </cell>
          <cell r="N2364">
            <v>44532</v>
          </cell>
          <cell r="O2364">
            <v>44532</v>
          </cell>
          <cell r="P2364">
            <v>44539</v>
          </cell>
          <cell r="Q2364">
            <v>44539</v>
          </cell>
          <cell r="R2364">
            <v>2022</v>
          </cell>
          <cell r="T2364" t="str">
            <v>Sold</v>
          </cell>
          <cell r="U2364">
            <v>505000</v>
          </cell>
          <cell r="V2364">
            <v>44438</v>
          </cell>
          <cell r="W2364">
            <v>1</v>
          </cell>
          <cell r="X2364">
            <v>2022</v>
          </cell>
          <cell r="Y2364">
            <v>0</v>
          </cell>
          <cell r="Z2364">
            <v>44532</v>
          </cell>
          <cell r="AA2364">
            <v>44543</v>
          </cell>
          <cell r="AB2364" t="str">
            <v>HOFFMAN, DAVID A</v>
          </cell>
        </row>
        <row r="2365">
          <cell r="A2365">
            <v>102357</v>
          </cell>
          <cell r="B2365" t="str">
            <v>D11-PM-FY2022(B)</v>
          </cell>
          <cell r="C2365" t="str">
            <v>Traffic Control (Safety)</v>
          </cell>
          <cell r="H2365">
            <v>44348</v>
          </cell>
          <cell r="I2365">
            <v>44348</v>
          </cell>
          <cell r="J2365">
            <v>44412</v>
          </cell>
          <cell r="K2365">
            <v>44412</v>
          </cell>
          <cell r="L2365">
            <v>44414</v>
          </cell>
          <cell r="M2365">
            <v>44414</v>
          </cell>
          <cell r="N2365">
            <v>44532</v>
          </cell>
          <cell r="O2365">
            <v>44532</v>
          </cell>
          <cell r="P2365">
            <v>44539</v>
          </cell>
          <cell r="Q2365">
            <v>44539</v>
          </cell>
          <cell r="R2365">
            <v>2022</v>
          </cell>
          <cell r="T2365" t="str">
            <v>Sold</v>
          </cell>
          <cell r="U2365">
            <v>1776000</v>
          </cell>
          <cell r="V2365">
            <v>44438</v>
          </cell>
          <cell r="W2365">
            <v>1</v>
          </cell>
          <cell r="X2365">
            <v>2022</v>
          </cell>
          <cell r="Y2365">
            <v>0</v>
          </cell>
          <cell r="Z2365">
            <v>44532</v>
          </cell>
          <cell r="AA2365">
            <v>44543</v>
          </cell>
          <cell r="AB2365" t="str">
            <v>HOFFMAN, DAVID A</v>
          </cell>
        </row>
        <row r="2366">
          <cell r="A2366">
            <v>102359</v>
          </cell>
          <cell r="B2366" t="str">
            <v>D-11 PM Pavement Project Templat</v>
          </cell>
          <cell r="C2366" t="str">
            <v>Roadway Minor Rehab</v>
          </cell>
          <cell r="T2366" t="str">
            <v>Active</v>
          </cell>
          <cell r="AB2366" t="str">
            <v>HERMAN, PAUL A</v>
          </cell>
        </row>
        <row r="2367">
          <cell r="A2367">
            <v>102360</v>
          </cell>
          <cell r="B2367" t="str">
            <v>D11-RPM-FY2022</v>
          </cell>
          <cell r="C2367" t="str">
            <v>Traffic Control (Safety)</v>
          </cell>
          <cell r="L2367">
            <v>44509</v>
          </cell>
          <cell r="M2367">
            <v>44509</v>
          </cell>
          <cell r="N2367">
            <v>44609</v>
          </cell>
          <cell r="O2367">
            <v>44609</v>
          </cell>
          <cell r="P2367">
            <v>44617</v>
          </cell>
          <cell r="Q2367">
            <v>44617</v>
          </cell>
          <cell r="R2367">
            <v>2022</v>
          </cell>
          <cell r="T2367" t="str">
            <v>Sold</v>
          </cell>
          <cell r="U2367">
            <v>212547.1</v>
          </cell>
          <cell r="V2367">
            <v>44515</v>
          </cell>
          <cell r="W2367">
            <v>1</v>
          </cell>
          <cell r="X2367">
            <v>2022</v>
          </cell>
          <cell r="Y2367">
            <v>0</v>
          </cell>
          <cell r="Z2367">
            <v>44609</v>
          </cell>
          <cell r="AA2367">
            <v>44620</v>
          </cell>
          <cell r="AB2367" t="str">
            <v>AMSTUTZ, RONALD D</v>
          </cell>
        </row>
        <row r="2368">
          <cell r="A2368">
            <v>102363</v>
          </cell>
          <cell r="B2368" t="str">
            <v>D11-LG-FY2022</v>
          </cell>
          <cell r="C2368" t="str">
            <v>Traffic Control Maintenance</v>
          </cell>
          <cell r="H2368">
            <v>44224</v>
          </cell>
          <cell r="I2368">
            <v>44224</v>
          </cell>
          <cell r="L2368">
            <v>44357</v>
          </cell>
          <cell r="M2368">
            <v>44357</v>
          </cell>
          <cell r="N2368">
            <v>44455</v>
          </cell>
          <cell r="O2368">
            <v>44455</v>
          </cell>
          <cell r="P2368">
            <v>44462</v>
          </cell>
          <cell r="Q2368">
            <v>44462</v>
          </cell>
          <cell r="R2368">
            <v>2022</v>
          </cell>
          <cell r="T2368" t="str">
            <v>Sold</v>
          </cell>
          <cell r="U2368">
            <v>410456</v>
          </cell>
          <cell r="V2368">
            <v>44361</v>
          </cell>
          <cell r="W2368">
            <v>1</v>
          </cell>
          <cell r="X2368">
            <v>2022</v>
          </cell>
          <cell r="Y2368">
            <v>0</v>
          </cell>
          <cell r="Z2368">
            <v>44455</v>
          </cell>
          <cell r="AA2368">
            <v>44466</v>
          </cell>
          <cell r="AB2368" t="str">
            <v>AMSTUTZ, RONALD D</v>
          </cell>
        </row>
        <row r="2369">
          <cell r="A2369">
            <v>102367</v>
          </cell>
          <cell r="B2369" t="str">
            <v>TUS SR 416 12.980</v>
          </cell>
          <cell r="C2369" t="str">
            <v>Roadway Minor Rehab</v>
          </cell>
          <cell r="H2369">
            <v>42892</v>
          </cell>
          <cell r="I2369">
            <v>42892</v>
          </cell>
          <cell r="J2369">
            <v>42947</v>
          </cell>
          <cell r="K2369">
            <v>42947</v>
          </cell>
          <cell r="L2369">
            <v>42949</v>
          </cell>
          <cell r="M2369">
            <v>42949</v>
          </cell>
          <cell r="N2369">
            <v>43041</v>
          </cell>
          <cell r="O2369">
            <v>43041</v>
          </cell>
          <cell r="P2369">
            <v>43048</v>
          </cell>
          <cell r="Q2369">
            <v>43048</v>
          </cell>
          <cell r="R2369">
            <v>2018</v>
          </cell>
          <cell r="T2369" t="str">
            <v>Sold</v>
          </cell>
          <cell r="U2369">
            <v>374548.42</v>
          </cell>
          <cell r="V2369">
            <v>42954</v>
          </cell>
          <cell r="W2369">
            <v>1</v>
          </cell>
          <cell r="X2369">
            <v>2018</v>
          </cell>
          <cell r="Y2369">
            <v>0</v>
          </cell>
          <cell r="Z2369">
            <v>43041</v>
          </cell>
          <cell r="AA2369">
            <v>43052</v>
          </cell>
          <cell r="AB2369" t="str">
            <v>SLANINA, ADRIENNE N</v>
          </cell>
        </row>
        <row r="2370">
          <cell r="A2370">
            <v>102368</v>
          </cell>
          <cell r="B2370" t="str">
            <v>JEF SR 152 14.530</v>
          </cell>
          <cell r="C2370" t="str">
            <v>Roadway Minor Rehab</v>
          </cell>
          <cell r="H2370">
            <v>42885</v>
          </cell>
          <cell r="I2370">
            <v>42885</v>
          </cell>
          <cell r="J2370">
            <v>42944</v>
          </cell>
          <cell r="K2370">
            <v>42944</v>
          </cell>
          <cell r="L2370">
            <v>42944</v>
          </cell>
          <cell r="M2370">
            <v>42944</v>
          </cell>
          <cell r="N2370">
            <v>43041</v>
          </cell>
          <cell r="O2370">
            <v>43041</v>
          </cell>
          <cell r="P2370">
            <v>43048</v>
          </cell>
          <cell r="Q2370">
            <v>43048</v>
          </cell>
          <cell r="R2370">
            <v>2018</v>
          </cell>
          <cell r="T2370" t="str">
            <v>Sold</v>
          </cell>
          <cell r="U2370">
            <v>635442.4</v>
          </cell>
          <cell r="V2370">
            <v>42954</v>
          </cell>
          <cell r="W2370">
            <v>1</v>
          </cell>
          <cell r="X2370">
            <v>2018</v>
          </cell>
          <cell r="Y2370">
            <v>0</v>
          </cell>
          <cell r="Z2370">
            <v>43041</v>
          </cell>
          <cell r="AA2370">
            <v>43052</v>
          </cell>
          <cell r="AB2370" t="str">
            <v>SLANINA, ADRIENNE N</v>
          </cell>
        </row>
        <row r="2371">
          <cell r="A2371">
            <v>102371</v>
          </cell>
          <cell r="B2371" t="str">
            <v>COL SR 11 11.140</v>
          </cell>
          <cell r="C2371" t="str">
            <v>Roadway Minor Rehab</v>
          </cell>
          <cell r="H2371">
            <v>42935</v>
          </cell>
          <cell r="I2371">
            <v>42935</v>
          </cell>
          <cell r="J2371">
            <v>42936</v>
          </cell>
          <cell r="K2371">
            <v>42936</v>
          </cell>
          <cell r="L2371">
            <v>42936</v>
          </cell>
          <cell r="M2371">
            <v>42936</v>
          </cell>
          <cell r="N2371">
            <v>43027</v>
          </cell>
          <cell r="O2371">
            <v>43027</v>
          </cell>
          <cell r="P2371">
            <v>43034</v>
          </cell>
          <cell r="Q2371">
            <v>43034</v>
          </cell>
          <cell r="R2371">
            <v>2018</v>
          </cell>
          <cell r="T2371" t="str">
            <v>Sold</v>
          </cell>
          <cell r="U2371">
            <v>1282675.6499999999</v>
          </cell>
          <cell r="V2371">
            <v>42940</v>
          </cell>
          <cell r="W2371">
            <v>1</v>
          </cell>
          <cell r="X2371">
            <v>2018</v>
          </cell>
          <cell r="Y2371">
            <v>0</v>
          </cell>
          <cell r="Z2371">
            <v>43027</v>
          </cell>
          <cell r="AA2371">
            <v>43038</v>
          </cell>
          <cell r="AB2371" t="str">
            <v>SLANINA, ADRIENNE N</v>
          </cell>
        </row>
        <row r="2372">
          <cell r="A2372">
            <v>102372</v>
          </cell>
          <cell r="B2372" t="str">
            <v>BEL SR 7 16.680</v>
          </cell>
          <cell r="C2372" t="str">
            <v>Traffic Control (Safety)</v>
          </cell>
          <cell r="H2372">
            <v>42706</v>
          </cell>
          <cell r="I2372">
            <v>42706</v>
          </cell>
          <cell r="L2372">
            <v>42789</v>
          </cell>
          <cell r="M2372">
            <v>42789</v>
          </cell>
          <cell r="N2372">
            <v>42888</v>
          </cell>
          <cell r="O2372">
            <v>42888</v>
          </cell>
          <cell r="P2372">
            <v>42895</v>
          </cell>
          <cell r="Q2372">
            <v>42895</v>
          </cell>
          <cell r="R2372">
            <v>2017</v>
          </cell>
          <cell r="T2372" t="str">
            <v>Sold</v>
          </cell>
          <cell r="U2372">
            <v>348975</v>
          </cell>
          <cell r="AB2372" t="str">
            <v>BERANEK, JASON P</v>
          </cell>
        </row>
        <row r="2373">
          <cell r="A2373">
            <v>102374</v>
          </cell>
          <cell r="B2373" t="str">
            <v>HAS/JEF-22-15.03/0.00</v>
          </cell>
          <cell r="C2373" t="str">
            <v>Traffic Control (Safety)</v>
          </cell>
          <cell r="H2373">
            <v>43384</v>
          </cell>
          <cell r="I2373">
            <v>43384</v>
          </cell>
          <cell r="J2373">
            <v>43451</v>
          </cell>
          <cell r="K2373">
            <v>43451</v>
          </cell>
          <cell r="L2373">
            <v>43479</v>
          </cell>
          <cell r="M2373">
            <v>43479</v>
          </cell>
          <cell r="N2373">
            <v>43573</v>
          </cell>
          <cell r="O2373">
            <v>43573</v>
          </cell>
          <cell r="P2373">
            <v>43580</v>
          </cell>
          <cell r="Q2373">
            <v>43580</v>
          </cell>
          <cell r="R2373">
            <v>2019</v>
          </cell>
          <cell r="T2373" t="str">
            <v>Sold</v>
          </cell>
          <cell r="U2373">
            <v>552621.9</v>
          </cell>
          <cell r="V2373">
            <v>43486</v>
          </cell>
          <cell r="W2373">
            <v>1</v>
          </cell>
          <cell r="X2373">
            <v>2019</v>
          </cell>
          <cell r="Y2373">
            <v>0</v>
          </cell>
          <cell r="Z2373">
            <v>43573</v>
          </cell>
          <cell r="AA2373">
            <v>43584</v>
          </cell>
          <cell r="AB2373" t="str">
            <v>BERANEK, JASON P</v>
          </cell>
        </row>
        <row r="2374">
          <cell r="A2374">
            <v>102398</v>
          </cell>
          <cell r="B2374" t="str">
            <v>HOL SR 39 5.720</v>
          </cell>
          <cell r="C2374" t="str">
            <v>Roadway Minor Rehab</v>
          </cell>
          <cell r="H2374">
            <v>42907</v>
          </cell>
          <cell r="I2374">
            <v>42907</v>
          </cell>
          <cell r="J2374">
            <v>42926</v>
          </cell>
          <cell r="K2374">
            <v>42926</v>
          </cell>
          <cell r="L2374">
            <v>42926</v>
          </cell>
          <cell r="M2374">
            <v>42926</v>
          </cell>
          <cell r="N2374">
            <v>43013</v>
          </cell>
          <cell r="O2374">
            <v>43013</v>
          </cell>
          <cell r="P2374">
            <v>43024</v>
          </cell>
          <cell r="Q2374">
            <v>43024</v>
          </cell>
          <cell r="R2374">
            <v>2018</v>
          </cell>
          <cell r="T2374" t="str">
            <v>Sold</v>
          </cell>
          <cell r="U2374">
            <v>2019217.35</v>
          </cell>
          <cell r="V2374">
            <v>42926</v>
          </cell>
          <cell r="W2374">
            <v>1</v>
          </cell>
          <cell r="X2374">
            <v>2018</v>
          </cell>
          <cell r="Y2374">
            <v>0</v>
          </cell>
          <cell r="Z2374">
            <v>43013</v>
          </cell>
          <cell r="AA2374">
            <v>43024</v>
          </cell>
          <cell r="AB2374" t="str">
            <v>SLANINA, ADRIENNE N</v>
          </cell>
        </row>
        <row r="2375">
          <cell r="A2375">
            <v>102399</v>
          </cell>
          <cell r="B2375" t="str">
            <v>BEL SR 148 12.020</v>
          </cell>
          <cell r="C2375" t="str">
            <v>Roadway Minor Rehab</v>
          </cell>
          <cell r="H2375">
            <v>43299</v>
          </cell>
          <cell r="I2375">
            <v>43299</v>
          </cell>
          <cell r="J2375">
            <v>43349</v>
          </cell>
          <cell r="K2375">
            <v>43349</v>
          </cell>
          <cell r="L2375">
            <v>43382</v>
          </cell>
          <cell r="M2375">
            <v>43382</v>
          </cell>
          <cell r="N2375">
            <v>43475</v>
          </cell>
          <cell r="O2375">
            <v>43475</v>
          </cell>
          <cell r="P2375">
            <v>43482</v>
          </cell>
          <cell r="Q2375">
            <v>43482</v>
          </cell>
          <cell r="R2375">
            <v>2019</v>
          </cell>
          <cell r="T2375" t="str">
            <v>Sold</v>
          </cell>
          <cell r="U2375">
            <v>1696658.45</v>
          </cell>
          <cell r="V2375">
            <v>43388</v>
          </cell>
          <cell r="W2375">
            <v>1</v>
          </cell>
          <cell r="X2375">
            <v>2019</v>
          </cell>
          <cell r="Y2375">
            <v>0</v>
          </cell>
          <cell r="Z2375">
            <v>43475</v>
          </cell>
          <cell r="AA2375">
            <v>43486</v>
          </cell>
          <cell r="AB2375" t="str">
            <v>SLANINA, ADRIENNE N</v>
          </cell>
        </row>
        <row r="2376">
          <cell r="A2376">
            <v>102400</v>
          </cell>
          <cell r="B2376" t="str">
            <v>CAR SR 39 1.870</v>
          </cell>
          <cell r="C2376" t="str">
            <v>Roadway Minor Rehab</v>
          </cell>
          <cell r="N2376">
            <v>43739</v>
          </cell>
          <cell r="P2376">
            <v>43739</v>
          </cell>
          <cell r="R2376">
            <v>2020</v>
          </cell>
          <cell r="T2376" t="str">
            <v>Cancelled</v>
          </cell>
          <cell r="U2376">
            <v>726457</v>
          </cell>
          <cell r="AB2376" t="str">
            <v>HERMAN, PAUL A</v>
          </cell>
        </row>
        <row r="2377">
          <cell r="A2377">
            <v>102401</v>
          </cell>
          <cell r="B2377" t="str">
            <v>COL SR 9 2.550</v>
          </cell>
          <cell r="C2377" t="str">
            <v>Roadway Minor Rehab</v>
          </cell>
          <cell r="H2377">
            <v>43399</v>
          </cell>
          <cell r="I2377">
            <v>43399</v>
          </cell>
          <cell r="J2377">
            <v>43423</v>
          </cell>
          <cell r="K2377">
            <v>43423</v>
          </cell>
          <cell r="L2377">
            <v>43423</v>
          </cell>
          <cell r="M2377">
            <v>43423</v>
          </cell>
          <cell r="N2377">
            <v>43517</v>
          </cell>
          <cell r="O2377">
            <v>43517</v>
          </cell>
          <cell r="P2377">
            <v>43525</v>
          </cell>
          <cell r="Q2377">
            <v>43525</v>
          </cell>
          <cell r="R2377">
            <v>2019</v>
          </cell>
          <cell r="T2377" t="str">
            <v>Sold</v>
          </cell>
          <cell r="U2377">
            <v>994741.75</v>
          </cell>
          <cell r="V2377">
            <v>43430</v>
          </cell>
          <cell r="W2377">
            <v>1</v>
          </cell>
          <cell r="X2377">
            <v>2019</v>
          </cell>
          <cell r="Y2377">
            <v>0</v>
          </cell>
          <cell r="Z2377">
            <v>43517</v>
          </cell>
          <cell r="AA2377">
            <v>43528</v>
          </cell>
          <cell r="AB2377" t="str">
            <v>SLANINA, ADRIENNE N</v>
          </cell>
        </row>
        <row r="2378">
          <cell r="A2378">
            <v>102402</v>
          </cell>
          <cell r="B2378" t="str">
            <v>COL US 30 0.000</v>
          </cell>
          <cell r="C2378" t="str">
            <v>Roadway Minor Rehab</v>
          </cell>
          <cell r="H2378">
            <v>44349</v>
          </cell>
          <cell r="I2378">
            <v>44349</v>
          </cell>
          <cell r="L2378">
            <v>44375</v>
          </cell>
          <cell r="M2378">
            <v>44375</v>
          </cell>
          <cell r="N2378">
            <v>44469</v>
          </cell>
          <cell r="O2378">
            <v>44469</v>
          </cell>
          <cell r="P2378">
            <v>44476</v>
          </cell>
          <cell r="Q2378">
            <v>44476</v>
          </cell>
          <cell r="R2378">
            <v>2022</v>
          </cell>
          <cell r="T2378" t="str">
            <v>Sold</v>
          </cell>
          <cell r="U2378">
            <v>2931687.9</v>
          </cell>
          <cell r="V2378">
            <v>44375</v>
          </cell>
          <cell r="W2378">
            <v>1</v>
          </cell>
          <cell r="X2378">
            <v>2022</v>
          </cell>
          <cell r="Y2378">
            <v>0</v>
          </cell>
          <cell r="Z2378">
            <v>44469</v>
          </cell>
          <cell r="AA2378">
            <v>44480</v>
          </cell>
          <cell r="AB2378" t="str">
            <v>HOFFMAN, DAVID A</v>
          </cell>
        </row>
        <row r="2379">
          <cell r="A2379">
            <v>102403</v>
          </cell>
          <cell r="B2379" t="str">
            <v>HAS US 22 0.000</v>
          </cell>
          <cell r="C2379" t="str">
            <v>Roadway Minor Rehab</v>
          </cell>
          <cell r="H2379">
            <v>45444</v>
          </cell>
          <cell r="L2379">
            <v>45551</v>
          </cell>
          <cell r="N2379">
            <v>45645</v>
          </cell>
          <cell r="P2379">
            <v>45656</v>
          </cell>
          <cell r="R2379">
            <v>2025</v>
          </cell>
          <cell r="T2379" t="str">
            <v>Active</v>
          </cell>
          <cell r="U2379">
            <v>4400000</v>
          </cell>
          <cell r="AB2379" t="str">
            <v>CESSNA, JEREMY A</v>
          </cell>
        </row>
        <row r="2380">
          <cell r="A2380">
            <v>102404</v>
          </cell>
          <cell r="B2380" t="str">
            <v>HOL SR 226 0.970</v>
          </cell>
          <cell r="C2380" t="str">
            <v>Roadway Minor Rehab</v>
          </cell>
          <cell r="N2380">
            <v>43374</v>
          </cell>
          <cell r="P2380">
            <v>43374</v>
          </cell>
          <cell r="R2380">
            <v>2019</v>
          </cell>
          <cell r="T2380" t="str">
            <v>Cancelled</v>
          </cell>
          <cell r="U2380">
            <v>168685</v>
          </cell>
          <cell r="AB2380" t="str">
            <v>HERMAN, PAUL A</v>
          </cell>
        </row>
        <row r="2381">
          <cell r="A2381">
            <v>102405</v>
          </cell>
          <cell r="B2381" t="str">
            <v>HOL SR 520 0.000</v>
          </cell>
          <cell r="C2381" t="str">
            <v>Roadway Minor Rehab</v>
          </cell>
          <cell r="H2381">
            <v>43262</v>
          </cell>
          <cell r="I2381">
            <v>43262</v>
          </cell>
          <cell r="J2381">
            <v>43328</v>
          </cell>
          <cell r="K2381">
            <v>43328</v>
          </cell>
          <cell r="L2381">
            <v>43332</v>
          </cell>
          <cell r="M2381">
            <v>43332</v>
          </cell>
          <cell r="N2381">
            <v>43433</v>
          </cell>
          <cell r="O2381">
            <v>43433</v>
          </cell>
          <cell r="P2381">
            <v>43440</v>
          </cell>
          <cell r="Q2381">
            <v>43440</v>
          </cell>
          <cell r="R2381">
            <v>2019</v>
          </cell>
          <cell r="T2381" t="str">
            <v>Sold</v>
          </cell>
          <cell r="U2381">
            <v>932853.04</v>
          </cell>
          <cell r="V2381">
            <v>43346</v>
          </cell>
          <cell r="W2381">
            <v>1</v>
          </cell>
          <cell r="X2381">
            <v>2019</v>
          </cell>
          <cell r="Y2381">
            <v>0</v>
          </cell>
          <cell r="Z2381">
            <v>43433</v>
          </cell>
          <cell r="AA2381">
            <v>43444</v>
          </cell>
          <cell r="AB2381" t="str">
            <v>STILLION, TIMOTHY E</v>
          </cell>
        </row>
        <row r="2382">
          <cell r="A2382">
            <v>102407</v>
          </cell>
          <cell r="B2382" t="str">
            <v>JEF BHJ 2017 Regional Trans Plng</v>
          </cell>
          <cell r="C2382" t="str">
            <v>Statewide / Regional Planning</v>
          </cell>
          <cell r="T2382" t="str">
            <v>Active</v>
          </cell>
          <cell r="AB2382" t="str">
            <v>MOORE, DAVID</v>
          </cell>
        </row>
        <row r="2383">
          <cell r="A2383">
            <v>102408</v>
          </cell>
          <cell r="B2383" t="str">
            <v>TUS/HAS-250-23.47/0.00</v>
          </cell>
          <cell r="C2383" t="str">
            <v>Roadway Major Rehab</v>
          </cell>
          <cell r="L2383">
            <v>44356</v>
          </cell>
          <cell r="M2383">
            <v>44356</v>
          </cell>
          <cell r="N2383">
            <v>44483</v>
          </cell>
          <cell r="O2383">
            <v>44483</v>
          </cell>
          <cell r="P2383">
            <v>44490</v>
          </cell>
          <cell r="Q2383">
            <v>44490</v>
          </cell>
          <cell r="R2383">
            <v>2022</v>
          </cell>
          <cell r="T2383" t="str">
            <v>Sold</v>
          </cell>
          <cell r="U2383">
            <v>9584000</v>
          </cell>
          <cell r="V2383">
            <v>44361</v>
          </cell>
          <cell r="W2383">
            <v>1</v>
          </cell>
          <cell r="X2383">
            <v>2022</v>
          </cell>
          <cell r="Y2383">
            <v>0</v>
          </cell>
          <cell r="Z2383">
            <v>44483</v>
          </cell>
          <cell r="AA2383">
            <v>44494</v>
          </cell>
          <cell r="AB2383" t="str">
            <v>HERMAN, PAUL A</v>
          </cell>
        </row>
        <row r="2384">
          <cell r="A2384">
            <v>102409</v>
          </cell>
          <cell r="B2384" t="str">
            <v>BEL SR 7 5.880</v>
          </cell>
          <cell r="C2384" t="str">
            <v>Roadway Minor Rehab</v>
          </cell>
          <cell r="H2384">
            <v>44238</v>
          </cell>
          <cell r="I2384">
            <v>44238</v>
          </cell>
          <cell r="J2384">
            <v>44244</v>
          </cell>
          <cell r="K2384">
            <v>44244</v>
          </cell>
          <cell r="L2384">
            <v>44249</v>
          </cell>
          <cell r="M2384">
            <v>44249</v>
          </cell>
          <cell r="N2384">
            <v>44469</v>
          </cell>
          <cell r="O2384">
            <v>44469</v>
          </cell>
          <cell r="P2384">
            <v>44476</v>
          </cell>
          <cell r="Q2384">
            <v>44476</v>
          </cell>
          <cell r="R2384">
            <v>2022</v>
          </cell>
          <cell r="S2384">
            <v>2021</v>
          </cell>
          <cell r="T2384" t="str">
            <v>Sold</v>
          </cell>
          <cell r="U2384">
            <v>3128662.25</v>
          </cell>
          <cell r="V2384">
            <v>44375</v>
          </cell>
          <cell r="W2384">
            <v>1</v>
          </cell>
          <cell r="X2384">
            <v>2022</v>
          </cell>
          <cell r="Y2384">
            <v>2021</v>
          </cell>
          <cell r="Z2384">
            <v>44469</v>
          </cell>
          <cell r="AA2384">
            <v>44480</v>
          </cell>
          <cell r="AB2384" t="str">
            <v>HERMAN, PAUL A</v>
          </cell>
        </row>
        <row r="2385">
          <cell r="A2385">
            <v>102410</v>
          </cell>
          <cell r="B2385" t="str">
            <v>BEL SR 7 12.07</v>
          </cell>
          <cell r="C2385" t="str">
            <v>Roadway Minor Rehab</v>
          </cell>
          <cell r="H2385">
            <v>45209</v>
          </cell>
          <cell r="I2385">
            <v>45209</v>
          </cell>
          <cell r="J2385">
            <v>45239</v>
          </cell>
          <cell r="K2385">
            <v>45239</v>
          </cell>
          <cell r="L2385">
            <v>45243</v>
          </cell>
          <cell r="M2385">
            <v>45243</v>
          </cell>
          <cell r="N2385">
            <v>45344</v>
          </cell>
          <cell r="P2385">
            <v>45355</v>
          </cell>
          <cell r="R2385">
            <v>2024</v>
          </cell>
          <cell r="T2385" t="str">
            <v>Active</v>
          </cell>
          <cell r="U2385">
            <v>1444314.48</v>
          </cell>
          <cell r="V2385">
            <v>45250</v>
          </cell>
          <cell r="W2385">
            <v>1</v>
          </cell>
          <cell r="X2385">
            <v>2024</v>
          </cell>
          <cell r="Y2385">
            <v>0</v>
          </cell>
          <cell r="Z2385">
            <v>45344</v>
          </cell>
          <cell r="AA2385">
            <v>45355</v>
          </cell>
          <cell r="AB2385" t="str">
            <v>HERMAN, PAUL A</v>
          </cell>
        </row>
        <row r="2386">
          <cell r="A2386">
            <v>102432</v>
          </cell>
          <cell r="B2386" t="str">
            <v>D11 TUS Template Pavement PID</v>
          </cell>
          <cell r="C2386" t="str">
            <v>Roadway Minor Rehab</v>
          </cell>
          <cell r="T2386" t="str">
            <v>Cancelled</v>
          </cell>
          <cell r="AB2386" t="str">
            <v>HERMAN, PAUL A</v>
          </cell>
        </row>
        <row r="2387">
          <cell r="A2387">
            <v>102439</v>
          </cell>
          <cell r="B2387" t="str">
            <v>D11-GR-FY2021</v>
          </cell>
          <cell r="C2387" t="str">
            <v>Guardrail / Roadside Maintenance</v>
          </cell>
          <cell r="H2387">
            <v>44172</v>
          </cell>
          <cell r="I2387">
            <v>44172</v>
          </cell>
          <cell r="J2387">
            <v>44181</v>
          </cell>
          <cell r="K2387">
            <v>44181</v>
          </cell>
          <cell r="L2387">
            <v>44187</v>
          </cell>
          <cell r="M2387">
            <v>44187</v>
          </cell>
          <cell r="N2387">
            <v>44287</v>
          </cell>
          <cell r="O2387">
            <v>44287</v>
          </cell>
          <cell r="P2387">
            <v>44295</v>
          </cell>
          <cell r="Q2387">
            <v>44295</v>
          </cell>
          <cell r="R2387">
            <v>2021</v>
          </cell>
          <cell r="T2387" t="str">
            <v>Sold</v>
          </cell>
          <cell r="U2387">
            <v>1741658.55</v>
          </cell>
          <cell r="V2387">
            <v>44200</v>
          </cell>
          <cell r="W2387">
            <v>1</v>
          </cell>
          <cell r="X2387">
            <v>2021</v>
          </cell>
          <cell r="Y2387">
            <v>0</v>
          </cell>
          <cell r="Z2387">
            <v>44287</v>
          </cell>
          <cell r="AA2387">
            <v>44298</v>
          </cell>
          <cell r="AB2387" t="str">
            <v>HERMAN, PAUL A</v>
          </cell>
        </row>
        <row r="2388">
          <cell r="A2388">
            <v>102440</v>
          </cell>
          <cell r="B2388" t="str">
            <v>D11-GR-FY2022</v>
          </cell>
          <cell r="C2388" t="str">
            <v>Guardrail / Roadside Maintenance</v>
          </cell>
          <cell r="H2388">
            <v>44536</v>
          </cell>
          <cell r="I2388">
            <v>44536</v>
          </cell>
          <cell r="J2388">
            <v>44550</v>
          </cell>
          <cell r="K2388">
            <v>44550</v>
          </cell>
          <cell r="L2388">
            <v>44553</v>
          </cell>
          <cell r="M2388">
            <v>44553</v>
          </cell>
          <cell r="N2388">
            <v>44651</v>
          </cell>
          <cell r="O2388">
            <v>44651</v>
          </cell>
          <cell r="P2388">
            <v>44658</v>
          </cell>
          <cell r="Q2388">
            <v>44658</v>
          </cell>
          <cell r="R2388">
            <v>2022</v>
          </cell>
          <cell r="T2388" t="str">
            <v>Sold</v>
          </cell>
          <cell r="U2388">
            <v>3594775</v>
          </cell>
          <cell r="V2388">
            <v>44557</v>
          </cell>
          <cell r="W2388">
            <v>1</v>
          </cell>
          <cell r="X2388">
            <v>2022</v>
          </cell>
          <cell r="Y2388">
            <v>0</v>
          </cell>
          <cell r="Z2388">
            <v>44651</v>
          </cell>
          <cell r="AA2388">
            <v>44662</v>
          </cell>
          <cell r="AB2388" t="str">
            <v>HERMAN, PAUL A</v>
          </cell>
        </row>
        <row r="2389">
          <cell r="A2389">
            <v>102443</v>
          </cell>
          <cell r="B2389" t="str">
            <v>D11-HS-FY2021(A)</v>
          </cell>
          <cell r="C2389" t="str">
            <v>Vegetative Maintenance</v>
          </cell>
          <cell r="L2389">
            <v>44018</v>
          </cell>
          <cell r="N2389">
            <v>44105</v>
          </cell>
          <cell r="P2389">
            <v>44116</v>
          </cell>
          <cell r="R2389">
            <v>2021</v>
          </cell>
          <cell r="T2389" t="str">
            <v>Cancelled</v>
          </cell>
          <cell r="U2389">
            <v>125000</v>
          </cell>
          <cell r="V2389">
            <v>44018</v>
          </cell>
          <cell r="W2389">
            <v>1</v>
          </cell>
          <cell r="X2389">
            <v>2021</v>
          </cell>
          <cell r="Y2389">
            <v>0</v>
          </cell>
          <cell r="Z2389">
            <v>44105</v>
          </cell>
          <cell r="AA2389">
            <v>44116</v>
          </cell>
          <cell r="AB2389" t="str">
            <v>AMSTUTZ, RONALD D</v>
          </cell>
        </row>
        <row r="2390">
          <cell r="A2390">
            <v>102445</v>
          </cell>
          <cell r="B2390" t="str">
            <v>D11-HS-FY2022(A)</v>
          </cell>
          <cell r="C2390" t="str">
            <v>Vegetative Maintenance</v>
          </cell>
          <cell r="N2390">
            <v>44562</v>
          </cell>
          <cell r="P2390">
            <v>44562</v>
          </cell>
          <cell r="R2390">
            <v>2022</v>
          </cell>
          <cell r="T2390" t="str">
            <v>Cancelled</v>
          </cell>
          <cell r="U2390">
            <v>125000</v>
          </cell>
          <cell r="AB2390" t="str">
            <v>HERMAN, PAUL A</v>
          </cell>
        </row>
        <row r="2391">
          <cell r="A2391">
            <v>102447</v>
          </cell>
          <cell r="B2391" t="str">
            <v>D11-HS-FY2021(B)</v>
          </cell>
          <cell r="C2391" t="str">
            <v>Vegetative Maintenance</v>
          </cell>
          <cell r="L2391">
            <v>44067</v>
          </cell>
          <cell r="N2391">
            <v>44154</v>
          </cell>
          <cell r="P2391">
            <v>44165</v>
          </cell>
          <cell r="R2391">
            <v>2021</v>
          </cell>
          <cell r="T2391" t="str">
            <v>Cancelled</v>
          </cell>
          <cell r="U2391">
            <v>100000</v>
          </cell>
          <cell r="V2391">
            <v>44067</v>
          </cell>
          <cell r="W2391">
            <v>1</v>
          </cell>
          <cell r="X2391">
            <v>2021</v>
          </cell>
          <cell r="Y2391">
            <v>0</v>
          </cell>
          <cell r="Z2391">
            <v>44154</v>
          </cell>
          <cell r="AA2391">
            <v>44165</v>
          </cell>
          <cell r="AB2391" t="str">
            <v>AMSTUTZ, RONALD D</v>
          </cell>
        </row>
        <row r="2392">
          <cell r="A2392">
            <v>102452</v>
          </cell>
          <cell r="B2392" t="str">
            <v>D11-HS-FY2022(B)</v>
          </cell>
          <cell r="C2392" t="str">
            <v>Vegetative Maintenance</v>
          </cell>
          <cell r="N2392">
            <v>44562</v>
          </cell>
          <cell r="P2392">
            <v>44562</v>
          </cell>
          <cell r="R2392">
            <v>2022</v>
          </cell>
          <cell r="T2392" t="str">
            <v>Cancelled</v>
          </cell>
          <cell r="U2392">
            <v>100000</v>
          </cell>
          <cell r="AB2392" t="str">
            <v>HERMAN, PAUL A</v>
          </cell>
        </row>
        <row r="2393">
          <cell r="A2393">
            <v>102454</v>
          </cell>
          <cell r="B2393" t="str">
            <v>D11 SP FY2022</v>
          </cell>
          <cell r="C2393" t="str">
            <v>Pavement Maintenance</v>
          </cell>
          <cell r="H2393">
            <v>44557</v>
          </cell>
          <cell r="I2393">
            <v>44557</v>
          </cell>
          <cell r="J2393">
            <v>44565</v>
          </cell>
          <cell r="K2393">
            <v>44565</v>
          </cell>
          <cell r="L2393">
            <v>44566</v>
          </cell>
          <cell r="M2393">
            <v>44566</v>
          </cell>
          <cell r="N2393">
            <v>44665</v>
          </cell>
          <cell r="O2393">
            <v>44665</v>
          </cell>
          <cell r="P2393">
            <v>44672</v>
          </cell>
          <cell r="Q2393">
            <v>44672</v>
          </cell>
          <cell r="R2393">
            <v>2022</v>
          </cell>
          <cell r="T2393" t="str">
            <v>Sold</v>
          </cell>
          <cell r="U2393">
            <v>1399399</v>
          </cell>
          <cell r="V2393">
            <v>44571</v>
          </cell>
          <cell r="W2393">
            <v>1</v>
          </cell>
          <cell r="X2393">
            <v>2022</v>
          </cell>
          <cell r="Y2393">
            <v>0</v>
          </cell>
          <cell r="Z2393">
            <v>44665</v>
          </cell>
          <cell r="AA2393">
            <v>44676</v>
          </cell>
          <cell r="AB2393" t="str">
            <v>HERMAN, PAUL A</v>
          </cell>
        </row>
        <row r="2394">
          <cell r="A2394">
            <v>102455</v>
          </cell>
          <cell r="B2394" t="str">
            <v>BEL IR 70 7.620</v>
          </cell>
          <cell r="C2394" t="str">
            <v>Roadway Minor Rehab</v>
          </cell>
          <cell r="N2394">
            <v>44927</v>
          </cell>
          <cell r="P2394">
            <v>44927</v>
          </cell>
          <cell r="R2394">
            <v>2023</v>
          </cell>
          <cell r="T2394" t="str">
            <v>Cancelled</v>
          </cell>
          <cell r="U2394">
            <v>1897500</v>
          </cell>
          <cell r="AB2394" t="str">
            <v>HERMAN, PAUL A</v>
          </cell>
        </row>
        <row r="2395">
          <cell r="A2395">
            <v>102456</v>
          </cell>
          <cell r="B2395" t="str">
            <v>BEL IR 70 0.000</v>
          </cell>
          <cell r="C2395" t="str">
            <v>Roadway Minor Rehab</v>
          </cell>
          <cell r="H2395">
            <v>44593</v>
          </cell>
          <cell r="I2395">
            <v>44593</v>
          </cell>
          <cell r="J2395">
            <v>44606</v>
          </cell>
          <cell r="K2395">
            <v>44606</v>
          </cell>
          <cell r="L2395">
            <v>44606</v>
          </cell>
          <cell r="M2395">
            <v>44606</v>
          </cell>
          <cell r="N2395">
            <v>44847</v>
          </cell>
          <cell r="O2395">
            <v>44847</v>
          </cell>
          <cell r="P2395">
            <v>44854</v>
          </cell>
          <cell r="Q2395">
            <v>44854</v>
          </cell>
          <cell r="R2395">
            <v>2023</v>
          </cell>
          <cell r="S2395">
            <v>2022</v>
          </cell>
          <cell r="T2395" t="str">
            <v>Sold</v>
          </cell>
          <cell r="U2395">
            <v>4393600</v>
          </cell>
          <cell r="V2395">
            <v>44753</v>
          </cell>
          <cell r="W2395">
            <v>1</v>
          </cell>
          <cell r="X2395">
            <v>2023</v>
          </cell>
          <cell r="Y2395">
            <v>2022</v>
          </cell>
          <cell r="Z2395">
            <v>44847</v>
          </cell>
          <cell r="AA2395">
            <v>44858</v>
          </cell>
          <cell r="AB2395" t="str">
            <v>HERMAN, PAUL A</v>
          </cell>
        </row>
        <row r="2396">
          <cell r="A2396">
            <v>102457</v>
          </cell>
          <cell r="B2396" t="str">
            <v>COL SR 9 0.000</v>
          </cell>
          <cell r="C2396" t="str">
            <v>Roadway Minor Rehab</v>
          </cell>
          <cell r="H2396">
            <v>43679</v>
          </cell>
          <cell r="I2396">
            <v>43679</v>
          </cell>
          <cell r="J2396">
            <v>43684</v>
          </cell>
          <cell r="K2396">
            <v>43684</v>
          </cell>
          <cell r="L2396">
            <v>43703</v>
          </cell>
          <cell r="M2396">
            <v>43703</v>
          </cell>
          <cell r="N2396">
            <v>43790</v>
          </cell>
          <cell r="O2396">
            <v>43790</v>
          </cell>
          <cell r="P2396">
            <v>43796</v>
          </cell>
          <cell r="Q2396">
            <v>43796</v>
          </cell>
          <cell r="R2396">
            <v>2020</v>
          </cell>
          <cell r="T2396" t="str">
            <v>Sold</v>
          </cell>
          <cell r="U2396">
            <v>5042372.42</v>
          </cell>
          <cell r="V2396">
            <v>43703</v>
          </cell>
          <cell r="W2396">
            <v>1</v>
          </cell>
          <cell r="X2396">
            <v>2020</v>
          </cell>
          <cell r="Y2396">
            <v>0</v>
          </cell>
          <cell r="Z2396">
            <v>43790</v>
          </cell>
          <cell r="AA2396">
            <v>43801</v>
          </cell>
          <cell r="AB2396" t="str">
            <v>STILLION, TIMOTHY E</v>
          </cell>
        </row>
        <row r="2397">
          <cell r="A2397">
            <v>102458</v>
          </cell>
          <cell r="B2397" t="str">
            <v>JEF SR 7 19.210</v>
          </cell>
          <cell r="C2397" t="str">
            <v>Roadway Minor Rehab</v>
          </cell>
          <cell r="H2397">
            <v>44722</v>
          </cell>
          <cell r="I2397">
            <v>44722</v>
          </cell>
          <cell r="J2397">
            <v>44736</v>
          </cell>
          <cell r="K2397">
            <v>44736</v>
          </cell>
          <cell r="L2397">
            <v>44739</v>
          </cell>
          <cell r="M2397">
            <v>44739</v>
          </cell>
          <cell r="N2397">
            <v>44833</v>
          </cell>
          <cell r="O2397">
            <v>44833</v>
          </cell>
          <cell r="P2397">
            <v>44840</v>
          </cell>
          <cell r="Q2397">
            <v>44840</v>
          </cell>
          <cell r="R2397">
            <v>2023</v>
          </cell>
          <cell r="T2397" t="str">
            <v>Sold</v>
          </cell>
          <cell r="U2397">
            <v>4659500</v>
          </cell>
          <cell r="V2397">
            <v>44739</v>
          </cell>
          <cell r="W2397">
            <v>1</v>
          </cell>
          <cell r="X2397">
            <v>2023</v>
          </cell>
          <cell r="Y2397">
            <v>0</v>
          </cell>
          <cell r="Z2397">
            <v>44833</v>
          </cell>
          <cell r="AA2397">
            <v>44844</v>
          </cell>
          <cell r="AB2397" t="str">
            <v>HOFFMAN, DAVID A</v>
          </cell>
        </row>
        <row r="2398">
          <cell r="A2398">
            <v>102459</v>
          </cell>
          <cell r="B2398" t="str">
            <v>BEL IR 70 23.690</v>
          </cell>
          <cell r="C2398" t="str">
            <v>Roadway Minor Rehab</v>
          </cell>
          <cell r="N2398">
            <v>44927</v>
          </cell>
          <cell r="P2398">
            <v>44927</v>
          </cell>
          <cell r="R2398">
            <v>2023</v>
          </cell>
          <cell r="T2398" t="str">
            <v>Cancelled</v>
          </cell>
          <cell r="U2398">
            <v>1083554</v>
          </cell>
          <cell r="AB2398" t="str">
            <v>HERMAN, PAUL A</v>
          </cell>
        </row>
        <row r="2399">
          <cell r="A2399">
            <v>102461</v>
          </cell>
          <cell r="B2399" t="str">
            <v>TUS SR 93 0.000</v>
          </cell>
          <cell r="C2399" t="str">
            <v>Roadway Minor Rehab</v>
          </cell>
          <cell r="N2399">
            <v>44197</v>
          </cell>
          <cell r="P2399">
            <v>44197</v>
          </cell>
          <cell r="R2399">
            <v>2021</v>
          </cell>
          <cell r="T2399" t="str">
            <v>Cancelled</v>
          </cell>
          <cell r="U2399">
            <v>1806983</v>
          </cell>
          <cell r="AB2399" t="str">
            <v>HERMAN, PAUL A</v>
          </cell>
        </row>
        <row r="2400">
          <cell r="A2400">
            <v>102462</v>
          </cell>
          <cell r="B2400" t="str">
            <v>BEL-70-16.60, TUS-77-0.00/20.00</v>
          </cell>
          <cell r="C2400" t="str">
            <v>Traffic Control (Safety)</v>
          </cell>
          <cell r="F2400">
            <v>44165</v>
          </cell>
          <cell r="G2400">
            <v>44165</v>
          </cell>
          <cell r="H2400">
            <v>44396</v>
          </cell>
          <cell r="I2400">
            <v>44396</v>
          </cell>
          <cell r="J2400">
            <v>44468</v>
          </cell>
          <cell r="K2400">
            <v>44468</v>
          </cell>
          <cell r="L2400">
            <v>44489</v>
          </cell>
          <cell r="M2400">
            <v>44489</v>
          </cell>
          <cell r="N2400">
            <v>44630</v>
          </cell>
          <cell r="O2400">
            <v>44630</v>
          </cell>
          <cell r="P2400">
            <v>44637</v>
          </cell>
          <cell r="Q2400">
            <v>44637</v>
          </cell>
          <cell r="R2400">
            <v>2022</v>
          </cell>
          <cell r="T2400" t="str">
            <v>Sold</v>
          </cell>
          <cell r="U2400">
            <v>1284074.74</v>
          </cell>
          <cell r="V2400">
            <v>44529</v>
          </cell>
          <cell r="W2400">
            <v>1</v>
          </cell>
          <cell r="X2400">
            <v>2022</v>
          </cell>
          <cell r="Y2400">
            <v>0</v>
          </cell>
          <cell r="Z2400">
            <v>44623</v>
          </cell>
          <cell r="AA2400">
            <v>44634</v>
          </cell>
          <cell r="AB2400" t="str">
            <v>SLANINA, ADRIENNE N</v>
          </cell>
        </row>
        <row r="2401">
          <cell r="A2401">
            <v>102463</v>
          </cell>
          <cell r="B2401" t="str">
            <v>HOL SR 39 6.720</v>
          </cell>
          <cell r="C2401" t="str">
            <v>Roadway Minor Rehab</v>
          </cell>
          <cell r="H2401">
            <v>45138</v>
          </cell>
          <cell r="I2401">
            <v>45138</v>
          </cell>
          <cell r="J2401">
            <v>45195</v>
          </cell>
          <cell r="K2401">
            <v>45195</v>
          </cell>
          <cell r="L2401">
            <v>45195</v>
          </cell>
          <cell r="M2401">
            <v>45195</v>
          </cell>
          <cell r="N2401">
            <v>45302</v>
          </cell>
          <cell r="P2401">
            <v>45313</v>
          </cell>
          <cell r="R2401">
            <v>2024</v>
          </cell>
          <cell r="T2401" t="str">
            <v>Active</v>
          </cell>
          <cell r="U2401">
            <v>1502078.27</v>
          </cell>
          <cell r="V2401">
            <v>45205</v>
          </cell>
          <cell r="W2401">
            <v>1</v>
          </cell>
          <cell r="X2401">
            <v>2024</v>
          </cell>
          <cell r="Y2401">
            <v>0</v>
          </cell>
          <cell r="Z2401">
            <v>45302</v>
          </cell>
          <cell r="AA2401">
            <v>45313</v>
          </cell>
          <cell r="AB2401" t="str">
            <v>HOVANICK, BROCK STEPHEN</v>
          </cell>
        </row>
        <row r="2402">
          <cell r="A2402">
            <v>102470</v>
          </cell>
          <cell r="B2402" t="str">
            <v>COL SR 267 1.740</v>
          </cell>
          <cell r="C2402" t="str">
            <v>Roadway Minor Rehab</v>
          </cell>
          <cell r="N2402">
            <v>44197</v>
          </cell>
          <cell r="P2402">
            <v>44197</v>
          </cell>
          <cell r="R2402">
            <v>2021</v>
          </cell>
          <cell r="T2402" t="str">
            <v>Cancelled</v>
          </cell>
          <cell r="U2402">
            <v>563224</v>
          </cell>
          <cell r="AB2402" t="str">
            <v>HERMAN, PAUL A</v>
          </cell>
        </row>
        <row r="2403">
          <cell r="A2403">
            <v>102471</v>
          </cell>
          <cell r="B2403" t="str">
            <v>COL SR 45 22.040</v>
          </cell>
          <cell r="C2403" t="str">
            <v>Roadway Minor Rehab</v>
          </cell>
          <cell r="N2403">
            <v>44470</v>
          </cell>
          <cell r="P2403">
            <v>44470</v>
          </cell>
          <cell r="R2403">
            <v>2022</v>
          </cell>
          <cell r="T2403" t="str">
            <v>Cancelled</v>
          </cell>
          <cell r="U2403">
            <v>1540138</v>
          </cell>
          <cell r="AB2403" t="str">
            <v>HERMAN, PAUL A</v>
          </cell>
        </row>
        <row r="2404">
          <cell r="A2404">
            <v>102472</v>
          </cell>
          <cell r="B2404" t="str">
            <v>COL SR 39 7.190</v>
          </cell>
          <cell r="C2404" t="str">
            <v>Roadway Minor Rehab</v>
          </cell>
          <cell r="N2404">
            <v>44197</v>
          </cell>
          <cell r="P2404">
            <v>44197</v>
          </cell>
          <cell r="R2404">
            <v>2021</v>
          </cell>
          <cell r="T2404" t="str">
            <v>Cancelled</v>
          </cell>
          <cell r="U2404">
            <v>1345753</v>
          </cell>
          <cell r="AB2404" t="str">
            <v>HERMAN, PAUL A</v>
          </cell>
        </row>
        <row r="2405">
          <cell r="A2405">
            <v>102473</v>
          </cell>
          <cell r="B2405" t="str">
            <v>CAR SR 644 0.000</v>
          </cell>
          <cell r="C2405" t="str">
            <v>Roadway Minor Rehab</v>
          </cell>
          <cell r="N2405">
            <v>44105</v>
          </cell>
          <cell r="P2405">
            <v>44105</v>
          </cell>
          <cell r="R2405">
            <v>2021</v>
          </cell>
          <cell r="T2405" t="str">
            <v>Cancelled</v>
          </cell>
          <cell r="U2405">
            <v>3025564</v>
          </cell>
          <cell r="AB2405" t="str">
            <v>HERMAN, PAUL A</v>
          </cell>
        </row>
        <row r="2406">
          <cell r="A2406">
            <v>102474</v>
          </cell>
          <cell r="B2406" t="str">
            <v>CAR SR 164 0.000</v>
          </cell>
          <cell r="C2406" t="str">
            <v>Roadway Minor Rehab</v>
          </cell>
          <cell r="H2406">
            <v>43945</v>
          </cell>
          <cell r="I2406">
            <v>43945</v>
          </cell>
          <cell r="J2406">
            <v>44013</v>
          </cell>
          <cell r="K2406">
            <v>44013</v>
          </cell>
          <cell r="L2406">
            <v>44063</v>
          </cell>
          <cell r="M2406">
            <v>44063</v>
          </cell>
          <cell r="N2406">
            <v>44154</v>
          </cell>
          <cell r="O2406">
            <v>44154</v>
          </cell>
          <cell r="P2406">
            <v>44160</v>
          </cell>
          <cell r="Q2406">
            <v>44160</v>
          </cell>
          <cell r="R2406">
            <v>2021</v>
          </cell>
          <cell r="T2406" t="str">
            <v>Sold</v>
          </cell>
          <cell r="U2406">
            <v>349163.5</v>
          </cell>
          <cell r="V2406">
            <v>44067</v>
          </cell>
          <cell r="W2406">
            <v>1</v>
          </cell>
          <cell r="X2406">
            <v>2021</v>
          </cell>
          <cell r="Y2406">
            <v>0</v>
          </cell>
          <cell r="Z2406">
            <v>44154</v>
          </cell>
          <cell r="AA2406">
            <v>44165</v>
          </cell>
          <cell r="AB2406" t="str">
            <v>HERMAN, PAUL A</v>
          </cell>
        </row>
        <row r="2407">
          <cell r="A2407">
            <v>102475</v>
          </cell>
          <cell r="B2407" t="str">
            <v>BEL SR 149 30.850</v>
          </cell>
          <cell r="C2407" t="str">
            <v>Roadway Minor Rehab</v>
          </cell>
          <cell r="H2407">
            <v>43164</v>
          </cell>
          <cell r="I2407">
            <v>43164</v>
          </cell>
          <cell r="J2407">
            <v>43227</v>
          </cell>
          <cell r="K2407">
            <v>43227</v>
          </cell>
          <cell r="L2407">
            <v>43227</v>
          </cell>
          <cell r="M2407">
            <v>43227</v>
          </cell>
          <cell r="N2407">
            <v>43321</v>
          </cell>
          <cell r="O2407">
            <v>43321</v>
          </cell>
          <cell r="P2407">
            <v>43327</v>
          </cell>
          <cell r="Q2407">
            <v>43327</v>
          </cell>
          <cell r="R2407">
            <v>2019</v>
          </cell>
          <cell r="T2407" t="str">
            <v>Sold</v>
          </cell>
          <cell r="U2407">
            <v>2595209.19</v>
          </cell>
          <cell r="V2407">
            <v>43234</v>
          </cell>
          <cell r="W2407">
            <v>1</v>
          </cell>
          <cell r="X2407">
            <v>2019</v>
          </cell>
          <cell r="Y2407">
            <v>0</v>
          </cell>
          <cell r="Z2407">
            <v>43321</v>
          </cell>
          <cell r="AA2407">
            <v>43332</v>
          </cell>
          <cell r="AB2407" t="str">
            <v>SLANINA, ADRIENNE N</v>
          </cell>
        </row>
        <row r="2408">
          <cell r="A2408">
            <v>102476</v>
          </cell>
          <cell r="B2408" t="str">
            <v>BEL US 250 7.330</v>
          </cell>
          <cell r="C2408" t="str">
            <v>Roadway Minor Rehab</v>
          </cell>
          <cell r="N2408">
            <v>44197</v>
          </cell>
          <cell r="P2408">
            <v>44197</v>
          </cell>
          <cell r="R2408">
            <v>2021</v>
          </cell>
          <cell r="T2408" t="str">
            <v>Cancelled</v>
          </cell>
          <cell r="U2408">
            <v>356451</v>
          </cell>
          <cell r="AB2408" t="str">
            <v>HERMAN, PAUL A</v>
          </cell>
        </row>
        <row r="2409">
          <cell r="A2409">
            <v>102477</v>
          </cell>
          <cell r="B2409" t="str">
            <v>BEL-26/331-0.00/2.20</v>
          </cell>
          <cell r="C2409" t="str">
            <v>Roadway Minor Rehab</v>
          </cell>
          <cell r="H2409">
            <v>45118</v>
          </cell>
          <cell r="I2409">
            <v>45118</v>
          </cell>
          <cell r="J2409">
            <v>45160</v>
          </cell>
          <cell r="K2409">
            <v>45160</v>
          </cell>
          <cell r="L2409">
            <v>45162</v>
          </cell>
          <cell r="M2409">
            <v>45162</v>
          </cell>
          <cell r="N2409">
            <v>45274</v>
          </cell>
          <cell r="P2409">
            <v>45285</v>
          </cell>
          <cell r="R2409">
            <v>2024</v>
          </cell>
          <cell r="T2409" t="str">
            <v>Active</v>
          </cell>
          <cell r="U2409">
            <v>2558813.4700000002</v>
          </cell>
          <cell r="V2409">
            <v>45180</v>
          </cell>
          <cell r="W2409">
            <v>1</v>
          </cell>
          <cell r="X2409">
            <v>2024</v>
          </cell>
          <cell r="Y2409">
            <v>0</v>
          </cell>
          <cell r="Z2409">
            <v>45274</v>
          </cell>
          <cell r="AA2409">
            <v>45285</v>
          </cell>
          <cell r="AB2409" t="str">
            <v>HERMAN, PAUL A</v>
          </cell>
        </row>
        <row r="2410">
          <cell r="A2410">
            <v>102478</v>
          </cell>
          <cell r="B2410" t="str">
            <v>TUS US 250 0.000</v>
          </cell>
          <cell r="C2410" t="str">
            <v>Roadway Minor Rehab</v>
          </cell>
          <cell r="H2410">
            <v>43928</v>
          </cell>
          <cell r="I2410">
            <v>43928</v>
          </cell>
          <cell r="J2410">
            <v>43993</v>
          </cell>
          <cell r="K2410">
            <v>43993</v>
          </cell>
          <cell r="L2410">
            <v>44020</v>
          </cell>
          <cell r="M2410">
            <v>44020</v>
          </cell>
          <cell r="N2410">
            <v>44119</v>
          </cell>
          <cell r="O2410">
            <v>44119</v>
          </cell>
          <cell r="P2410">
            <v>44126</v>
          </cell>
          <cell r="Q2410">
            <v>44126</v>
          </cell>
          <cell r="R2410">
            <v>2021</v>
          </cell>
          <cell r="T2410" t="str">
            <v>Sold</v>
          </cell>
          <cell r="U2410">
            <v>2108916.69</v>
          </cell>
          <cell r="V2410">
            <v>44032</v>
          </cell>
          <cell r="W2410">
            <v>1</v>
          </cell>
          <cell r="X2410">
            <v>2021</v>
          </cell>
          <cell r="Y2410">
            <v>0</v>
          </cell>
          <cell r="Z2410">
            <v>44119</v>
          </cell>
          <cell r="AA2410">
            <v>44130</v>
          </cell>
          <cell r="AB2410" t="str">
            <v>HERMAN, PAUL A</v>
          </cell>
        </row>
        <row r="2411">
          <cell r="A2411">
            <v>102481</v>
          </cell>
          <cell r="B2411" t="str">
            <v>TUS SR 516 3.700</v>
          </cell>
          <cell r="C2411" t="str">
            <v>Roadway Minor Rehab</v>
          </cell>
          <cell r="H2411">
            <v>45250</v>
          </cell>
          <cell r="I2411">
            <v>45250</v>
          </cell>
          <cell r="J2411">
            <v>45296</v>
          </cell>
          <cell r="L2411">
            <v>45334</v>
          </cell>
          <cell r="N2411">
            <v>45474</v>
          </cell>
          <cell r="P2411">
            <v>45474</v>
          </cell>
          <cell r="R2411">
            <v>2025</v>
          </cell>
          <cell r="S2411">
            <v>2024</v>
          </cell>
          <cell r="T2411" t="str">
            <v>Active</v>
          </cell>
          <cell r="U2411">
            <v>1378000</v>
          </cell>
          <cell r="AB2411" t="str">
            <v>HERMAN, PAUL A</v>
          </cell>
        </row>
        <row r="2412">
          <cell r="A2412">
            <v>102482</v>
          </cell>
          <cell r="B2412" t="str">
            <v>CAR SR 183 0.000</v>
          </cell>
          <cell r="C2412" t="str">
            <v>Roadway Minor Rehab</v>
          </cell>
          <cell r="H2412">
            <v>43139</v>
          </cell>
          <cell r="I2412">
            <v>43139</v>
          </cell>
          <cell r="J2412">
            <v>43178</v>
          </cell>
          <cell r="K2412">
            <v>43178</v>
          </cell>
          <cell r="L2412">
            <v>43178</v>
          </cell>
          <cell r="M2412">
            <v>43178</v>
          </cell>
          <cell r="N2412">
            <v>43272</v>
          </cell>
          <cell r="O2412">
            <v>43272</v>
          </cell>
          <cell r="P2412">
            <v>43279</v>
          </cell>
          <cell r="Q2412">
            <v>43279</v>
          </cell>
          <cell r="R2412">
            <v>2018</v>
          </cell>
          <cell r="T2412" t="str">
            <v>Sold</v>
          </cell>
          <cell r="U2412">
            <v>494370.86</v>
          </cell>
          <cell r="V2412">
            <v>43185</v>
          </cell>
          <cell r="W2412">
            <v>1</v>
          </cell>
          <cell r="X2412">
            <v>2019</v>
          </cell>
          <cell r="Y2412">
            <v>0</v>
          </cell>
          <cell r="Z2412">
            <v>43272</v>
          </cell>
          <cell r="AA2412">
            <v>43283</v>
          </cell>
          <cell r="AB2412" t="str">
            <v>SLANINA, ADRIENNE N</v>
          </cell>
        </row>
        <row r="2413">
          <cell r="A2413">
            <v>102483</v>
          </cell>
          <cell r="B2413" t="str">
            <v>HOL SR 83 14.700</v>
          </cell>
          <cell r="C2413" t="str">
            <v>Roadway Minor Rehab</v>
          </cell>
          <cell r="N2413">
            <v>46023</v>
          </cell>
          <cell r="P2413">
            <v>46023</v>
          </cell>
          <cell r="R2413">
            <v>2026</v>
          </cell>
          <cell r="T2413" t="str">
            <v>Cancelled</v>
          </cell>
          <cell r="U2413">
            <v>804347</v>
          </cell>
          <cell r="AB2413" t="str">
            <v>HERMAN, PAUL A</v>
          </cell>
        </row>
        <row r="2414">
          <cell r="A2414">
            <v>102484</v>
          </cell>
          <cell r="B2414" t="str">
            <v>HOL SR 39 24.180</v>
          </cell>
          <cell r="C2414" t="str">
            <v>Roadway Minor Rehab</v>
          </cell>
          <cell r="N2414">
            <v>45931</v>
          </cell>
          <cell r="P2414">
            <v>45931</v>
          </cell>
          <cell r="R2414">
            <v>2026</v>
          </cell>
          <cell r="T2414" t="str">
            <v>Active</v>
          </cell>
          <cell r="U2414">
            <v>4004880</v>
          </cell>
          <cell r="AB2414" t="str">
            <v>HERMAN, PAUL A</v>
          </cell>
        </row>
        <row r="2415">
          <cell r="A2415">
            <v>102485</v>
          </cell>
          <cell r="B2415" t="str">
            <v>HAS US 250 4.220</v>
          </cell>
          <cell r="C2415" t="str">
            <v>Roadway Minor Rehab</v>
          </cell>
          <cell r="N2415">
            <v>44470</v>
          </cell>
          <cell r="P2415">
            <v>44470</v>
          </cell>
          <cell r="R2415">
            <v>2022</v>
          </cell>
          <cell r="T2415" t="str">
            <v>Cancelled</v>
          </cell>
          <cell r="U2415">
            <v>1081256</v>
          </cell>
          <cell r="AB2415" t="str">
            <v>HERMAN, PAUL A</v>
          </cell>
        </row>
        <row r="2416">
          <cell r="A2416">
            <v>102486</v>
          </cell>
          <cell r="B2416" t="str">
            <v>COL US 30 17.800</v>
          </cell>
          <cell r="C2416" t="str">
            <v>Roadway Minor Rehab</v>
          </cell>
          <cell r="H2416">
            <v>43066</v>
          </cell>
          <cell r="I2416">
            <v>43066</v>
          </cell>
          <cell r="J2416">
            <v>43158</v>
          </cell>
          <cell r="K2416">
            <v>43158</v>
          </cell>
          <cell r="L2416">
            <v>43158</v>
          </cell>
          <cell r="M2416">
            <v>43158</v>
          </cell>
          <cell r="N2416">
            <v>43398</v>
          </cell>
          <cell r="O2416">
            <v>43398</v>
          </cell>
          <cell r="P2416">
            <v>43405</v>
          </cell>
          <cell r="Q2416">
            <v>43405</v>
          </cell>
          <cell r="R2416">
            <v>2019</v>
          </cell>
          <cell r="S2416">
            <v>2018</v>
          </cell>
          <cell r="T2416" t="str">
            <v>Sold</v>
          </cell>
          <cell r="U2416">
            <v>294848.15000000002</v>
          </cell>
          <cell r="V2416">
            <v>43311</v>
          </cell>
          <cell r="W2416">
            <v>1</v>
          </cell>
          <cell r="X2416">
            <v>2019</v>
          </cell>
          <cell r="Y2416">
            <v>2018</v>
          </cell>
          <cell r="Z2416">
            <v>43398</v>
          </cell>
          <cell r="AA2416">
            <v>43409</v>
          </cell>
          <cell r="AB2416" t="str">
            <v>SLANINA, ADRIENNE N</v>
          </cell>
        </row>
        <row r="2417">
          <cell r="A2417">
            <v>102487</v>
          </cell>
          <cell r="B2417" t="str">
            <v>BEL SR 7 17.74</v>
          </cell>
          <cell r="C2417" t="str">
            <v>Roadway Minor Rehab</v>
          </cell>
          <cell r="N2417">
            <v>43831</v>
          </cell>
          <cell r="P2417">
            <v>43831</v>
          </cell>
          <cell r="R2417">
            <v>2020</v>
          </cell>
          <cell r="T2417" t="str">
            <v>Cancelled</v>
          </cell>
          <cell r="U2417">
            <v>654601</v>
          </cell>
          <cell r="AB2417" t="str">
            <v>HERMAN, PAUL A</v>
          </cell>
        </row>
        <row r="2418">
          <cell r="A2418">
            <v>102488</v>
          </cell>
          <cell r="B2418" t="str">
            <v>COL SR 7 11.980</v>
          </cell>
          <cell r="C2418" t="str">
            <v>Roadway Minor Rehab</v>
          </cell>
          <cell r="N2418">
            <v>44105</v>
          </cell>
          <cell r="P2418">
            <v>44105</v>
          </cell>
          <cell r="R2418">
            <v>2021</v>
          </cell>
          <cell r="T2418" t="str">
            <v>Cancelled</v>
          </cell>
          <cell r="U2418">
            <v>1372874</v>
          </cell>
          <cell r="AB2418" t="str">
            <v>HERMAN, PAUL A</v>
          </cell>
        </row>
        <row r="2419">
          <cell r="A2419">
            <v>102489</v>
          </cell>
          <cell r="B2419" t="str">
            <v>BEL IR 70 15.720</v>
          </cell>
          <cell r="C2419" t="str">
            <v>Roadway Minor Rehab</v>
          </cell>
          <cell r="H2419">
            <v>44516</v>
          </cell>
          <cell r="I2419">
            <v>44516</v>
          </cell>
          <cell r="J2419">
            <v>44538</v>
          </cell>
          <cell r="K2419">
            <v>44538</v>
          </cell>
          <cell r="L2419">
            <v>44543</v>
          </cell>
          <cell r="M2419">
            <v>44543</v>
          </cell>
          <cell r="N2419">
            <v>44637</v>
          </cell>
          <cell r="O2419">
            <v>44637</v>
          </cell>
          <cell r="P2419">
            <v>44644</v>
          </cell>
          <cell r="Q2419">
            <v>44644</v>
          </cell>
          <cell r="R2419">
            <v>2022</v>
          </cell>
          <cell r="T2419" t="str">
            <v>Sold</v>
          </cell>
          <cell r="U2419">
            <v>6213133.9000000004</v>
          </cell>
          <cell r="V2419">
            <v>44543</v>
          </cell>
          <cell r="W2419">
            <v>1</v>
          </cell>
          <cell r="X2419">
            <v>2022</v>
          </cell>
          <cell r="Y2419">
            <v>0</v>
          </cell>
          <cell r="Z2419">
            <v>44637</v>
          </cell>
          <cell r="AA2419">
            <v>44648</v>
          </cell>
          <cell r="AB2419" t="str">
            <v>HOFFMAN, DAVID A</v>
          </cell>
        </row>
        <row r="2420">
          <cell r="A2420">
            <v>102490</v>
          </cell>
          <cell r="B2420" t="str">
            <v>COL SR 7 3.550</v>
          </cell>
          <cell r="C2420" t="str">
            <v>Roadway Minor Rehab</v>
          </cell>
          <cell r="N2420">
            <v>43374</v>
          </cell>
          <cell r="P2420">
            <v>43374</v>
          </cell>
          <cell r="R2420">
            <v>2019</v>
          </cell>
          <cell r="T2420" t="str">
            <v>Cancelled</v>
          </cell>
          <cell r="U2420">
            <v>466897</v>
          </cell>
          <cell r="AB2420" t="str">
            <v>HERMAN, PAUL A</v>
          </cell>
        </row>
        <row r="2421">
          <cell r="A2421">
            <v>102495</v>
          </cell>
          <cell r="B2421" t="str">
            <v>TUS IR 77 20.730</v>
          </cell>
          <cell r="C2421" t="str">
            <v>Roadway Minor Rehab</v>
          </cell>
          <cell r="N2421">
            <v>44835</v>
          </cell>
          <cell r="P2421">
            <v>44835</v>
          </cell>
          <cell r="R2421">
            <v>2023</v>
          </cell>
          <cell r="T2421" t="str">
            <v>Cancelled</v>
          </cell>
          <cell r="U2421">
            <v>2235447</v>
          </cell>
          <cell r="AB2421" t="str">
            <v>HERMAN, PAUL A</v>
          </cell>
        </row>
        <row r="2422">
          <cell r="A2422">
            <v>102496</v>
          </cell>
          <cell r="B2422" t="str">
            <v>CAR SR 212 2.020</v>
          </cell>
          <cell r="C2422" t="str">
            <v>Roadway Minor Rehab</v>
          </cell>
          <cell r="L2422">
            <v>43493</v>
          </cell>
          <cell r="N2422">
            <v>43831</v>
          </cell>
          <cell r="P2422">
            <v>43831</v>
          </cell>
          <cell r="R2422">
            <v>2020</v>
          </cell>
          <cell r="S2422">
            <v>2019</v>
          </cell>
          <cell r="T2422" t="str">
            <v>Cancelled</v>
          </cell>
          <cell r="U2422">
            <v>571761</v>
          </cell>
          <cell r="AB2422" t="str">
            <v>HERMAN, PAUL A</v>
          </cell>
        </row>
        <row r="2423">
          <cell r="A2423">
            <v>102500</v>
          </cell>
          <cell r="B2423" t="str">
            <v>CAR SR 171 8.820</v>
          </cell>
          <cell r="C2423" t="str">
            <v>Pavement Maintenance</v>
          </cell>
          <cell r="N2423">
            <v>43831</v>
          </cell>
          <cell r="P2423">
            <v>43831</v>
          </cell>
          <cell r="R2423">
            <v>2020</v>
          </cell>
          <cell r="T2423" t="str">
            <v>Cancelled</v>
          </cell>
          <cell r="U2423">
            <v>96842</v>
          </cell>
          <cell r="AB2423" t="str">
            <v>HERMAN, PAUL A</v>
          </cell>
        </row>
        <row r="2424">
          <cell r="A2424">
            <v>102501</v>
          </cell>
          <cell r="B2424" t="str">
            <v>CAR-39-10.23, CAR-43-16.31</v>
          </cell>
          <cell r="C2424" t="str">
            <v>Roadway Minor Rehab</v>
          </cell>
          <cell r="H2424">
            <v>45024</v>
          </cell>
          <cell r="I2424">
            <v>45024</v>
          </cell>
          <cell r="J2424">
            <v>45096</v>
          </cell>
          <cell r="K2424">
            <v>45096</v>
          </cell>
          <cell r="L2424">
            <v>45098</v>
          </cell>
          <cell r="M2424">
            <v>45098</v>
          </cell>
          <cell r="N2424">
            <v>45197</v>
          </cell>
          <cell r="O2424">
            <v>45197</v>
          </cell>
          <cell r="P2424">
            <v>45204</v>
          </cell>
          <cell r="Q2424">
            <v>45204</v>
          </cell>
          <cell r="R2424">
            <v>2024</v>
          </cell>
          <cell r="T2424" t="str">
            <v>Sold</v>
          </cell>
          <cell r="U2424">
            <v>3190775</v>
          </cell>
          <cell r="V2424">
            <v>45103</v>
          </cell>
          <cell r="W2424">
            <v>1</v>
          </cell>
          <cell r="X2424">
            <v>2024</v>
          </cell>
          <cell r="Y2424">
            <v>0</v>
          </cell>
          <cell r="Z2424">
            <v>45197</v>
          </cell>
          <cell r="AA2424">
            <v>45208</v>
          </cell>
          <cell r="AB2424" t="str">
            <v>HERMAN, PAUL A</v>
          </cell>
        </row>
        <row r="2425">
          <cell r="A2425">
            <v>102503</v>
          </cell>
          <cell r="B2425" t="str">
            <v>BEL SR 148 0.000</v>
          </cell>
          <cell r="C2425" t="str">
            <v>Roadway Major Rehab</v>
          </cell>
          <cell r="H2425">
            <v>46235</v>
          </cell>
          <cell r="L2425">
            <v>46296</v>
          </cell>
          <cell r="N2425">
            <v>46388</v>
          </cell>
          <cell r="P2425">
            <v>46388</v>
          </cell>
          <cell r="R2425">
            <v>2027</v>
          </cell>
          <cell r="T2425" t="str">
            <v>Active</v>
          </cell>
          <cell r="U2425">
            <v>13000000</v>
          </cell>
          <cell r="AB2425" t="str">
            <v>HERMAN, PAUL A</v>
          </cell>
        </row>
        <row r="2426">
          <cell r="A2426">
            <v>102521</v>
          </cell>
          <cell r="B2426" t="str">
            <v>FACD11 TUS Newcomerstown OP AST</v>
          </cell>
          <cell r="C2426" t="str">
            <v>Other Building / Facility Work</v>
          </cell>
          <cell r="T2426" t="str">
            <v>Active</v>
          </cell>
          <cell r="AB2426" t="str">
            <v>LIMBACHER, STEVEN R</v>
          </cell>
        </row>
        <row r="2427">
          <cell r="A2427">
            <v>102537</v>
          </cell>
          <cell r="B2427" t="str">
            <v>TUS SR 258 0.400</v>
          </cell>
          <cell r="C2427" t="str">
            <v>Bridge Preservation</v>
          </cell>
          <cell r="N2427">
            <v>47300</v>
          </cell>
          <cell r="P2427">
            <v>47300</v>
          </cell>
          <cell r="R2427">
            <v>2030</v>
          </cell>
          <cell r="T2427" t="str">
            <v>Cancelled</v>
          </cell>
          <cell r="U2427">
            <v>0</v>
          </cell>
          <cell r="AB2427" t="str">
            <v>TRIVOLI, RAYMOND P</v>
          </cell>
        </row>
        <row r="2428">
          <cell r="A2428">
            <v>102538</v>
          </cell>
          <cell r="B2428" t="str">
            <v>TUS US 250 15.020</v>
          </cell>
          <cell r="C2428" t="str">
            <v>Bridge Preservation</v>
          </cell>
          <cell r="N2428">
            <v>47392</v>
          </cell>
          <cell r="P2428">
            <v>47392</v>
          </cell>
          <cell r="R2428">
            <v>2030</v>
          </cell>
          <cell r="T2428" t="str">
            <v>Active</v>
          </cell>
          <cell r="U2428">
            <v>6630000</v>
          </cell>
          <cell r="AB2428" t="str">
            <v>TRIVOLI, RAYMOND P</v>
          </cell>
        </row>
        <row r="2429">
          <cell r="A2429">
            <v>102540</v>
          </cell>
          <cell r="B2429" t="str">
            <v>TUS IR 77 20.180</v>
          </cell>
          <cell r="C2429" t="str">
            <v>Bridge Preservation</v>
          </cell>
          <cell r="N2429">
            <v>47392</v>
          </cell>
          <cell r="P2429">
            <v>47392</v>
          </cell>
          <cell r="R2429">
            <v>2030</v>
          </cell>
          <cell r="T2429" t="str">
            <v>Active</v>
          </cell>
          <cell r="U2429">
            <v>1000000</v>
          </cell>
          <cell r="AB2429" t="str">
            <v>KHALIFA, WASEEM U</v>
          </cell>
        </row>
        <row r="2430">
          <cell r="A2430">
            <v>102595</v>
          </cell>
          <cell r="B2430" t="str">
            <v>BEL-SIGN-FY2018</v>
          </cell>
          <cell r="C2430" t="str">
            <v>Traffic Control (Safety)</v>
          </cell>
          <cell r="H2430">
            <v>43136</v>
          </cell>
          <cell r="I2430">
            <v>43136</v>
          </cell>
          <cell r="J2430">
            <v>43153</v>
          </cell>
          <cell r="K2430">
            <v>43153</v>
          </cell>
          <cell r="L2430">
            <v>43160</v>
          </cell>
          <cell r="M2430">
            <v>43160</v>
          </cell>
          <cell r="N2430">
            <v>43258</v>
          </cell>
          <cell r="O2430">
            <v>43258</v>
          </cell>
          <cell r="P2430">
            <v>43263</v>
          </cell>
          <cell r="Q2430">
            <v>43263</v>
          </cell>
          <cell r="R2430">
            <v>2018</v>
          </cell>
          <cell r="T2430" t="str">
            <v>Sold</v>
          </cell>
          <cell r="U2430">
            <v>321495</v>
          </cell>
          <cell r="V2430">
            <v>43080</v>
          </cell>
          <cell r="W2430">
            <v>1</v>
          </cell>
          <cell r="X2430">
            <v>2018</v>
          </cell>
          <cell r="Y2430">
            <v>0</v>
          </cell>
          <cell r="Z2430">
            <v>43167</v>
          </cell>
          <cell r="AA2430">
            <v>43178</v>
          </cell>
          <cell r="AB2430" t="str">
            <v>SLANINA, ADRIENNE N</v>
          </cell>
        </row>
        <row r="2431">
          <cell r="A2431">
            <v>102596</v>
          </cell>
          <cell r="B2431" t="str">
            <v>TUS IR 77 20.870</v>
          </cell>
          <cell r="C2431" t="str">
            <v>Bridge Preservation</v>
          </cell>
          <cell r="T2431" t="str">
            <v>Cancelled</v>
          </cell>
          <cell r="AB2431" t="str">
            <v>KHALIFA, WASEEM U</v>
          </cell>
        </row>
        <row r="2432">
          <cell r="A2432">
            <v>102597</v>
          </cell>
          <cell r="B2432" t="str">
            <v>D11-SIGN-FY2019</v>
          </cell>
          <cell r="C2432" t="str">
            <v>Traffic Control (Safety)</v>
          </cell>
          <cell r="H2432">
            <v>43283</v>
          </cell>
          <cell r="I2432">
            <v>43283</v>
          </cell>
          <cell r="L2432">
            <v>43384</v>
          </cell>
          <cell r="M2432">
            <v>43384</v>
          </cell>
          <cell r="N2432">
            <v>43475</v>
          </cell>
          <cell r="O2432">
            <v>43475</v>
          </cell>
          <cell r="P2432">
            <v>43482</v>
          </cell>
          <cell r="Q2432">
            <v>43482</v>
          </cell>
          <cell r="R2432">
            <v>2019</v>
          </cell>
          <cell r="T2432" t="str">
            <v>Sold</v>
          </cell>
          <cell r="U2432">
            <v>423134</v>
          </cell>
          <cell r="V2432">
            <v>43388</v>
          </cell>
          <cell r="W2432">
            <v>1</v>
          </cell>
          <cell r="X2432">
            <v>2019</v>
          </cell>
          <cell r="Y2432">
            <v>0</v>
          </cell>
          <cell r="Z2432">
            <v>43475</v>
          </cell>
          <cell r="AA2432">
            <v>43486</v>
          </cell>
          <cell r="AB2432" t="str">
            <v>BERANEK, JASON P</v>
          </cell>
        </row>
        <row r="2433">
          <cell r="A2433">
            <v>102598</v>
          </cell>
          <cell r="B2433" t="str">
            <v>TUS IR 77 20.170</v>
          </cell>
          <cell r="C2433" t="str">
            <v>Bridge Preservation</v>
          </cell>
          <cell r="N2433">
            <v>47757</v>
          </cell>
          <cell r="P2433">
            <v>47757</v>
          </cell>
          <cell r="R2433">
            <v>2031</v>
          </cell>
          <cell r="T2433" t="str">
            <v>Active</v>
          </cell>
          <cell r="U2433">
            <v>3800000</v>
          </cell>
          <cell r="AB2433" t="str">
            <v>KHALIFA, WASEEM U</v>
          </cell>
        </row>
        <row r="2434">
          <cell r="A2434">
            <v>102599</v>
          </cell>
          <cell r="B2434" t="str">
            <v>D11-SIGN-FY2020</v>
          </cell>
          <cell r="C2434" t="str">
            <v>Traffic Control (Safety)</v>
          </cell>
          <cell r="H2434">
            <v>43537</v>
          </cell>
          <cell r="I2434">
            <v>43537</v>
          </cell>
          <cell r="L2434">
            <v>43586</v>
          </cell>
          <cell r="M2434">
            <v>43586</v>
          </cell>
          <cell r="N2434">
            <v>43685</v>
          </cell>
          <cell r="O2434">
            <v>43685</v>
          </cell>
          <cell r="P2434">
            <v>43692</v>
          </cell>
          <cell r="Q2434">
            <v>43692</v>
          </cell>
          <cell r="R2434">
            <v>2020</v>
          </cell>
          <cell r="T2434" t="str">
            <v>Sold</v>
          </cell>
          <cell r="U2434">
            <v>371575</v>
          </cell>
          <cell r="V2434">
            <v>43598</v>
          </cell>
          <cell r="W2434">
            <v>1</v>
          </cell>
          <cell r="X2434">
            <v>2020</v>
          </cell>
          <cell r="Y2434">
            <v>0</v>
          </cell>
          <cell r="Z2434">
            <v>43685</v>
          </cell>
          <cell r="AA2434">
            <v>43696</v>
          </cell>
          <cell r="AB2434" t="str">
            <v>BERANEK, JASON P</v>
          </cell>
        </row>
        <row r="2435">
          <cell r="A2435">
            <v>102639</v>
          </cell>
          <cell r="B2435" t="str">
            <v>FACD11 BEL Barnesville OP Salt B</v>
          </cell>
          <cell r="C2435" t="str">
            <v>New Building/ Facility</v>
          </cell>
          <cell r="F2435">
            <v>42824</v>
          </cell>
          <cell r="G2435">
            <v>42824</v>
          </cell>
          <cell r="H2435">
            <v>42886</v>
          </cell>
          <cell r="L2435">
            <v>43074</v>
          </cell>
          <cell r="M2435">
            <v>43074</v>
          </cell>
          <cell r="N2435">
            <v>43168</v>
          </cell>
          <cell r="O2435">
            <v>43168</v>
          </cell>
          <cell r="P2435">
            <v>43175</v>
          </cell>
          <cell r="Q2435">
            <v>43175</v>
          </cell>
          <cell r="R2435">
            <v>2018</v>
          </cell>
          <cell r="T2435" t="str">
            <v>Sold</v>
          </cell>
          <cell r="U2435">
            <v>368031.5</v>
          </cell>
          <cell r="V2435">
            <v>43080</v>
          </cell>
          <cell r="W2435">
            <v>1</v>
          </cell>
          <cell r="X2435">
            <v>2018</v>
          </cell>
          <cell r="Y2435">
            <v>0</v>
          </cell>
          <cell r="Z2435">
            <v>43167</v>
          </cell>
          <cell r="AA2435">
            <v>43178</v>
          </cell>
          <cell r="AB2435" t="str">
            <v>LIMBACHER, STEVEN R</v>
          </cell>
        </row>
        <row r="2436">
          <cell r="A2436">
            <v>102656</v>
          </cell>
          <cell r="B2436" t="str">
            <v>FACD11 HAS FS Security</v>
          </cell>
          <cell r="C2436" t="str">
            <v>Building / Facility Improvement</v>
          </cell>
          <cell r="T2436" t="str">
            <v>Active</v>
          </cell>
          <cell r="AB2436" t="str">
            <v>LIMBACHER, STEVEN R</v>
          </cell>
        </row>
        <row r="2437">
          <cell r="A2437">
            <v>102662</v>
          </cell>
          <cell r="B2437" t="str">
            <v>BEL SR 9 9.460</v>
          </cell>
          <cell r="C2437" t="str">
            <v>Geologic Maintenance / Slide Repair</v>
          </cell>
          <cell r="L2437">
            <v>42430</v>
          </cell>
          <cell r="M2437">
            <v>42430</v>
          </cell>
          <cell r="N2437">
            <v>42430</v>
          </cell>
          <cell r="O2437">
            <v>42430</v>
          </cell>
          <cell r="P2437">
            <v>42430</v>
          </cell>
          <cell r="Q2437">
            <v>42430</v>
          </cell>
          <cell r="R2437">
            <v>2016</v>
          </cell>
          <cell r="T2437" t="str">
            <v>Sold</v>
          </cell>
          <cell r="U2437">
            <v>700000</v>
          </cell>
          <cell r="AB2437" t="str">
            <v>NOTZ, CHRISTOPHER C</v>
          </cell>
        </row>
        <row r="2438">
          <cell r="A2438">
            <v>102663</v>
          </cell>
          <cell r="B2438" t="str">
            <v>FACD11 BEL FS Security</v>
          </cell>
          <cell r="C2438" t="str">
            <v>Building / Facility Improvement</v>
          </cell>
          <cell r="T2438" t="str">
            <v>Active</v>
          </cell>
          <cell r="AB2438" t="str">
            <v>LIMBACHER, STEVEN R</v>
          </cell>
        </row>
        <row r="2439">
          <cell r="A2439">
            <v>102666</v>
          </cell>
          <cell r="B2439" t="str">
            <v>BEL IR 70 VARIOUS</v>
          </cell>
          <cell r="C2439" t="str">
            <v>Bridge Preservation</v>
          </cell>
          <cell r="H2439">
            <v>44201</v>
          </cell>
          <cell r="I2439">
            <v>44201</v>
          </cell>
          <cell r="J2439">
            <v>44574</v>
          </cell>
          <cell r="K2439">
            <v>44574</v>
          </cell>
          <cell r="L2439">
            <v>44595</v>
          </cell>
          <cell r="M2439">
            <v>44595</v>
          </cell>
          <cell r="N2439">
            <v>44693</v>
          </cell>
          <cell r="O2439">
            <v>44693</v>
          </cell>
          <cell r="P2439">
            <v>44701</v>
          </cell>
          <cell r="Q2439">
            <v>44701</v>
          </cell>
          <cell r="R2439">
            <v>2022</v>
          </cell>
          <cell r="T2439" t="str">
            <v>Sold</v>
          </cell>
          <cell r="U2439">
            <v>297246.58</v>
          </cell>
          <cell r="V2439">
            <v>44599</v>
          </cell>
          <cell r="W2439">
            <v>1</v>
          </cell>
          <cell r="X2439">
            <v>2022</v>
          </cell>
          <cell r="Y2439">
            <v>0</v>
          </cell>
          <cell r="Z2439">
            <v>44693</v>
          </cell>
          <cell r="AA2439">
            <v>44704</v>
          </cell>
          <cell r="AB2439" t="str">
            <v>HOFFMAN, DAVID A</v>
          </cell>
        </row>
        <row r="2440">
          <cell r="A2440">
            <v>102672</v>
          </cell>
          <cell r="B2440" t="str">
            <v>D04/D11 GES Tsk Ord FY2018/19</v>
          </cell>
          <cell r="C2440" t="str">
            <v>General Engineering</v>
          </cell>
          <cell r="T2440" t="str">
            <v>Active</v>
          </cell>
          <cell r="AB2440" t="str">
            <v>STILLION, TIMOTHY E</v>
          </cell>
        </row>
        <row r="2441">
          <cell r="A2441">
            <v>102741</v>
          </cell>
          <cell r="B2441" t="str">
            <v>BEL Bellaire Harbor Service DERG</v>
          </cell>
          <cell r="C2441" t="str">
            <v>Emission Reduction</v>
          </cell>
          <cell r="L2441">
            <v>42655</v>
          </cell>
          <cell r="M2441">
            <v>42655</v>
          </cell>
          <cell r="N2441">
            <v>42755</v>
          </cell>
          <cell r="O2441">
            <v>42755</v>
          </cell>
          <cell r="P2441">
            <v>42767</v>
          </cell>
          <cell r="Q2441">
            <v>42767</v>
          </cell>
          <cell r="R2441">
            <v>2017</v>
          </cell>
          <cell r="T2441" t="str">
            <v>Sold</v>
          </cell>
          <cell r="AB2441" t="str">
            <v>LOCKER, MARK A</v>
          </cell>
        </row>
        <row r="2442">
          <cell r="A2442">
            <v>102809</v>
          </cell>
          <cell r="B2442" t="str">
            <v>COL US 30 8.860</v>
          </cell>
          <cell r="C2442" t="str">
            <v>Traffic Control (Safety)</v>
          </cell>
          <cell r="D2442">
            <v>42584</v>
          </cell>
          <cell r="E2442">
            <v>42584</v>
          </cell>
          <cell r="F2442">
            <v>42696</v>
          </cell>
          <cell r="G2442">
            <v>42696</v>
          </cell>
          <cell r="H2442">
            <v>42762</v>
          </cell>
          <cell r="I2442">
            <v>42762</v>
          </cell>
          <cell r="J2442">
            <v>42769</v>
          </cell>
          <cell r="K2442">
            <v>42769</v>
          </cell>
          <cell r="L2442">
            <v>42789</v>
          </cell>
          <cell r="M2442">
            <v>42789</v>
          </cell>
          <cell r="N2442">
            <v>42880</v>
          </cell>
          <cell r="O2442">
            <v>42880</v>
          </cell>
          <cell r="P2442">
            <v>42887</v>
          </cell>
          <cell r="Q2442">
            <v>42887</v>
          </cell>
          <cell r="R2442">
            <v>2017</v>
          </cell>
          <cell r="T2442" t="str">
            <v>Sold</v>
          </cell>
          <cell r="U2442">
            <v>134998.25</v>
          </cell>
          <cell r="AB2442" t="str">
            <v>SLANINA, ADRIENNE N</v>
          </cell>
          <cell r="AC2442">
            <v>42564</v>
          </cell>
          <cell r="AD2442">
            <v>42564</v>
          </cell>
        </row>
        <row r="2443">
          <cell r="A2443">
            <v>102881</v>
          </cell>
          <cell r="B2443" t="str">
            <v>BEL US 40 20.250</v>
          </cell>
          <cell r="C2443" t="str">
            <v>Roadway Minor Rehab</v>
          </cell>
          <cell r="L2443">
            <v>43143</v>
          </cell>
          <cell r="N2443">
            <v>43466</v>
          </cell>
          <cell r="P2443">
            <v>43466</v>
          </cell>
          <cell r="R2443">
            <v>2019</v>
          </cell>
          <cell r="S2443">
            <v>2018</v>
          </cell>
          <cell r="T2443" t="str">
            <v>Cancelled</v>
          </cell>
          <cell r="U2443">
            <v>314277</v>
          </cell>
          <cell r="AB2443" t="str">
            <v>HERMAN, PAUL A</v>
          </cell>
        </row>
        <row r="2444">
          <cell r="A2444">
            <v>102884</v>
          </cell>
          <cell r="B2444" t="str">
            <v>HOL SR 83 10.270</v>
          </cell>
          <cell r="C2444" t="str">
            <v>Roadway Minor Rehab</v>
          </cell>
          <cell r="N2444">
            <v>43739</v>
          </cell>
          <cell r="P2444">
            <v>43739</v>
          </cell>
          <cell r="R2444">
            <v>2020</v>
          </cell>
          <cell r="T2444" t="str">
            <v>Cancelled</v>
          </cell>
          <cell r="U2444">
            <v>1208283</v>
          </cell>
          <cell r="AB2444" t="str">
            <v>HERMAN, PAUL A</v>
          </cell>
        </row>
        <row r="2445">
          <cell r="A2445">
            <v>102897</v>
          </cell>
          <cell r="B2445" t="str">
            <v>BEL SR 149 4.560</v>
          </cell>
          <cell r="C2445" t="str">
            <v>Roadway Minor Rehab</v>
          </cell>
          <cell r="N2445">
            <v>44562</v>
          </cell>
          <cell r="P2445">
            <v>44562</v>
          </cell>
          <cell r="R2445">
            <v>2022</v>
          </cell>
          <cell r="T2445" t="str">
            <v>Cancelled</v>
          </cell>
          <cell r="U2445">
            <v>738120</v>
          </cell>
          <cell r="AB2445" t="str">
            <v>HERMAN, PAUL A</v>
          </cell>
        </row>
        <row r="2446">
          <cell r="A2446">
            <v>102985</v>
          </cell>
          <cell r="B2446" t="str">
            <v>JEF CR 53 1.46</v>
          </cell>
          <cell r="C2446" t="str">
            <v>Bridge Preservation</v>
          </cell>
          <cell r="N2446">
            <v>43937</v>
          </cell>
          <cell r="O2446">
            <v>43937</v>
          </cell>
          <cell r="P2446">
            <v>43945</v>
          </cell>
          <cell r="Q2446">
            <v>43945</v>
          </cell>
          <cell r="R2446">
            <v>2020</v>
          </cell>
          <cell r="T2446" t="str">
            <v>Sold</v>
          </cell>
          <cell r="U2446">
            <v>2238533.2000000002</v>
          </cell>
          <cell r="AB2446" t="str">
            <v>LORENZ, DANIEL J</v>
          </cell>
        </row>
        <row r="2447">
          <cell r="A2447">
            <v>102993</v>
          </cell>
          <cell r="B2447" t="str">
            <v>JEF CR 17 3.88</v>
          </cell>
          <cell r="C2447" t="str">
            <v>Bridge Preservation</v>
          </cell>
          <cell r="N2447">
            <v>43251</v>
          </cell>
          <cell r="O2447">
            <v>43251</v>
          </cell>
          <cell r="P2447">
            <v>43258</v>
          </cell>
          <cell r="Q2447">
            <v>43258</v>
          </cell>
          <cell r="R2447">
            <v>2018</v>
          </cell>
          <cell r="T2447" t="str">
            <v>Sold</v>
          </cell>
          <cell r="U2447">
            <v>726000</v>
          </cell>
          <cell r="AB2447" t="str">
            <v>GURNEY, GREGORY A</v>
          </cell>
        </row>
        <row r="2448">
          <cell r="A2448">
            <v>103002</v>
          </cell>
          <cell r="B2448" t="str">
            <v>JEF Friendship Park 2016</v>
          </cell>
          <cell r="C2448" t="str">
            <v>Parks</v>
          </cell>
          <cell r="T2448" t="str">
            <v>Active</v>
          </cell>
          <cell r="U2448">
            <v>59511.05</v>
          </cell>
          <cell r="AB2448" t="str">
            <v>HERMAN, PAUL A</v>
          </cell>
        </row>
        <row r="2449">
          <cell r="A2449">
            <v>103066</v>
          </cell>
          <cell r="B2449" t="str">
            <v>FACD11 HAS FS Salt Bldg Fabric R</v>
          </cell>
          <cell r="C2449" t="str">
            <v>Building / Facility Maintenance</v>
          </cell>
          <cell r="T2449" t="str">
            <v>Active</v>
          </cell>
          <cell r="AB2449" t="str">
            <v>LIMBACHER, STEVEN R</v>
          </cell>
        </row>
        <row r="2450">
          <cell r="A2450">
            <v>103067</v>
          </cell>
          <cell r="B2450" t="str">
            <v>COL SR 7 2.75/JEF SR 7 VARIOUS</v>
          </cell>
          <cell r="C2450" t="str">
            <v>Bridge Preservation</v>
          </cell>
          <cell r="F2450">
            <v>42475</v>
          </cell>
          <cell r="G2450">
            <v>42475</v>
          </cell>
          <cell r="J2450">
            <v>42502</v>
          </cell>
          <cell r="K2450">
            <v>42502</v>
          </cell>
          <cell r="L2450">
            <v>42502</v>
          </cell>
          <cell r="M2450">
            <v>42502</v>
          </cell>
          <cell r="N2450">
            <v>42565</v>
          </cell>
          <cell r="O2450">
            <v>42565</v>
          </cell>
          <cell r="P2450">
            <v>42572</v>
          </cell>
          <cell r="Q2450">
            <v>42572</v>
          </cell>
          <cell r="R2450">
            <v>2017</v>
          </cell>
          <cell r="T2450" t="str">
            <v>Sold</v>
          </cell>
          <cell r="U2450">
            <v>1915012.6</v>
          </cell>
          <cell r="AB2450" t="str">
            <v>TRIVOLI, RAYMOND P</v>
          </cell>
        </row>
        <row r="2451">
          <cell r="A2451">
            <v>103108</v>
          </cell>
          <cell r="B2451" t="str">
            <v>COL US 30 18.220</v>
          </cell>
          <cell r="C2451" t="str">
            <v>Traffic Control (Safety)</v>
          </cell>
          <cell r="D2451">
            <v>43069</v>
          </cell>
          <cell r="E2451">
            <v>43069</v>
          </cell>
          <cell r="F2451">
            <v>43357</v>
          </cell>
          <cell r="G2451">
            <v>43357</v>
          </cell>
          <cell r="H2451">
            <v>43623</v>
          </cell>
          <cell r="I2451">
            <v>43623</v>
          </cell>
          <cell r="J2451">
            <v>43641</v>
          </cell>
          <cell r="K2451">
            <v>43641</v>
          </cell>
          <cell r="L2451">
            <v>43644</v>
          </cell>
          <cell r="M2451">
            <v>43644</v>
          </cell>
          <cell r="N2451">
            <v>43734</v>
          </cell>
          <cell r="O2451">
            <v>43734</v>
          </cell>
          <cell r="P2451">
            <v>43741</v>
          </cell>
          <cell r="Q2451">
            <v>43741</v>
          </cell>
          <cell r="R2451">
            <v>2020</v>
          </cell>
          <cell r="T2451" t="str">
            <v>Sold</v>
          </cell>
          <cell r="U2451">
            <v>350255.24</v>
          </cell>
          <cell r="V2451">
            <v>43647</v>
          </cell>
          <cell r="W2451">
            <v>1</v>
          </cell>
          <cell r="X2451">
            <v>2020</v>
          </cell>
          <cell r="Y2451">
            <v>0</v>
          </cell>
          <cell r="Z2451">
            <v>43734</v>
          </cell>
          <cell r="AA2451">
            <v>43745</v>
          </cell>
          <cell r="AB2451" t="str">
            <v>SLANINA, ADRIENNE N</v>
          </cell>
          <cell r="AC2451">
            <v>43040</v>
          </cell>
          <cell r="AD2451">
            <v>43040</v>
          </cell>
        </row>
        <row r="2452">
          <cell r="A2452">
            <v>103130</v>
          </cell>
          <cell r="B2452" t="str">
            <v>Jennings Randolph Br Insp FY15</v>
          </cell>
          <cell r="C2452" t="str">
            <v>Asset Inventory / Inspection</v>
          </cell>
          <cell r="T2452" t="str">
            <v>Active</v>
          </cell>
          <cell r="AB2452" t="str">
            <v>DEER, SHANE J</v>
          </cell>
        </row>
        <row r="2453">
          <cell r="A2453">
            <v>103131</v>
          </cell>
          <cell r="B2453" t="str">
            <v>Veterans Mem Brg Insp FY15</v>
          </cell>
          <cell r="C2453" t="str">
            <v>Asset Inventory / Inspection</v>
          </cell>
          <cell r="T2453" t="str">
            <v>Active</v>
          </cell>
          <cell r="AB2453" t="str">
            <v>DEER, SHANE J</v>
          </cell>
        </row>
        <row r="2454">
          <cell r="A2454">
            <v>103140</v>
          </cell>
          <cell r="B2454" t="str">
            <v>Arch Moore Brg Insp FY15</v>
          </cell>
          <cell r="C2454" t="str">
            <v>Asset Inventory / Inspection</v>
          </cell>
          <cell r="T2454" t="str">
            <v>Active</v>
          </cell>
          <cell r="AB2454" t="str">
            <v>DEER, SHANE J</v>
          </cell>
        </row>
        <row r="2455">
          <cell r="A2455">
            <v>103149</v>
          </cell>
          <cell r="B2455" t="str">
            <v>Vietnam Vets Brg Insp FY15</v>
          </cell>
          <cell r="C2455" t="str">
            <v>Asset Inventory / Inspection</v>
          </cell>
          <cell r="T2455" t="str">
            <v>Active</v>
          </cell>
          <cell r="AB2455" t="str">
            <v>DEER, SHANE J</v>
          </cell>
        </row>
        <row r="2456">
          <cell r="A2456">
            <v>103181</v>
          </cell>
          <cell r="B2456" t="str">
            <v>COL Hellbender Bluff Park 2016</v>
          </cell>
          <cell r="C2456" t="str">
            <v>Parks</v>
          </cell>
          <cell r="T2456" t="str">
            <v>Active</v>
          </cell>
          <cell r="AB2456" t="str">
            <v>HERMAN, PAUL A</v>
          </cell>
        </row>
        <row r="2457">
          <cell r="A2457">
            <v>103187</v>
          </cell>
          <cell r="B2457" t="str">
            <v>CAR Bluebird Farm Park 2016</v>
          </cell>
          <cell r="C2457" t="str">
            <v>Parks</v>
          </cell>
          <cell r="T2457" t="str">
            <v>Cancelled</v>
          </cell>
          <cell r="AB2457" t="str">
            <v>HERMAN, PAUL A</v>
          </cell>
        </row>
        <row r="2458">
          <cell r="A2458">
            <v>103224</v>
          </cell>
          <cell r="B2458" t="str">
            <v>TUS SR 39-2.04 OHCR</v>
          </cell>
          <cell r="C2458" t="str">
            <v>Railroad Crossing Protection</v>
          </cell>
          <cell r="T2458" t="str">
            <v>Active</v>
          </cell>
          <cell r="AB2458" t="str">
            <v>TUCKER, JAMES M</v>
          </cell>
        </row>
        <row r="2459">
          <cell r="A2459">
            <v>103285</v>
          </cell>
          <cell r="B2459" t="str">
            <v>HOL SR 241 Amish Buggy Repairs</v>
          </cell>
          <cell r="C2459" t="str">
            <v>Roadway Minor Rehab</v>
          </cell>
          <cell r="T2459" t="str">
            <v>Active</v>
          </cell>
          <cell r="AB2459" t="str">
            <v>HERMAN, PAUL A</v>
          </cell>
        </row>
        <row r="2460">
          <cell r="A2460">
            <v>103295</v>
          </cell>
          <cell r="B2460" t="str">
            <v>COL SR 267 0.300</v>
          </cell>
          <cell r="C2460" t="str">
            <v>Geologic Maintenance / Slide Repair</v>
          </cell>
          <cell r="L2460">
            <v>42514</v>
          </cell>
          <cell r="M2460">
            <v>42514</v>
          </cell>
          <cell r="N2460">
            <v>42514</v>
          </cell>
          <cell r="O2460">
            <v>42514</v>
          </cell>
          <cell r="P2460">
            <v>42514</v>
          </cell>
          <cell r="Q2460">
            <v>42514</v>
          </cell>
          <cell r="R2460">
            <v>2016</v>
          </cell>
          <cell r="T2460" t="str">
            <v>Sold</v>
          </cell>
          <cell r="U2460">
            <v>1129750</v>
          </cell>
          <cell r="AB2460" t="str">
            <v>NOTZ, CHRISTOPHER C</v>
          </cell>
        </row>
        <row r="2461">
          <cell r="A2461">
            <v>103306</v>
          </cell>
          <cell r="B2461" t="str">
            <v>FACD11 BEL FS Fuel Pump/Submers</v>
          </cell>
          <cell r="C2461" t="str">
            <v>Building / Facility Maintenance</v>
          </cell>
          <cell r="T2461" t="str">
            <v>Active</v>
          </cell>
          <cell r="AB2461" t="str">
            <v>LIMBACHER, STEVEN R</v>
          </cell>
        </row>
        <row r="2462">
          <cell r="A2462">
            <v>103307</v>
          </cell>
          <cell r="B2462" t="str">
            <v>FACD11 HAS FS Fuel Pump/Submers</v>
          </cell>
          <cell r="C2462" t="str">
            <v>Building / Facility Maintenance</v>
          </cell>
          <cell r="T2462" t="str">
            <v>Active</v>
          </cell>
          <cell r="AB2462" t="str">
            <v>LIMBACHER, STEVEN R</v>
          </cell>
        </row>
        <row r="2463">
          <cell r="A2463">
            <v>103308</v>
          </cell>
          <cell r="B2463" t="str">
            <v>FACD11 HOL FS Fuel Pump/Submers</v>
          </cell>
          <cell r="C2463" t="str">
            <v>Building / Facility Maintenance</v>
          </cell>
          <cell r="T2463" t="str">
            <v>Active</v>
          </cell>
          <cell r="AB2463" t="str">
            <v>LIMBACHER, STEVEN R</v>
          </cell>
        </row>
        <row r="2464">
          <cell r="A2464">
            <v>103324</v>
          </cell>
          <cell r="B2464" t="str">
            <v>JEF CR 2 Public Rd NS &amp; WE</v>
          </cell>
          <cell r="C2464" t="str">
            <v>Railroad Crossing Protection</v>
          </cell>
          <cell r="T2464" t="str">
            <v>Active</v>
          </cell>
          <cell r="AB2464" t="str">
            <v>TUCKER, JAMES M</v>
          </cell>
        </row>
        <row r="2465">
          <cell r="A2465">
            <v>103330</v>
          </cell>
          <cell r="B2465" t="str">
            <v>JEF US 22 15.11</v>
          </cell>
          <cell r="C2465" t="str">
            <v>Bridge / Culvert Maintenance</v>
          </cell>
          <cell r="D2465">
            <v>43977</v>
          </cell>
          <cell r="E2465">
            <v>43977</v>
          </cell>
          <cell r="H2465">
            <v>44102</v>
          </cell>
          <cell r="I2465">
            <v>44102</v>
          </cell>
          <cell r="J2465">
            <v>44158</v>
          </cell>
          <cell r="K2465">
            <v>44158</v>
          </cell>
          <cell r="L2465">
            <v>44159</v>
          </cell>
          <cell r="M2465">
            <v>44159</v>
          </cell>
          <cell r="N2465">
            <v>44252</v>
          </cell>
          <cell r="O2465">
            <v>44252</v>
          </cell>
          <cell r="P2465">
            <v>44260</v>
          </cell>
          <cell r="Q2465">
            <v>44260</v>
          </cell>
          <cell r="R2465">
            <v>2021</v>
          </cell>
          <cell r="T2465" t="str">
            <v>Sold</v>
          </cell>
          <cell r="U2465">
            <v>284131.71000000002</v>
          </cell>
          <cell r="V2465">
            <v>44165</v>
          </cell>
          <cell r="W2465">
            <v>1</v>
          </cell>
          <cell r="X2465">
            <v>2021</v>
          </cell>
          <cell r="Y2465">
            <v>0</v>
          </cell>
          <cell r="Z2465">
            <v>44252</v>
          </cell>
          <cell r="AA2465">
            <v>44263</v>
          </cell>
          <cell r="AB2465" t="str">
            <v>SLANINA, ADRIENNE N</v>
          </cell>
          <cell r="AC2465">
            <v>43942</v>
          </cell>
          <cell r="AD2465">
            <v>43942</v>
          </cell>
        </row>
        <row r="2466">
          <cell r="A2466">
            <v>103364</v>
          </cell>
          <cell r="B2466" t="str">
            <v>CAR VAR PM Phase 1</v>
          </cell>
          <cell r="C2466" t="str">
            <v>Traffic Control (Safety)</v>
          </cell>
          <cell r="F2466">
            <v>43460</v>
          </cell>
          <cell r="G2466">
            <v>43460</v>
          </cell>
          <cell r="L2466">
            <v>43500</v>
          </cell>
          <cell r="M2466">
            <v>43500</v>
          </cell>
          <cell r="N2466">
            <v>43591</v>
          </cell>
          <cell r="O2466">
            <v>43591</v>
          </cell>
          <cell r="P2466">
            <v>43598</v>
          </cell>
          <cell r="Q2466">
            <v>43598</v>
          </cell>
          <cell r="R2466">
            <v>2019</v>
          </cell>
          <cell r="T2466" t="str">
            <v>Sold</v>
          </cell>
          <cell r="U2466">
            <v>148065</v>
          </cell>
          <cell r="V2466">
            <v>43530</v>
          </cell>
          <cell r="W2466">
            <v>1</v>
          </cell>
          <cell r="X2466">
            <v>2019</v>
          </cell>
          <cell r="Y2466">
            <v>0</v>
          </cell>
          <cell r="Z2466">
            <v>43593</v>
          </cell>
          <cell r="AA2466">
            <v>43628</v>
          </cell>
          <cell r="AB2466" t="str">
            <v>GURNEY, GREGORY A</v>
          </cell>
        </row>
        <row r="2467">
          <cell r="A2467">
            <v>103385</v>
          </cell>
          <cell r="B2467" t="str">
            <v>FACD11 JEF Toronto FS Fencing</v>
          </cell>
          <cell r="C2467" t="str">
            <v>Building / Facility Improvement</v>
          </cell>
          <cell r="T2467" t="str">
            <v>Active</v>
          </cell>
          <cell r="AB2467" t="str">
            <v>LIMBACHER, STEVEN R</v>
          </cell>
        </row>
        <row r="2468">
          <cell r="A2468">
            <v>103390</v>
          </cell>
          <cell r="B2468" t="str">
            <v>HOL Millersburg Pool Parking Lot</v>
          </cell>
          <cell r="C2468" t="str">
            <v>Parks</v>
          </cell>
          <cell r="T2468" t="str">
            <v>Active</v>
          </cell>
          <cell r="AB2468" t="str">
            <v>HERMAN, PAUL A</v>
          </cell>
        </row>
        <row r="2469">
          <cell r="A2469">
            <v>103393</v>
          </cell>
          <cell r="B2469" t="str">
            <v>BEL SR 647 3.970</v>
          </cell>
          <cell r="C2469" t="str">
            <v>Geologic Maintenance / Slide Repair</v>
          </cell>
          <cell r="L2469">
            <v>42942</v>
          </cell>
          <cell r="M2469">
            <v>42942</v>
          </cell>
          <cell r="N2469">
            <v>42948</v>
          </cell>
          <cell r="O2469">
            <v>42948</v>
          </cell>
          <cell r="P2469">
            <v>42948</v>
          </cell>
          <cell r="Q2469">
            <v>42948</v>
          </cell>
          <cell r="R2469">
            <v>2018</v>
          </cell>
          <cell r="T2469" t="str">
            <v>Sold</v>
          </cell>
          <cell r="U2469">
            <v>245000</v>
          </cell>
          <cell r="AB2469" t="str">
            <v>NOTZ, CHRISTOPHER C</v>
          </cell>
        </row>
        <row r="2470">
          <cell r="A2470">
            <v>103395</v>
          </cell>
          <cell r="B2470" t="str">
            <v>BEL SR 647 6.630</v>
          </cell>
          <cell r="C2470" t="str">
            <v>Geologic Maintenance / Slide Repair</v>
          </cell>
          <cell r="L2470">
            <v>43069</v>
          </cell>
          <cell r="M2470">
            <v>43069</v>
          </cell>
          <cell r="N2470">
            <v>43111</v>
          </cell>
          <cell r="O2470">
            <v>43111</v>
          </cell>
          <cell r="P2470">
            <v>43118</v>
          </cell>
          <cell r="Q2470">
            <v>43118</v>
          </cell>
          <cell r="R2470">
            <v>2018</v>
          </cell>
          <cell r="T2470" t="str">
            <v>Sold</v>
          </cell>
          <cell r="U2470">
            <v>141820</v>
          </cell>
          <cell r="AB2470" t="str">
            <v>NOTZ, CHRISTOPHER C</v>
          </cell>
        </row>
        <row r="2471">
          <cell r="A2471">
            <v>103396</v>
          </cell>
          <cell r="B2471" t="str">
            <v>BEL SR 149 10.100</v>
          </cell>
          <cell r="C2471" t="str">
            <v>Geologic Maintenance / Slide Repair</v>
          </cell>
          <cell r="F2471">
            <v>42842</v>
          </cell>
          <cell r="G2471">
            <v>42842</v>
          </cell>
          <cell r="H2471">
            <v>42921</v>
          </cell>
          <cell r="I2471">
            <v>42921</v>
          </cell>
          <cell r="J2471">
            <v>43432</v>
          </cell>
          <cell r="K2471">
            <v>43432</v>
          </cell>
          <cell r="L2471">
            <v>43445</v>
          </cell>
          <cell r="M2471">
            <v>43445</v>
          </cell>
          <cell r="N2471">
            <v>43489</v>
          </cell>
          <cell r="O2471">
            <v>43489</v>
          </cell>
          <cell r="P2471">
            <v>43496</v>
          </cell>
          <cell r="Q2471">
            <v>43496</v>
          </cell>
          <cell r="R2471">
            <v>2019</v>
          </cell>
          <cell r="T2471" t="str">
            <v>Sold</v>
          </cell>
          <cell r="U2471">
            <v>255337.5</v>
          </cell>
          <cell r="AB2471" t="str">
            <v>NOTZ, CHRISTOPHER C</v>
          </cell>
        </row>
        <row r="2472">
          <cell r="A2472">
            <v>103404</v>
          </cell>
          <cell r="B2472" t="str">
            <v>BEL US 250 8.030</v>
          </cell>
          <cell r="C2472" t="str">
            <v>Geologic Maintenance / Slide Repair</v>
          </cell>
          <cell r="L2472">
            <v>43069</v>
          </cell>
          <cell r="M2472">
            <v>43069</v>
          </cell>
          <cell r="N2472">
            <v>43111</v>
          </cell>
          <cell r="O2472">
            <v>43111</v>
          </cell>
          <cell r="P2472">
            <v>43118</v>
          </cell>
          <cell r="Q2472">
            <v>43118</v>
          </cell>
          <cell r="R2472">
            <v>2018</v>
          </cell>
          <cell r="T2472" t="str">
            <v>Sold</v>
          </cell>
          <cell r="U2472">
            <v>348951</v>
          </cell>
          <cell r="AB2472" t="str">
            <v>NOTZ, CHRISTOPHER C</v>
          </cell>
        </row>
        <row r="2473">
          <cell r="A2473">
            <v>103405</v>
          </cell>
          <cell r="B2473" t="str">
            <v>BEL US 250 8.110</v>
          </cell>
          <cell r="C2473" t="str">
            <v>Geologic Maintenance / Slide Repair</v>
          </cell>
          <cell r="T2473" t="str">
            <v>Active</v>
          </cell>
          <cell r="AB2473" t="str">
            <v>NOTZ, CHRISTOPHER C</v>
          </cell>
        </row>
        <row r="2474">
          <cell r="A2474">
            <v>103415</v>
          </cell>
          <cell r="B2474" t="str">
            <v>FACD11 COL Apples Corners OP FR</v>
          </cell>
          <cell r="C2474" t="str">
            <v>Building / Facility Maintenance</v>
          </cell>
          <cell r="T2474" t="str">
            <v>Active</v>
          </cell>
          <cell r="AB2474" t="str">
            <v>LIMBACHER, STEVEN R</v>
          </cell>
        </row>
        <row r="2475">
          <cell r="A2475">
            <v>103444</v>
          </cell>
          <cell r="B2475" t="str">
            <v>BEL IR 70 15.720</v>
          </cell>
          <cell r="C2475" t="str">
            <v>Bridge Preservation</v>
          </cell>
          <cell r="H2475">
            <v>42563</v>
          </cell>
          <cell r="I2475">
            <v>42563</v>
          </cell>
          <cell r="J2475">
            <v>42569</v>
          </cell>
          <cell r="K2475">
            <v>42569</v>
          </cell>
          <cell r="L2475">
            <v>42569</v>
          </cell>
          <cell r="M2475">
            <v>42569</v>
          </cell>
          <cell r="N2475">
            <v>42607</v>
          </cell>
          <cell r="O2475">
            <v>42607</v>
          </cell>
          <cell r="P2475">
            <v>42614</v>
          </cell>
          <cell r="Q2475">
            <v>42614</v>
          </cell>
          <cell r="R2475">
            <v>2017</v>
          </cell>
          <cell r="T2475" t="str">
            <v>Sold</v>
          </cell>
          <cell r="U2475">
            <v>158790</v>
          </cell>
          <cell r="AB2475" t="str">
            <v>TRIVOLI, RAYMOND P</v>
          </cell>
        </row>
        <row r="2476">
          <cell r="A2476">
            <v>103472</v>
          </cell>
          <cell r="B2476" t="str">
            <v>TUS Cable Manufacturing &amp; Assemb</v>
          </cell>
          <cell r="C2476" t="str">
            <v>New Roadway</v>
          </cell>
          <cell r="T2476" t="str">
            <v>Active</v>
          </cell>
          <cell r="U2476">
            <v>384613</v>
          </cell>
          <cell r="AB2476" t="str">
            <v>WAGNER SCHEPIS, CHRISTINA</v>
          </cell>
        </row>
        <row r="2477">
          <cell r="A2477">
            <v>103473</v>
          </cell>
          <cell r="B2477" t="str">
            <v>FACD11 TUS HQ Security Card Read</v>
          </cell>
          <cell r="C2477" t="str">
            <v>Building / Facility Improvement</v>
          </cell>
          <cell r="T2477" t="str">
            <v>Active</v>
          </cell>
          <cell r="AB2477" t="str">
            <v>LIMBACHER, STEVEN R</v>
          </cell>
        </row>
        <row r="2478">
          <cell r="A2478">
            <v>103489</v>
          </cell>
          <cell r="B2478" t="str">
            <v>FACD11 BEL Belmont FS Hoist Repl</v>
          </cell>
          <cell r="C2478" t="str">
            <v>Building / Facility Maintenance</v>
          </cell>
          <cell r="T2478" t="str">
            <v>Active</v>
          </cell>
          <cell r="AB2478" t="str">
            <v>LIMBACHER, STEVEN R</v>
          </cell>
        </row>
        <row r="2479">
          <cell r="A2479">
            <v>103496</v>
          </cell>
          <cell r="B2479" t="str">
            <v>FACD11 TUS HQ Entrance Door Repl</v>
          </cell>
          <cell r="C2479" t="str">
            <v>Building / Facility Improvement</v>
          </cell>
          <cell r="T2479" t="str">
            <v>Active</v>
          </cell>
          <cell r="AB2479" t="str">
            <v>LIMBACHER, STEVEN R</v>
          </cell>
        </row>
        <row r="2480">
          <cell r="A2480">
            <v>103497</v>
          </cell>
          <cell r="B2480" t="str">
            <v>BEL SR 149 27.800</v>
          </cell>
          <cell r="C2480" t="str">
            <v>Geologic Maintenance / Slide Repair</v>
          </cell>
          <cell r="N2480">
            <v>43466</v>
          </cell>
          <cell r="P2480">
            <v>43466</v>
          </cell>
          <cell r="R2480">
            <v>2019</v>
          </cell>
          <cell r="T2480" t="str">
            <v>Cancelled</v>
          </cell>
          <cell r="U2480">
            <v>209450</v>
          </cell>
          <cell r="AB2480" t="str">
            <v>NOTZ, CHRISTOPHER C</v>
          </cell>
        </row>
        <row r="2481">
          <cell r="A2481">
            <v>103498</v>
          </cell>
          <cell r="B2481" t="str">
            <v>BEL SR 7 9.730</v>
          </cell>
          <cell r="C2481" t="str">
            <v>Drainage System Maintenance</v>
          </cell>
          <cell r="L2481">
            <v>42814</v>
          </cell>
          <cell r="M2481">
            <v>42814</v>
          </cell>
          <cell r="N2481">
            <v>42888</v>
          </cell>
          <cell r="O2481">
            <v>42888</v>
          </cell>
          <cell r="P2481">
            <v>42894</v>
          </cell>
          <cell r="Q2481">
            <v>42894</v>
          </cell>
          <cell r="R2481">
            <v>2017</v>
          </cell>
          <cell r="T2481" t="str">
            <v>Sold</v>
          </cell>
          <cell r="U2481">
            <v>91874.5</v>
          </cell>
          <cell r="AB2481" t="str">
            <v>NOTZ, CHRISTOPHER C</v>
          </cell>
        </row>
        <row r="2482">
          <cell r="A2482">
            <v>103499</v>
          </cell>
          <cell r="B2482" t="str">
            <v>BEL SR 9 9.350</v>
          </cell>
          <cell r="C2482" t="str">
            <v>Geologic Maintenance / Slide Repair</v>
          </cell>
          <cell r="N2482">
            <v>43189</v>
          </cell>
          <cell r="O2482">
            <v>43189</v>
          </cell>
          <cell r="P2482">
            <v>43189</v>
          </cell>
          <cell r="Q2482">
            <v>43189</v>
          </cell>
          <cell r="R2482">
            <v>2018</v>
          </cell>
          <cell r="T2482" t="str">
            <v>Sold</v>
          </cell>
          <cell r="U2482">
            <v>255000</v>
          </cell>
          <cell r="AB2482" t="str">
            <v>NOTZ, CHRISTOPHER C</v>
          </cell>
        </row>
        <row r="2483">
          <cell r="A2483">
            <v>103501</v>
          </cell>
          <cell r="B2483" t="str">
            <v>BEL US 40 20.500</v>
          </cell>
          <cell r="C2483" t="str">
            <v>Safety Related Studies</v>
          </cell>
          <cell r="T2483" t="str">
            <v>Active</v>
          </cell>
          <cell r="AB2483" t="str">
            <v>MAY, MICHELLE L</v>
          </cell>
        </row>
        <row r="2484">
          <cell r="A2484">
            <v>103503</v>
          </cell>
          <cell r="B2484" t="str">
            <v>COL US 30 34.130</v>
          </cell>
          <cell r="C2484" t="str">
            <v>Bridge Preservation</v>
          </cell>
          <cell r="H2484">
            <v>42565</v>
          </cell>
          <cell r="I2484">
            <v>42565</v>
          </cell>
          <cell r="J2484">
            <v>42569</v>
          </cell>
          <cell r="K2484">
            <v>42569</v>
          </cell>
          <cell r="L2484">
            <v>42569</v>
          </cell>
          <cell r="M2484">
            <v>42569</v>
          </cell>
          <cell r="N2484">
            <v>42607</v>
          </cell>
          <cell r="O2484">
            <v>42607</v>
          </cell>
          <cell r="P2484">
            <v>42614</v>
          </cell>
          <cell r="Q2484">
            <v>42614</v>
          </cell>
          <cell r="R2484">
            <v>2017</v>
          </cell>
          <cell r="T2484" t="str">
            <v>Sold</v>
          </cell>
          <cell r="U2484">
            <v>163900</v>
          </cell>
          <cell r="AB2484" t="str">
            <v>TRIVOLI, RAYMOND P</v>
          </cell>
        </row>
        <row r="2485">
          <cell r="A2485">
            <v>103504</v>
          </cell>
          <cell r="B2485" t="str">
            <v>COL US 30 11.58</v>
          </cell>
          <cell r="C2485" t="str">
            <v>Roadway Improvement (Safety)</v>
          </cell>
          <cell r="D2485">
            <v>43038</v>
          </cell>
          <cell r="E2485">
            <v>43038</v>
          </cell>
          <cell r="F2485">
            <v>43293</v>
          </cell>
          <cell r="G2485">
            <v>43293</v>
          </cell>
          <cell r="H2485">
            <v>43454</v>
          </cell>
          <cell r="I2485">
            <v>43454</v>
          </cell>
          <cell r="J2485">
            <v>43620</v>
          </cell>
          <cell r="K2485">
            <v>43620</v>
          </cell>
          <cell r="L2485">
            <v>43643</v>
          </cell>
          <cell r="M2485">
            <v>43643</v>
          </cell>
          <cell r="N2485">
            <v>43734</v>
          </cell>
          <cell r="O2485">
            <v>43734</v>
          </cell>
          <cell r="P2485">
            <v>43741</v>
          </cell>
          <cell r="Q2485">
            <v>43741</v>
          </cell>
          <cell r="R2485">
            <v>2020</v>
          </cell>
          <cell r="T2485" t="str">
            <v>Sold</v>
          </cell>
          <cell r="U2485">
            <v>1359519.69</v>
          </cell>
          <cell r="V2485">
            <v>43647</v>
          </cell>
          <cell r="W2485">
            <v>1</v>
          </cell>
          <cell r="X2485">
            <v>2020</v>
          </cell>
          <cell r="Y2485">
            <v>0</v>
          </cell>
          <cell r="Z2485">
            <v>43734</v>
          </cell>
          <cell r="AA2485">
            <v>43745</v>
          </cell>
          <cell r="AB2485" t="str">
            <v>STILLION, TIMOTHY E</v>
          </cell>
          <cell r="AC2485">
            <v>43010</v>
          </cell>
          <cell r="AD2485">
            <v>43010</v>
          </cell>
        </row>
        <row r="2486">
          <cell r="A2486">
            <v>103509</v>
          </cell>
          <cell r="B2486" t="str">
            <v>BEL SR 149 8.700</v>
          </cell>
          <cell r="C2486" t="str">
            <v>Geologic Maintenance / Slide Repair</v>
          </cell>
          <cell r="F2486">
            <v>42891</v>
          </cell>
          <cell r="G2486">
            <v>42891</v>
          </cell>
          <cell r="H2486">
            <v>43034</v>
          </cell>
          <cell r="I2486">
            <v>43034</v>
          </cell>
          <cell r="J2486">
            <v>43573</v>
          </cell>
          <cell r="K2486">
            <v>43573</v>
          </cell>
          <cell r="L2486">
            <v>43592</v>
          </cell>
          <cell r="M2486">
            <v>43592</v>
          </cell>
          <cell r="N2486">
            <v>43622</v>
          </cell>
          <cell r="O2486">
            <v>43622</v>
          </cell>
          <cell r="P2486">
            <v>43627</v>
          </cell>
          <cell r="Q2486">
            <v>43627</v>
          </cell>
          <cell r="R2486">
            <v>2019</v>
          </cell>
          <cell r="T2486" t="str">
            <v>Sold</v>
          </cell>
          <cell r="U2486">
            <v>218121</v>
          </cell>
          <cell r="AB2486" t="str">
            <v>NOTZ, CHRISTOPHER C</v>
          </cell>
        </row>
        <row r="2487">
          <cell r="A2487">
            <v>103510</v>
          </cell>
          <cell r="B2487" t="str">
            <v>BEL US 250 4.330</v>
          </cell>
          <cell r="C2487" t="str">
            <v>Geologic Maintenance / Slide Repair</v>
          </cell>
          <cell r="T2487" t="str">
            <v>Active</v>
          </cell>
          <cell r="AB2487" t="str">
            <v>NOTZ, CHRISTOPHER C</v>
          </cell>
        </row>
        <row r="2488">
          <cell r="A2488">
            <v>103511</v>
          </cell>
          <cell r="B2488" t="str">
            <v>HAS US 22 14.680</v>
          </cell>
          <cell r="C2488" t="str">
            <v>Geologic Maintenance / Slide Repair</v>
          </cell>
          <cell r="F2488">
            <v>42905</v>
          </cell>
          <cell r="G2488">
            <v>42905</v>
          </cell>
          <cell r="H2488">
            <v>43047</v>
          </cell>
          <cell r="I2488">
            <v>43047</v>
          </cell>
          <cell r="J2488">
            <v>43570</v>
          </cell>
          <cell r="K2488">
            <v>43570</v>
          </cell>
          <cell r="L2488">
            <v>43571</v>
          </cell>
          <cell r="M2488">
            <v>43571</v>
          </cell>
          <cell r="N2488">
            <v>43608</v>
          </cell>
          <cell r="O2488">
            <v>43608</v>
          </cell>
          <cell r="P2488">
            <v>43615</v>
          </cell>
          <cell r="Q2488">
            <v>43615</v>
          </cell>
          <cell r="R2488">
            <v>2019</v>
          </cell>
          <cell r="T2488" t="str">
            <v>Sold</v>
          </cell>
          <cell r="U2488">
            <v>385523.28</v>
          </cell>
          <cell r="AB2488" t="str">
            <v>NOTZ, CHRISTOPHER C</v>
          </cell>
        </row>
        <row r="2489">
          <cell r="A2489">
            <v>103513</v>
          </cell>
          <cell r="B2489" t="str">
            <v>BEL SR 7 18.500</v>
          </cell>
          <cell r="C2489" t="str">
            <v>Drainage System Maintenance</v>
          </cell>
          <cell r="T2489" t="str">
            <v>Active</v>
          </cell>
          <cell r="U2489">
            <v>0</v>
          </cell>
          <cell r="AB2489" t="str">
            <v>NOTZ, CHRISTOPHER C</v>
          </cell>
        </row>
        <row r="2490">
          <cell r="A2490">
            <v>103534</v>
          </cell>
          <cell r="B2490" t="str">
            <v>HOL ProVia Stone</v>
          </cell>
          <cell r="C2490" t="str">
            <v>New Roadway</v>
          </cell>
          <cell r="T2490" t="str">
            <v>Active</v>
          </cell>
          <cell r="U2490">
            <v>450490</v>
          </cell>
          <cell r="AB2490" t="str">
            <v>WAGNER SCHEPIS, CHRISTINA</v>
          </cell>
        </row>
        <row r="2491">
          <cell r="A2491">
            <v>103540</v>
          </cell>
          <cell r="B2491" t="str">
            <v>FACD11 TUS Newcomerstown OP Wall</v>
          </cell>
          <cell r="C2491" t="str">
            <v>Building / Facility Maintenance</v>
          </cell>
          <cell r="T2491" t="str">
            <v>Active</v>
          </cell>
          <cell r="AB2491" t="str">
            <v>LIMBACHER, STEVEN R</v>
          </cell>
        </row>
        <row r="2492">
          <cell r="A2492">
            <v>103547</v>
          </cell>
          <cell r="B2492" t="str">
            <v>HAS TR 173 Braddock Rd CUOH</v>
          </cell>
          <cell r="C2492" t="str">
            <v>Railroad Crossing Protection</v>
          </cell>
          <cell r="T2492" t="str">
            <v>Cancelled</v>
          </cell>
          <cell r="AB2492" t="str">
            <v>TUCKER, JAMES M</v>
          </cell>
        </row>
        <row r="2493">
          <cell r="A2493">
            <v>103592</v>
          </cell>
          <cell r="B2493" t="str">
            <v>HOL SR 39 24.96</v>
          </cell>
          <cell r="C2493" t="str">
            <v>Intersection Improvement (Safety)</v>
          </cell>
          <cell r="D2493">
            <v>43073</v>
          </cell>
          <cell r="E2493">
            <v>43073</v>
          </cell>
          <cell r="F2493">
            <v>43238</v>
          </cell>
          <cell r="G2493">
            <v>43238</v>
          </cell>
          <cell r="H2493">
            <v>43537</v>
          </cell>
          <cell r="I2493">
            <v>43537</v>
          </cell>
          <cell r="J2493">
            <v>43759</v>
          </cell>
          <cell r="K2493">
            <v>43759</v>
          </cell>
          <cell r="L2493">
            <v>43763</v>
          </cell>
          <cell r="M2493">
            <v>43763</v>
          </cell>
          <cell r="N2493">
            <v>43853</v>
          </cell>
          <cell r="O2493">
            <v>43853</v>
          </cell>
          <cell r="P2493">
            <v>43860</v>
          </cell>
          <cell r="Q2493">
            <v>43860</v>
          </cell>
          <cell r="R2493">
            <v>2020</v>
          </cell>
          <cell r="T2493" t="str">
            <v>Sold</v>
          </cell>
          <cell r="U2493">
            <v>1949359.87</v>
          </cell>
          <cell r="V2493">
            <v>43766</v>
          </cell>
          <cell r="W2493">
            <v>1</v>
          </cell>
          <cell r="X2493">
            <v>2020</v>
          </cell>
          <cell r="Y2493">
            <v>0</v>
          </cell>
          <cell r="Z2493">
            <v>43853</v>
          </cell>
          <cell r="AA2493">
            <v>43864</v>
          </cell>
          <cell r="AB2493" t="str">
            <v>STILLION, TIMOTHY E</v>
          </cell>
          <cell r="AC2493">
            <v>43041</v>
          </cell>
          <cell r="AD2493">
            <v>43041</v>
          </cell>
        </row>
        <row r="2494">
          <cell r="A2494">
            <v>103605</v>
          </cell>
          <cell r="B2494" t="str">
            <v>TUS SR 211 S. Tuscarawas RJC</v>
          </cell>
          <cell r="C2494" t="str">
            <v>Railroad Crossing Reconstruction</v>
          </cell>
          <cell r="T2494" t="str">
            <v>Active</v>
          </cell>
          <cell r="AB2494" t="str">
            <v>TUCKER, JAMES M</v>
          </cell>
        </row>
        <row r="2495">
          <cell r="A2495">
            <v>103629</v>
          </cell>
          <cell r="B2495" t="str">
            <v>BEL US 250 7.620</v>
          </cell>
          <cell r="C2495" t="str">
            <v>Geologic Maintenance / Slide Repair</v>
          </cell>
          <cell r="F2495">
            <v>42816</v>
          </cell>
          <cell r="G2495">
            <v>42816</v>
          </cell>
          <cell r="H2495">
            <v>43007</v>
          </cell>
          <cell r="I2495">
            <v>43007</v>
          </cell>
          <cell r="J2495">
            <v>43433</v>
          </cell>
          <cell r="K2495">
            <v>43433</v>
          </cell>
          <cell r="L2495">
            <v>43445</v>
          </cell>
          <cell r="M2495">
            <v>43445</v>
          </cell>
          <cell r="N2495">
            <v>43489</v>
          </cell>
          <cell r="O2495">
            <v>43489</v>
          </cell>
          <cell r="P2495">
            <v>43496</v>
          </cell>
          <cell r="Q2495">
            <v>43496</v>
          </cell>
          <cell r="R2495">
            <v>2019</v>
          </cell>
          <cell r="T2495" t="str">
            <v>Sold</v>
          </cell>
          <cell r="U2495">
            <v>133101</v>
          </cell>
          <cell r="AB2495" t="str">
            <v>NOTZ, CHRISTOPHER C</v>
          </cell>
        </row>
        <row r="2496">
          <cell r="A2496">
            <v>103630</v>
          </cell>
          <cell r="B2496" t="str">
            <v>BEL US 250 7.37</v>
          </cell>
          <cell r="C2496" t="str">
            <v>Geologic Maintenance / Slide Repair</v>
          </cell>
          <cell r="F2496">
            <v>42975</v>
          </cell>
          <cell r="G2496">
            <v>42975</v>
          </cell>
          <cell r="H2496">
            <v>43154</v>
          </cell>
          <cell r="I2496">
            <v>43154</v>
          </cell>
          <cell r="J2496">
            <v>43304</v>
          </cell>
          <cell r="K2496">
            <v>43304</v>
          </cell>
          <cell r="L2496">
            <v>43305</v>
          </cell>
          <cell r="M2496">
            <v>43305</v>
          </cell>
          <cell r="N2496">
            <v>43335</v>
          </cell>
          <cell r="O2496">
            <v>43335</v>
          </cell>
          <cell r="P2496">
            <v>43342</v>
          </cell>
          <cell r="Q2496">
            <v>43342</v>
          </cell>
          <cell r="R2496">
            <v>2019</v>
          </cell>
          <cell r="T2496" t="str">
            <v>Sold</v>
          </cell>
          <cell r="U2496">
            <v>474184.6</v>
          </cell>
          <cell r="AB2496" t="str">
            <v>NOTZ, CHRISTOPHER C</v>
          </cell>
        </row>
        <row r="2497">
          <cell r="A2497">
            <v>103641</v>
          </cell>
          <cell r="B2497" t="str">
            <v>BEL SR 9 7.000</v>
          </cell>
          <cell r="C2497" t="str">
            <v>Geologic Maintenance / Slide Repair</v>
          </cell>
          <cell r="L2497">
            <v>43054</v>
          </cell>
          <cell r="M2497">
            <v>43054</v>
          </cell>
          <cell r="N2497">
            <v>43111</v>
          </cell>
          <cell r="O2497">
            <v>43111</v>
          </cell>
          <cell r="P2497">
            <v>43118</v>
          </cell>
          <cell r="Q2497">
            <v>43118</v>
          </cell>
          <cell r="R2497">
            <v>2018</v>
          </cell>
          <cell r="T2497" t="str">
            <v>Sold</v>
          </cell>
          <cell r="U2497">
            <v>296210</v>
          </cell>
          <cell r="AB2497" t="str">
            <v>NOTZ, CHRISTOPHER C</v>
          </cell>
        </row>
        <row r="2498">
          <cell r="A2498">
            <v>103642</v>
          </cell>
          <cell r="B2498" t="str">
            <v>BEL US 250 8.170</v>
          </cell>
          <cell r="C2498" t="str">
            <v>Geologic Maintenance / Slide Repair</v>
          </cell>
          <cell r="T2498" t="str">
            <v>Active</v>
          </cell>
          <cell r="AB2498" t="str">
            <v>NOTZ, CHRISTOPHER C</v>
          </cell>
        </row>
        <row r="2499">
          <cell r="A2499">
            <v>103643</v>
          </cell>
          <cell r="B2499" t="str">
            <v>BEL SR 647 0.720</v>
          </cell>
          <cell r="C2499" t="str">
            <v>Geologic Maintenance / Slide Repair</v>
          </cell>
          <cell r="L2499">
            <v>42852</v>
          </cell>
          <cell r="M2499">
            <v>42852</v>
          </cell>
          <cell r="N2499">
            <v>42908</v>
          </cell>
          <cell r="O2499">
            <v>42908</v>
          </cell>
          <cell r="P2499">
            <v>42915</v>
          </cell>
          <cell r="Q2499">
            <v>42915</v>
          </cell>
          <cell r="R2499">
            <v>2017</v>
          </cell>
          <cell r="T2499" t="str">
            <v>Sold</v>
          </cell>
          <cell r="U2499">
            <v>836322.86</v>
          </cell>
          <cell r="AB2499" t="str">
            <v>NOTZ, CHRISTOPHER C</v>
          </cell>
        </row>
        <row r="2500">
          <cell r="A2500">
            <v>103644</v>
          </cell>
          <cell r="B2500" t="str">
            <v>BEL SR 647 0.910</v>
          </cell>
          <cell r="C2500" t="str">
            <v>Geologic Maintenance / Slide Repair</v>
          </cell>
          <cell r="T2500" t="str">
            <v>Active</v>
          </cell>
          <cell r="AB2500" t="str">
            <v>NOTZ, CHRISTOPHER C</v>
          </cell>
        </row>
        <row r="2501">
          <cell r="A2501">
            <v>103645</v>
          </cell>
          <cell r="B2501" t="str">
            <v>BEL SR 647 1.020</v>
          </cell>
          <cell r="C2501" t="str">
            <v>Geologic Maintenance / Slide Repair</v>
          </cell>
          <cell r="T2501" t="str">
            <v>Active</v>
          </cell>
          <cell r="AB2501" t="str">
            <v>NOTZ, CHRISTOPHER C</v>
          </cell>
        </row>
        <row r="2502">
          <cell r="A2502">
            <v>103650</v>
          </cell>
          <cell r="B2502" t="str">
            <v>TUS SR 416 9.010</v>
          </cell>
          <cell r="C2502" t="str">
            <v>Bridge Preservation</v>
          </cell>
          <cell r="F2502">
            <v>42717</v>
          </cell>
          <cell r="G2502">
            <v>42717</v>
          </cell>
          <cell r="H2502">
            <v>42768</v>
          </cell>
          <cell r="I2502">
            <v>42768</v>
          </cell>
          <cell r="J2502">
            <v>42788</v>
          </cell>
          <cell r="K2502">
            <v>42788</v>
          </cell>
          <cell r="L2502">
            <v>42789</v>
          </cell>
          <cell r="M2502">
            <v>42789</v>
          </cell>
          <cell r="N2502">
            <v>42888</v>
          </cell>
          <cell r="O2502">
            <v>42888</v>
          </cell>
          <cell r="P2502">
            <v>42894</v>
          </cell>
          <cell r="Q2502">
            <v>42894</v>
          </cell>
          <cell r="R2502">
            <v>2017</v>
          </cell>
          <cell r="T2502" t="str">
            <v>Sold</v>
          </cell>
          <cell r="U2502">
            <v>356992.53</v>
          </cell>
          <cell r="AB2502" t="str">
            <v>TRIVOLI, RAYMOND P</v>
          </cell>
        </row>
        <row r="2503">
          <cell r="A2503">
            <v>103651</v>
          </cell>
          <cell r="B2503" t="str">
            <v>BEL SR 149 23.740</v>
          </cell>
          <cell r="C2503" t="str">
            <v>Traffic Control (Safety)</v>
          </cell>
          <cell r="N2503">
            <v>42810</v>
          </cell>
          <cell r="P2503">
            <v>42821</v>
          </cell>
          <cell r="R2503">
            <v>2017</v>
          </cell>
          <cell r="T2503" t="str">
            <v>Cancelled</v>
          </cell>
          <cell r="U2503">
            <v>200000</v>
          </cell>
          <cell r="AB2503" t="str">
            <v>VARCOLLA, CHRISTOPHER</v>
          </cell>
        </row>
        <row r="2504">
          <cell r="A2504">
            <v>103667</v>
          </cell>
          <cell r="B2504" t="str">
            <v>EORTA Bus Replacement</v>
          </cell>
          <cell r="C2504" t="str">
            <v>Transit</v>
          </cell>
          <cell r="T2504" t="str">
            <v>Active</v>
          </cell>
          <cell r="AB2504" t="str">
            <v>HOSTIN, JUANA M</v>
          </cell>
        </row>
        <row r="2505">
          <cell r="A2505">
            <v>103672</v>
          </cell>
          <cell r="B2505" t="str">
            <v>SVRTA Bus &amp; Bus Equipment</v>
          </cell>
          <cell r="C2505" t="str">
            <v>Transit</v>
          </cell>
          <cell r="T2505" t="str">
            <v>Active</v>
          </cell>
          <cell r="AB2505" t="str">
            <v>HOSTIN, JUANA M</v>
          </cell>
        </row>
        <row r="2506">
          <cell r="A2506">
            <v>103685</v>
          </cell>
          <cell r="B2506" t="str">
            <v>VAR-D11 General Eng Servs 2016ER</v>
          </cell>
          <cell r="C2506" t="str">
            <v>Preliminary Development Tasks</v>
          </cell>
          <cell r="T2506" t="str">
            <v>Active</v>
          </cell>
          <cell r="AB2506" t="str">
            <v>STILLION, TIMOTHY E</v>
          </cell>
        </row>
        <row r="2507">
          <cell r="A2507">
            <v>103701</v>
          </cell>
          <cell r="B2507" t="str">
            <v>CAR CR 81 Sidewalks</v>
          </cell>
          <cell r="C2507" t="str">
            <v>Pedestrian Facilities</v>
          </cell>
          <cell r="D2507">
            <v>43145</v>
          </cell>
          <cell r="E2507">
            <v>43145</v>
          </cell>
          <cell r="F2507">
            <v>43311</v>
          </cell>
          <cell r="G2507">
            <v>43311</v>
          </cell>
          <cell r="H2507">
            <v>43374</v>
          </cell>
          <cell r="I2507">
            <v>43374</v>
          </cell>
          <cell r="J2507">
            <v>43418</v>
          </cell>
          <cell r="K2507">
            <v>43418</v>
          </cell>
          <cell r="L2507">
            <v>43556</v>
          </cell>
          <cell r="M2507">
            <v>43556</v>
          </cell>
          <cell r="N2507">
            <v>43657</v>
          </cell>
          <cell r="O2507">
            <v>43657</v>
          </cell>
          <cell r="P2507">
            <v>43664</v>
          </cell>
          <cell r="Q2507">
            <v>43664</v>
          </cell>
          <cell r="R2507">
            <v>2020</v>
          </cell>
          <cell r="T2507" t="str">
            <v>Sold</v>
          </cell>
          <cell r="U2507">
            <v>138768.65</v>
          </cell>
          <cell r="V2507">
            <v>43570</v>
          </cell>
          <cell r="W2507">
            <v>1</v>
          </cell>
          <cell r="X2507">
            <v>2020</v>
          </cell>
          <cell r="Y2507">
            <v>0</v>
          </cell>
          <cell r="Z2507">
            <v>43657</v>
          </cell>
          <cell r="AA2507">
            <v>43668</v>
          </cell>
          <cell r="AB2507" t="str">
            <v>GURNEY, GREGORY A</v>
          </cell>
          <cell r="AC2507">
            <v>43117</v>
          </cell>
          <cell r="AD2507">
            <v>43117</v>
          </cell>
        </row>
        <row r="2508">
          <cell r="A2508">
            <v>103722</v>
          </cell>
          <cell r="B2508" t="str">
            <v>BEL VAR PM Phase 3</v>
          </cell>
          <cell r="C2508" t="str">
            <v>Traffic Control (Safety)</v>
          </cell>
          <cell r="F2508">
            <v>42880</v>
          </cell>
          <cell r="G2508">
            <v>42880</v>
          </cell>
          <cell r="L2508">
            <v>43082</v>
          </cell>
          <cell r="M2508">
            <v>43082</v>
          </cell>
          <cell r="N2508">
            <v>43138</v>
          </cell>
          <cell r="O2508">
            <v>43138</v>
          </cell>
          <cell r="P2508">
            <v>43145</v>
          </cell>
          <cell r="Q2508">
            <v>43145</v>
          </cell>
          <cell r="R2508">
            <v>2018</v>
          </cell>
          <cell r="T2508" t="str">
            <v>Sold</v>
          </cell>
          <cell r="U2508">
            <v>88330</v>
          </cell>
          <cell r="V2508">
            <v>43084</v>
          </cell>
          <cell r="W2508">
            <v>1</v>
          </cell>
          <cell r="X2508">
            <v>2018</v>
          </cell>
          <cell r="Y2508">
            <v>0</v>
          </cell>
          <cell r="Z2508">
            <v>43132</v>
          </cell>
          <cell r="AA2508">
            <v>43160</v>
          </cell>
          <cell r="AB2508" t="str">
            <v>GURNEY, GREGORY A</v>
          </cell>
        </row>
        <row r="2509">
          <cell r="A2509">
            <v>103785</v>
          </cell>
          <cell r="B2509" t="str">
            <v>D11 Wintersville Signal Eval</v>
          </cell>
          <cell r="C2509" t="str">
            <v>Other Studies/ Tasks</v>
          </cell>
          <cell r="T2509" t="str">
            <v>Active</v>
          </cell>
          <cell r="AB2509" t="str">
            <v>VARCOLLA, CHRISTOPHER</v>
          </cell>
        </row>
        <row r="2510">
          <cell r="A2510">
            <v>103851</v>
          </cell>
          <cell r="B2510" t="str">
            <v>COL Fairfield Avenue Sidewalks</v>
          </cell>
          <cell r="C2510" t="str">
            <v>Pedestrian Facilities</v>
          </cell>
          <cell r="F2510">
            <v>43025</v>
          </cell>
          <cell r="G2510">
            <v>43025</v>
          </cell>
          <cell r="J2510">
            <v>43080</v>
          </cell>
          <cell r="K2510">
            <v>43080</v>
          </cell>
          <cell r="L2510">
            <v>43081</v>
          </cell>
          <cell r="M2510">
            <v>43081</v>
          </cell>
          <cell r="N2510">
            <v>43125</v>
          </cell>
          <cell r="O2510">
            <v>43125</v>
          </cell>
          <cell r="P2510">
            <v>43137</v>
          </cell>
          <cell r="Q2510">
            <v>43137</v>
          </cell>
          <cell r="R2510">
            <v>2018</v>
          </cell>
          <cell r="T2510" t="str">
            <v>Sold</v>
          </cell>
          <cell r="U2510">
            <v>269283.61</v>
          </cell>
          <cell r="V2510">
            <v>43084</v>
          </cell>
          <cell r="W2510">
            <v>1</v>
          </cell>
          <cell r="X2510">
            <v>2018</v>
          </cell>
          <cell r="Y2510">
            <v>0</v>
          </cell>
          <cell r="Z2510">
            <v>43132</v>
          </cell>
          <cell r="AA2510">
            <v>43174</v>
          </cell>
          <cell r="AB2510" t="str">
            <v>GURNEY, GREGORY A</v>
          </cell>
        </row>
        <row r="2511">
          <cell r="A2511">
            <v>103868</v>
          </cell>
          <cell r="B2511" t="str">
            <v>BEL Muxie Distributing et al</v>
          </cell>
          <cell r="C2511" t="str">
            <v>New Roadway</v>
          </cell>
          <cell r="T2511" t="str">
            <v>Active</v>
          </cell>
          <cell r="U2511">
            <v>540350</v>
          </cell>
          <cell r="AB2511" t="str">
            <v>WAGNER SCHEPIS, CHRISTINA</v>
          </cell>
        </row>
        <row r="2512">
          <cell r="A2512">
            <v>103878</v>
          </cell>
          <cell r="B2512" t="str">
            <v>CAR-212-5.84</v>
          </cell>
          <cell r="C2512" t="str">
            <v>Culvert Preservation</v>
          </cell>
          <cell r="D2512">
            <v>42270</v>
          </cell>
          <cell r="E2512">
            <v>42270</v>
          </cell>
          <cell r="F2512">
            <v>42900</v>
          </cell>
          <cell r="G2512">
            <v>42900</v>
          </cell>
          <cell r="H2512">
            <v>43469</v>
          </cell>
          <cell r="I2512">
            <v>43469</v>
          </cell>
          <cell r="J2512">
            <v>43493</v>
          </cell>
          <cell r="K2512">
            <v>43493</v>
          </cell>
          <cell r="L2512">
            <v>43819</v>
          </cell>
          <cell r="M2512">
            <v>43819</v>
          </cell>
          <cell r="N2512">
            <v>43916</v>
          </cell>
          <cell r="O2512">
            <v>43916</v>
          </cell>
          <cell r="P2512">
            <v>43923</v>
          </cell>
          <cell r="Q2512">
            <v>43923</v>
          </cell>
          <cell r="R2512">
            <v>2020</v>
          </cell>
          <cell r="S2512">
            <v>2019</v>
          </cell>
          <cell r="T2512" t="str">
            <v>Sold</v>
          </cell>
          <cell r="U2512">
            <v>216764.5</v>
          </cell>
          <cell r="V2512">
            <v>43598</v>
          </cell>
          <cell r="W2512">
            <v>1</v>
          </cell>
          <cell r="X2512">
            <v>2020</v>
          </cell>
          <cell r="Y2512">
            <v>2019</v>
          </cell>
          <cell r="Z2512">
            <v>43685</v>
          </cell>
          <cell r="AA2512">
            <v>43696</v>
          </cell>
          <cell r="AB2512" t="str">
            <v>SLANINA, ADRIENNE N</v>
          </cell>
          <cell r="AC2512">
            <v>42247</v>
          </cell>
          <cell r="AD2512">
            <v>42247</v>
          </cell>
        </row>
        <row r="2513">
          <cell r="A2513">
            <v>103899</v>
          </cell>
          <cell r="B2513" t="str">
            <v>TUS SR 39 13.040</v>
          </cell>
          <cell r="C2513" t="str">
            <v>Intersection Improvement (Safety)</v>
          </cell>
          <cell r="D2513">
            <v>42998</v>
          </cell>
          <cell r="E2513">
            <v>42998</v>
          </cell>
          <cell r="F2513">
            <v>43133</v>
          </cell>
          <cell r="G2513">
            <v>43133</v>
          </cell>
          <cell r="H2513">
            <v>43221</v>
          </cell>
          <cell r="I2513">
            <v>43221</v>
          </cell>
          <cell r="J2513">
            <v>43307</v>
          </cell>
          <cell r="K2513">
            <v>43307</v>
          </cell>
          <cell r="L2513">
            <v>43313</v>
          </cell>
          <cell r="M2513">
            <v>43313</v>
          </cell>
          <cell r="N2513">
            <v>43412</v>
          </cell>
          <cell r="O2513">
            <v>43412</v>
          </cell>
          <cell r="P2513">
            <v>43419</v>
          </cell>
          <cell r="Q2513">
            <v>43419</v>
          </cell>
          <cell r="R2513">
            <v>2019</v>
          </cell>
          <cell r="T2513" t="str">
            <v>Sold</v>
          </cell>
          <cell r="U2513">
            <v>204477</v>
          </cell>
          <cell r="V2513">
            <v>43325</v>
          </cell>
          <cell r="W2513">
            <v>1</v>
          </cell>
          <cell r="X2513">
            <v>2019</v>
          </cell>
          <cell r="Y2513">
            <v>0</v>
          </cell>
          <cell r="Z2513">
            <v>43412</v>
          </cell>
          <cell r="AA2513">
            <v>43423</v>
          </cell>
          <cell r="AB2513" t="str">
            <v>GURNEY, GREGORY A</v>
          </cell>
          <cell r="AC2513">
            <v>42968</v>
          </cell>
          <cell r="AD2513">
            <v>42968</v>
          </cell>
        </row>
        <row r="2514">
          <cell r="A2514">
            <v>103902</v>
          </cell>
          <cell r="B2514" t="str">
            <v>D11 2015 Var Safety Study</v>
          </cell>
          <cell r="C2514" t="str">
            <v>Other Studies/ Tasks</v>
          </cell>
          <cell r="T2514" t="str">
            <v>Active</v>
          </cell>
          <cell r="AB2514" t="str">
            <v>VARCOLLA, CHRISTOPHER</v>
          </cell>
        </row>
        <row r="2515">
          <cell r="A2515">
            <v>104013</v>
          </cell>
          <cell r="B2515" t="str">
            <v>TUS VAR GR Phase 4</v>
          </cell>
          <cell r="C2515" t="str">
            <v>Roadside / Median Improvement (Safety)</v>
          </cell>
          <cell r="F2515">
            <v>42941</v>
          </cell>
          <cell r="G2515">
            <v>42941</v>
          </cell>
          <cell r="L2515">
            <v>43040</v>
          </cell>
          <cell r="M2515">
            <v>43040</v>
          </cell>
          <cell r="N2515">
            <v>43138</v>
          </cell>
          <cell r="O2515">
            <v>43138</v>
          </cell>
          <cell r="P2515">
            <v>43143</v>
          </cell>
          <cell r="Q2515">
            <v>43143</v>
          </cell>
          <cell r="R2515">
            <v>2018</v>
          </cell>
          <cell r="T2515" t="str">
            <v>Sold</v>
          </cell>
          <cell r="U2515">
            <v>308345.76</v>
          </cell>
          <cell r="V2515">
            <v>43055</v>
          </cell>
          <cell r="W2515">
            <v>1</v>
          </cell>
          <cell r="X2515">
            <v>2018</v>
          </cell>
          <cell r="Y2515">
            <v>0</v>
          </cell>
          <cell r="Z2515">
            <v>43139</v>
          </cell>
          <cell r="AA2515">
            <v>43174</v>
          </cell>
          <cell r="AB2515" t="str">
            <v>GURNEY, GREGORY A</v>
          </cell>
        </row>
        <row r="2516">
          <cell r="A2516">
            <v>104045</v>
          </cell>
          <cell r="B2516" t="str">
            <v>HOL VAR GR Phase 9</v>
          </cell>
          <cell r="C2516" t="str">
            <v>Roadside / Median Improvement (Safety)</v>
          </cell>
          <cell r="F2516">
            <v>43307</v>
          </cell>
          <cell r="G2516">
            <v>43307</v>
          </cell>
          <cell r="L2516">
            <v>43361</v>
          </cell>
          <cell r="M2516">
            <v>43361</v>
          </cell>
          <cell r="N2516">
            <v>43451</v>
          </cell>
          <cell r="O2516">
            <v>43451</v>
          </cell>
          <cell r="P2516">
            <v>43461</v>
          </cell>
          <cell r="Q2516">
            <v>43461</v>
          </cell>
          <cell r="R2516">
            <v>2019</v>
          </cell>
          <cell r="T2516" t="str">
            <v>Sold</v>
          </cell>
          <cell r="U2516">
            <v>381676.75</v>
          </cell>
          <cell r="V2516">
            <v>43377</v>
          </cell>
          <cell r="W2516">
            <v>1</v>
          </cell>
          <cell r="X2516">
            <v>2019</v>
          </cell>
          <cell r="Y2516">
            <v>0</v>
          </cell>
          <cell r="Z2516">
            <v>43418</v>
          </cell>
          <cell r="AA2516">
            <v>43446</v>
          </cell>
          <cell r="AB2516" t="str">
            <v>GURNEY, GREGORY A</v>
          </cell>
        </row>
        <row r="2517">
          <cell r="A2517">
            <v>104047</v>
          </cell>
          <cell r="B2517" t="str">
            <v>HOL VAR GR Phase 10</v>
          </cell>
          <cell r="C2517" t="str">
            <v>Roadside / Median Improvement (Safety)</v>
          </cell>
          <cell r="F2517">
            <v>43599</v>
          </cell>
          <cell r="G2517">
            <v>43599</v>
          </cell>
          <cell r="L2517">
            <v>43620</v>
          </cell>
          <cell r="M2517">
            <v>43620</v>
          </cell>
          <cell r="N2517">
            <v>43703</v>
          </cell>
          <cell r="O2517">
            <v>43703</v>
          </cell>
          <cell r="P2517">
            <v>43713</v>
          </cell>
          <cell r="Q2517">
            <v>43713</v>
          </cell>
          <cell r="R2517">
            <v>2020</v>
          </cell>
          <cell r="T2517" t="str">
            <v>Sold</v>
          </cell>
          <cell r="U2517">
            <v>274968.3</v>
          </cell>
          <cell r="V2517">
            <v>43663</v>
          </cell>
          <cell r="W2517">
            <v>1</v>
          </cell>
          <cell r="X2517">
            <v>2020</v>
          </cell>
          <cell r="Y2517">
            <v>0</v>
          </cell>
          <cell r="Z2517">
            <v>43712</v>
          </cell>
          <cell r="AA2517">
            <v>43739</v>
          </cell>
          <cell r="AB2517" t="str">
            <v>GURNEY, GREGORY A</v>
          </cell>
        </row>
        <row r="2518">
          <cell r="A2518">
            <v>104049</v>
          </cell>
          <cell r="B2518" t="str">
            <v>HOL VAR PM Phase 2</v>
          </cell>
          <cell r="C2518" t="str">
            <v>Traffic Control (Safety)</v>
          </cell>
          <cell r="F2518">
            <v>43151</v>
          </cell>
          <cell r="G2518">
            <v>43151</v>
          </cell>
          <cell r="L2518">
            <v>43252</v>
          </cell>
          <cell r="M2518">
            <v>43252</v>
          </cell>
          <cell r="N2518">
            <v>43311</v>
          </cell>
          <cell r="O2518">
            <v>43311</v>
          </cell>
          <cell r="P2518">
            <v>43318</v>
          </cell>
          <cell r="Q2518">
            <v>43318</v>
          </cell>
          <cell r="R2518">
            <v>2019</v>
          </cell>
          <cell r="T2518" t="str">
            <v>Sold</v>
          </cell>
          <cell r="U2518">
            <v>209782.75</v>
          </cell>
          <cell r="V2518">
            <v>43266</v>
          </cell>
          <cell r="W2518">
            <v>1</v>
          </cell>
          <cell r="X2518">
            <v>2019</v>
          </cell>
          <cell r="Y2518">
            <v>0</v>
          </cell>
          <cell r="Z2518">
            <v>43306</v>
          </cell>
          <cell r="AA2518">
            <v>43327</v>
          </cell>
          <cell r="AB2518" t="str">
            <v>GURNEY, GREGORY A</v>
          </cell>
        </row>
        <row r="2519">
          <cell r="A2519">
            <v>104050</v>
          </cell>
          <cell r="B2519" t="str">
            <v>HOL VAR PM Phase 3</v>
          </cell>
          <cell r="C2519" t="str">
            <v>Traffic Control (Safety)</v>
          </cell>
          <cell r="F2519">
            <v>43487</v>
          </cell>
          <cell r="G2519">
            <v>43487</v>
          </cell>
          <cell r="L2519">
            <v>43525</v>
          </cell>
          <cell r="M2519">
            <v>43525</v>
          </cell>
          <cell r="N2519">
            <v>43654</v>
          </cell>
          <cell r="O2519">
            <v>43654</v>
          </cell>
          <cell r="P2519">
            <v>43661</v>
          </cell>
          <cell r="Q2519">
            <v>43661</v>
          </cell>
          <cell r="R2519">
            <v>2020</v>
          </cell>
          <cell r="T2519" t="str">
            <v>Sold</v>
          </cell>
          <cell r="U2519">
            <v>205762.5</v>
          </cell>
          <cell r="V2519">
            <v>43573</v>
          </cell>
          <cell r="W2519">
            <v>1</v>
          </cell>
          <cell r="X2519">
            <v>2020</v>
          </cell>
          <cell r="Y2519">
            <v>0</v>
          </cell>
          <cell r="Z2519">
            <v>43629</v>
          </cell>
          <cell r="AA2519">
            <v>43661</v>
          </cell>
          <cell r="AB2519" t="str">
            <v>GURNEY, GREGORY A</v>
          </cell>
        </row>
        <row r="2520">
          <cell r="A2520">
            <v>104054</v>
          </cell>
          <cell r="B2520" t="str">
            <v>M17-02 Barnesville-Bradford</v>
          </cell>
          <cell r="C2520" t="str">
            <v>CIP - Pavement Expansion Runways</v>
          </cell>
          <cell r="T2520" t="str">
            <v>Active</v>
          </cell>
          <cell r="AB2520" t="str">
            <v>STAINS, JOHN P</v>
          </cell>
        </row>
        <row r="2521">
          <cell r="A2521">
            <v>104058</v>
          </cell>
          <cell r="B2521" t="str">
            <v>BEL SR 7 20.230</v>
          </cell>
          <cell r="C2521" t="str">
            <v>Geologic Maintenance / Slide Repair</v>
          </cell>
          <cell r="D2521">
            <v>43252</v>
          </cell>
          <cell r="E2521">
            <v>43252</v>
          </cell>
          <cell r="F2521">
            <v>43461</v>
          </cell>
          <cell r="G2521">
            <v>43461</v>
          </cell>
          <cell r="H2521">
            <v>43808</v>
          </cell>
          <cell r="I2521">
            <v>43808</v>
          </cell>
          <cell r="L2521">
            <v>43871</v>
          </cell>
          <cell r="M2521">
            <v>43871</v>
          </cell>
          <cell r="N2521">
            <v>43958</v>
          </cell>
          <cell r="O2521">
            <v>43958</v>
          </cell>
          <cell r="P2521">
            <v>43965</v>
          </cell>
          <cell r="Q2521">
            <v>43965</v>
          </cell>
          <cell r="R2521">
            <v>2020</v>
          </cell>
          <cell r="T2521" t="str">
            <v>Sold</v>
          </cell>
          <cell r="U2521">
            <v>243724</v>
          </cell>
          <cell r="V2521">
            <v>43871</v>
          </cell>
          <cell r="W2521">
            <v>1</v>
          </cell>
          <cell r="X2521">
            <v>2020</v>
          </cell>
          <cell r="Y2521">
            <v>0</v>
          </cell>
          <cell r="Z2521">
            <v>43958</v>
          </cell>
          <cell r="AA2521">
            <v>43969</v>
          </cell>
          <cell r="AB2521" t="str">
            <v>HOFFMAN, DAVID A</v>
          </cell>
          <cell r="AC2521">
            <v>43224</v>
          </cell>
          <cell r="AD2521">
            <v>43224</v>
          </cell>
        </row>
        <row r="2522">
          <cell r="A2522">
            <v>104059</v>
          </cell>
          <cell r="B2522" t="str">
            <v>BEL SR 26 0.35 &amp; VAR.</v>
          </cell>
          <cell r="C2522" t="str">
            <v>Geologic Maintenance / Slide Repair</v>
          </cell>
          <cell r="D2522">
            <v>43294</v>
          </cell>
          <cell r="E2522">
            <v>43294</v>
          </cell>
          <cell r="F2522">
            <v>43566</v>
          </cell>
          <cell r="G2522">
            <v>43566</v>
          </cell>
          <cell r="H2522">
            <v>43748</v>
          </cell>
          <cell r="I2522">
            <v>43748</v>
          </cell>
          <cell r="J2522">
            <v>43809</v>
          </cell>
          <cell r="K2522">
            <v>43809</v>
          </cell>
          <cell r="L2522">
            <v>43810</v>
          </cell>
          <cell r="M2522">
            <v>43810</v>
          </cell>
          <cell r="N2522">
            <v>43902</v>
          </cell>
          <cell r="O2522">
            <v>43902</v>
          </cell>
          <cell r="P2522">
            <v>43909</v>
          </cell>
          <cell r="Q2522">
            <v>43909</v>
          </cell>
          <cell r="R2522">
            <v>2020</v>
          </cell>
          <cell r="T2522" t="str">
            <v>Sold</v>
          </cell>
          <cell r="U2522">
            <v>733182.5</v>
          </cell>
          <cell r="V2522">
            <v>43815</v>
          </cell>
          <cell r="W2522">
            <v>1</v>
          </cell>
          <cell r="X2522">
            <v>2020</v>
          </cell>
          <cell r="Y2522">
            <v>0</v>
          </cell>
          <cell r="Z2522">
            <v>43902</v>
          </cell>
          <cell r="AA2522">
            <v>43913</v>
          </cell>
          <cell r="AB2522" t="str">
            <v>SLANINA, ADRIENNE N</v>
          </cell>
          <cell r="AC2522">
            <v>43257</v>
          </cell>
          <cell r="AD2522">
            <v>43257</v>
          </cell>
        </row>
        <row r="2523">
          <cell r="A2523">
            <v>104060</v>
          </cell>
          <cell r="B2523" t="str">
            <v>BEL SR 147 32.73</v>
          </cell>
          <cell r="C2523" t="str">
            <v>Geologic Maintenance / Slide Repair</v>
          </cell>
          <cell r="F2523">
            <v>43025</v>
          </cell>
          <cell r="G2523">
            <v>43025</v>
          </cell>
          <cell r="H2523">
            <v>43578</v>
          </cell>
          <cell r="I2523">
            <v>43578</v>
          </cell>
          <cell r="J2523">
            <v>43693</v>
          </cell>
          <cell r="K2523">
            <v>43693</v>
          </cell>
          <cell r="L2523">
            <v>43719</v>
          </cell>
          <cell r="M2523">
            <v>43719</v>
          </cell>
          <cell r="N2523">
            <v>43811</v>
          </cell>
          <cell r="O2523">
            <v>43811</v>
          </cell>
          <cell r="P2523">
            <v>43818</v>
          </cell>
          <cell r="Q2523">
            <v>43818</v>
          </cell>
          <cell r="R2523">
            <v>2020</v>
          </cell>
          <cell r="T2523" t="str">
            <v>Sold</v>
          </cell>
          <cell r="U2523">
            <v>177160</v>
          </cell>
          <cell r="V2523">
            <v>43724</v>
          </cell>
          <cell r="W2523">
            <v>1</v>
          </cell>
          <cell r="X2523">
            <v>2020</v>
          </cell>
          <cell r="Y2523">
            <v>0</v>
          </cell>
          <cell r="Z2523">
            <v>43811</v>
          </cell>
          <cell r="AA2523">
            <v>43822</v>
          </cell>
          <cell r="AB2523" t="str">
            <v>LORENZ, DANIEL J</v>
          </cell>
        </row>
        <row r="2524">
          <cell r="A2524">
            <v>104061</v>
          </cell>
          <cell r="B2524" t="str">
            <v>BEL SR 149 12.71</v>
          </cell>
          <cell r="C2524" t="str">
            <v>Geologic Maintenance / Slide Repair</v>
          </cell>
          <cell r="D2524">
            <v>43159</v>
          </cell>
          <cell r="E2524">
            <v>43159</v>
          </cell>
          <cell r="F2524">
            <v>43357</v>
          </cell>
          <cell r="G2524">
            <v>43357</v>
          </cell>
          <cell r="H2524">
            <v>43915</v>
          </cell>
          <cell r="I2524">
            <v>43915</v>
          </cell>
          <cell r="L2524">
            <v>43952</v>
          </cell>
          <cell r="M2524">
            <v>43952</v>
          </cell>
          <cell r="N2524">
            <v>44042</v>
          </cell>
          <cell r="O2524">
            <v>44042</v>
          </cell>
          <cell r="P2524">
            <v>44049</v>
          </cell>
          <cell r="Q2524">
            <v>44049</v>
          </cell>
          <cell r="R2524">
            <v>2021</v>
          </cell>
          <cell r="T2524" t="str">
            <v>Sold</v>
          </cell>
          <cell r="U2524">
            <v>687759.83</v>
          </cell>
          <cell r="V2524">
            <v>43955</v>
          </cell>
          <cell r="W2524">
            <v>1</v>
          </cell>
          <cell r="X2524">
            <v>2021</v>
          </cell>
          <cell r="Y2524">
            <v>0</v>
          </cell>
          <cell r="Z2524">
            <v>44042</v>
          </cell>
          <cell r="AA2524">
            <v>44053</v>
          </cell>
          <cell r="AB2524" t="str">
            <v>HOFFMAN, DAVID A</v>
          </cell>
          <cell r="AC2524">
            <v>43054</v>
          </cell>
          <cell r="AD2524">
            <v>43054</v>
          </cell>
        </row>
        <row r="2525">
          <cell r="A2525">
            <v>104062</v>
          </cell>
          <cell r="B2525" t="str">
            <v>COL SR 267 0.590</v>
          </cell>
          <cell r="C2525" t="str">
            <v>Geologic Maintenance / Slide Repair</v>
          </cell>
          <cell r="D2525">
            <v>43119</v>
          </cell>
          <cell r="E2525">
            <v>43119</v>
          </cell>
          <cell r="F2525">
            <v>43529</v>
          </cell>
          <cell r="G2525">
            <v>43529</v>
          </cell>
          <cell r="H2525">
            <v>43812</v>
          </cell>
          <cell r="I2525">
            <v>43812</v>
          </cell>
          <cell r="J2525">
            <v>43845</v>
          </cell>
          <cell r="K2525">
            <v>43845</v>
          </cell>
          <cell r="L2525">
            <v>43857</v>
          </cell>
          <cell r="M2525">
            <v>43857</v>
          </cell>
          <cell r="N2525">
            <v>43944</v>
          </cell>
          <cell r="O2525">
            <v>43944</v>
          </cell>
          <cell r="P2525">
            <v>43951</v>
          </cell>
          <cell r="Q2525">
            <v>43951</v>
          </cell>
          <cell r="R2525">
            <v>2020</v>
          </cell>
          <cell r="T2525" t="str">
            <v>Sold</v>
          </cell>
          <cell r="U2525">
            <v>411416.73</v>
          </cell>
          <cell r="AB2525" t="str">
            <v>LORENZ, DANIEL J</v>
          </cell>
          <cell r="AC2525">
            <v>43066</v>
          </cell>
          <cell r="AD2525">
            <v>43066</v>
          </cell>
        </row>
        <row r="2526">
          <cell r="A2526">
            <v>104063</v>
          </cell>
          <cell r="B2526" t="str">
            <v>HAS SR 258 1.180</v>
          </cell>
          <cell r="C2526" t="str">
            <v>Geologic Maintenance / Slide Repair</v>
          </cell>
          <cell r="D2526">
            <v>43201</v>
          </cell>
          <cell r="E2526">
            <v>43201</v>
          </cell>
          <cell r="F2526">
            <v>43483</v>
          </cell>
          <cell r="G2526">
            <v>43483</v>
          </cell>
          <cell r="H2526">
            <v>43745</v>
          </cell>
          <cell r="I2526">
            <v>43745</v>
          </cell>
          <cell r="J2526">
            <v>43838</v>
          </cell>
          <cell r="K2526">
            <v>43838</v>
          </cell>
          <cell r="L2526">
            <v>43871</v>
          </cell>
          <cell r="M2526">
            <v>43871</v>
          </cell>
          <cell r="N2526">
            <v>43958</v>
          </cell>
          <cell r="O2526">
            <v>43958</v>
          </cell>
          <cell r="P2526">
            <v>43965</v>
          </cell>
          <cell r="Q2526">
            <v>43965</v>
          </cell>
          <cell r="R2526">
            <v>2020</v>
          </cell>
          <cell r="T2526" t="str">
            <v>Sold</v>
          </cell>
          <cell r="U2526">
            <v>240533.95</v>
          </cell>
          <cell r="V2526">
            <v>43871</v>
          </cell>
          <cell r="W2526">
            <v>1</v>
          </cell>
          <cell r="X2526">
            <v>2020</v>
          </cell>
          <cell r="Y2526">
            <v>0</v>
          </cell>
          <cell r="Z2526">
            <v>43958</v>
          </cell>
          <cell r="AA2526">
            <v>43969</v>
          </cell>
          <cell r="AB2526" t="str">
            <v>LORENZ, DANIEL J</v>
          </cell>
          <cell r="AC2526">
            <v>43160</v>
          </cell>
          <cell r="AD2526">
            <v>43160</v>
          </cell>
        </row>
        <row r="2527">
          <cell r="A2527">
            <v>104100</v>
          </cell>
          <cell r="B2527" t="str">
            <v>D11 CY2017/2018 Const Insp</v>
          </cell>
          <cell r="C2527" t="str">
            <v>Construction Inspection / Admin</v>
          </cell>
          <cell r="T2527" t="str">
            <v>Active</v>
          </cell>
          <cell r="AB2527" t="str">
            <v>STILLION, TIMOTHY E</v>
          </cell>
        </row>
        <row r="2528">
          <cell r="A2528">
            <v>104126</v>
          </cell>
          <cell r="B2528" t="str">
            <v>M17-06 Harrison County</v>
          </cell>
          <cell r="C2528" t="str">
            <v>Matching Grants</v>
          </cell>
          <cell r="T2528" t="str">
            <v>Active</v>
          </cell>
          <cell r="AB2528" t="str">
            <v>STAINS, JOHN P</v>
          </cell>
        </row>
        <row r="2529">
          <cell r="A2529">
            <v>104127</v>
          </cell>
          <cell r="B2529" t="str">
            <v>M17-07 Carroll County-Tolson</v>
          </cell>
          <cell r="C2529" t="str">
            <v>Matching Grants</v>
          </cell>
          <cell r="T2529" t="str">
            <v>Active</v>
          </cell>
          <cell r="AB2529" t="str">
            <v>STAINS, JOHN P</v>
          </cell>
        </row>
        <row r="2530">
          <cell r="A2530">
            <v>104139</v>
          </cell>
          <cell r="B2530" t="str">
            <v>M17-16 East Liverpool-Columbiana</v>
          </cell>
          <cell r="C2530" t="str">
            <v>Matching Grants</v>
          </cell>
          <cell r="T2530" t="str">
            <v>Active</v>
          </cell>
          <cell r="AB2530" t="str">
            <v>STAINS, JOHN P</v>
          </cell>
        </row>
        <row r="2531">
          <cell r="A2531">
            <v>104170</v>
          </cell>
          <cell r="B2531" t="str">
            <v>TUS Canal St. Improvements</v>
          </cell>
          <cell r="C2531" t="str">
            <v>Pedestrian Facilities</v>
          </cell>
          <cell r="F2531">
            <v>43151</v>
          </cell>
          <cell r="G2531">
            <v>43151</v>
          </cell>
          <cell r="H2531">
            <v>43242</v>
          </cell>
          <cell r="I2531">
            <v>43242</v>
          </cell>
          <cell r="J2531">
            <v>43423</v>
          </cell>
          <cell r="K2531">
            <v>43423</v>
          </cell>
          <cell r="L2531">
            <v>43430</v>
          </cell>
          <cell r="M2531">
            <v>43430</v>
          </cell>
          <cell r="N2531">
            <v>43531</v>
          </cell>
          <cell r="O2531">
            <v>43531</v>
          </cell>
          <cell r="P2531">
            <v>43543</v>
          </cell>
          <cell r="Q2531">
            <v>43543</v>
          </cell>
          <cell r="R2531">
            <v>2019</v>
          </cell>
          <cell r="T2531" t="str">
            <v>Sold</v>
          </cell>
          <cell r="U2531">
            <v>914377.3</v>
          </cell>
          <cell r="V2531">
            <v>43430</v>
          </cell>
          <cell r="W2531">
            <v>1</v>
          </cell>
          <cell r="X2531">
            <v>2019</v>
          </cell>
          <cell r="Y2531">
            <v>0</v>
          </cell>
          <cell r="Z2531">
            <v>43517</v>
          </cell>
          <cell r="AA2531">
            <v>43528</v>
          </cell>
          <cell r="AB2531" t="str">
            <v>GURNEY, GREGORY A</v>
          </cell>
        </row>
        <row r="2532">
          <cell r="A2532">
            <v>104171</v>
          </cell>
          <cell r="B2532" t="str">
            <v>D11 SP FY2017(C)</v>
          </cell>
          <cell r="C2532" t="str">
            <v>Pavement Maintenance</v>
          </cell>
          <cell r="H2532">
            <v>42724</v>
          </cell>
          <cell r="I2532">
            <v>42724</v>
          </cell>
          <cell r="L2532">
            <v>42775</v>
          </cell>
          <cell r="M2532">
            <v>42775</v>
          </cell>
          <cell r="N2532">
            <v>42838</v>
          </cell>
          <cell r="O2532">
            <v>42838</v>
          </cell>
          <cell r="P2532">
            <v>42845</v>
          </cell>
          <cell r="Q2532">
            <v>42845</v>
          </cell>
          <cell r="R2532">
            <v>2017</v>
          </cell>
          <cell r="T2532" t="str">
            <v>Sold</v>
          </cell>
          <cell r="U2532">
            <v>1810909</v>
          </cell>
          <cell r="AB2532" t="str">
            <v>SLANINA, ADRIENNE N</v>
          </cell>
        </row>
        <row r="2533">
          <cell r="A2533">
            <v>104206</v>
          </cell>
          <cell r="B2533" t="str">
            <v>M17-35 New Philadelphia-Harry Cl</v>
          </cell>
          <cell r="C2533" t="str">
            <v>Matching Grants</v>
          </cell>
          <cell r="T2533" t="str">
            <v>Active</v>
          </cell>
          <cell r="AB2533" t="str">
            <v>STAINS, JOHN P</v>
          </cell>
        </row>
        <row r="2534">
          <cell r="A2534">
            <v>104213</v>
          </cell>
          <cell r="B2534" t="str">
            <v>M17-42 Steubenville-Jefferson Co</v>
          </cell>
          <cell r="C2534" t="str">
            <v>Matching Grants</v>
          </cell>
          <cell r="T2534" t="str">
            <v>Active</v>
          </cell>
          <cell r="AB2534" t="str">
            <v>STAINS, JOHN P</v>
          </cell>
        </row>
        <row r="2535">
          <cell r="A2535">
            <v>104250</v>
          </cell>
          <cell r="B2535" t="str">
            <v>TUS Eastport Ave Phase 2</v>
          </cell>
          <cell r="C2535" t="str">
            <v>Roadway Minor Rehab</v>
          </cell>
          <cell r="D2535">
            <v>43301</v>
          </cell>
          <cell r="E2535">
            <v>43301</v>
          </cell>
          <cell r="H2535">
            <v>43423</v>
          </cell>
          <cell r="I2535">
            <v>43423</v>
          </cell>
          <cell r="J2535">
            <v>43451</v>
          </cell>
          <cell r="K2535">
            <v>43451</v>
          </cell>
          <cell r="L2535">
            <v>43454</v>
          </cell>
          <cell r="M2535">
            <v>43454</v>
          </cell>
          <cell r="N2535">
            <v>43559</v>
          </cell>
          <cell r="O2535">
            <v>43559</v>
          </cell>
          <cell r="P2535">
            <v>43566</v>
          </cell>
          <cell r="Q2535">
            <v>43566</v>
          </cell>
          <cell r="R2535">
            <v>2019</v>
          </cell>
          <cell r="T2535" t="str">
            <v>Sold</v>
          </cell>
          <cell r="U2535">
            <v>1091608.1399999999</v>
          </cell>
          <cell r="V2535">
            <v>43458</v>
          </cell>
          <cell r="W2535">
            <v>1</v>
          </cell>
          <cell r="X2535">
            <v>2019</v>
          </cell>
          <cell r="Y2535">
            <v>0</v>
          </cell>
          <cell r="Z2535">
            <v>43545</v>
          </cell>
          <cell r="AA2535">
            <v>43556</v>
          </cell>
          <cell r="AB2535" t="str">
            <v>GURNEY, GREGORY A</v>
          </cell>
          <cell r="AC2535">
            <v>43258</v>
          </cell>
          <cell r="AD2535">
            <v>43258</v>
          </cell>
        </row>
        <row r="2536">
          <cell r="A2536">
            <v>104283</v>
          </cell>
          <cell r="B2536" t="str">
            <v>TUS West Street CUOH</v>
          </cell>
          <cell r="C2536" t="str">
            <v>Railroad Crossing Protection</v>
          </cell>
          <cell r="T2536" t="str">
            <v>Active</v>
          </cell>
          <cell r="AB2536" t="str">
            <v>TUCKER, JAMES M</v>
          </cell>
        </row>
        <row r="2537">
          <cell r="A2537">
            <v>104316</v>
          </cell>
          <cell r="B2537" t="str">
            <v>FACD11 TUS Newct OP Garage Doors</v>
          </cell>
          <cell r="C2537" t="str">
            <v>Building / Facility Maintenance</v>
          </cell>
          <cell r="T2537" t="str">
            <v>Active</v>
          </cell>
          <cell r="AB2537" t="str">
            <v>LIMBACHER, STEVEN R</v>
          </cell>
        </row>
        <row r="2538">
          <cell r="A2538">
            <v>104439</v>
          </cell>
          <cell r="B2538" t="str">
            <v>SVRTA 2020 Operating Assistance</v>
          </cell>
          <cell r="C2538" t="str">
            <v>Transit</v>
          </cell>
          <cell r="T2538" t="str">
            <v>Active</v>
          </cell>
          <cell r="AB2538" t="str">
            <v>HOSTIN, JUANA M</v>
          </cell>
        </row>
        <row r="2539">
          <cell r="A2539">
            <v>104441</v>
          </cell>
          <cell r="B2539" t="str">
            <v>SVRTA 2020 Planning Assistance</v>
          </cell>
          <cell r="C2539" t="str">
            <v>Transit</v>
          </cell>
          <cell r="T2539" t="str">
            <v>Active</v>
          </cell>
          <cell r="AB2539" t="str">
            <v>HOSTIN, JUANA M</v>
          </cell>
        </row>
        <row r="2540">
          <cell r="A2540">
            <v>104443</v>
          </cell>
          <cell r="B2540" t="str">
            <v>SVRTA 2020 Prev Maintenance</v>
          </cell>
          <cell r="C2540" t="str">
            <v>Transit</v>
          </cell>
          <cell r="T2540" t="str">
            <v>Cancelled</v>
          </cell>
          <cell r="AB2540" t="str">
            <v>HOSTIN, JUANA M</v>
          </cell>
        </row>
        <row r="2541">
          <cell r="A2541">
            <v>104444</v>
          </cell>
          <cell r="B2541" t="str">
            <v>SVRTA 2021 Operating Assistance</v>
          </cell>
          <cell r="C2541" t="str">
            <v>Transit</v>
          </cell>
          <cell r="T2541" t="str">
            <v>Active</v>
          </cell>
          <cell r="AB2541" t="str">
            <v>HOSTIN, JUANA M</v>
          </cell>
        </row>
        <row r="2542">
          <cell r="A2542">
            <v>104445</v>
          </cell>
          <cell r="B2542" t="str">
            <v>SVRTA 2021 Planning Assistance</v>
          </cell>
          <cell r="C2542" t="str">
            <v>Transit</v>
          </cell>
          <cell r="T2542" t="str">
            <v>Cancelled</v>
          </cell>
          <cell r="AB2542" t="str">
            <v>HOSTIN, JUANA M</v>
          </cell>
        </row>
        <row r="2543">
          <cell r="A2543">
            <v>104446</v>
          </cell>
          <cell r="B2543" t="str">
            <v>SVRTA 2021 Prev Maintenance</v>
          </cell>
          <cell r="C2543" t="str">
            <v>Flex Fund Transfers</v>
          </cell>
          <cell r="T2543" t="str">
            <v>Cancelled</v>
          </cell>
          <cell r="AB2543" t="str">
            <v>HOSTIN, JUANA M</v>
          </cell>
        </row>
        <row r="2544">
          <cell r="A2544">
            <v>104454</v>
          </cell>
          <cell r="B2544" t="str">
            <v>EORTA 2020 Operating Assitance</v>
          </cell>
          <cell r="C2544" t="str">
            <v>Transit</v>
          </cell>
          <cell r="T2544" t="str">
            <v>Active</v>
          </cell>
          <cell r="AB2544" t="str">
            <v>HOSTIN, JUANA M</v>
          </cell>
        </row>
        <row r="2545">
          <cell r="A2545">
            <v>104455</v>
          </cell>
          <cell r="B2545" t="str">
            <v>EORTA 2021 Operating Assistance</v>
          </cell>
          <cell r="C2545" t="str">
            <v>Transit</v>
          </cell>
          <cell r="T2545" t="str">
            <v>Active</v>
          </cell>
          <cell r="AB2545" t="str">
            <v>HOSTIN, JUANA M</v>
          </cell>
        </row>
        <row r="2546">
          <cell r="A2546">
            <v>104513</v>
          </cell>
          <cell r="B2546" t="str">
            <v>HOL County Trail 2018 Repair</v>
          </cell>
          <cell r="C2546" t="str">
            <v>Bike Facility</v>
          </cell>
          <cell r="F2546">
            <v>42979</v>
          </cell>
          <cell r="G2546">
            <v>42979</v>
          </cell>
          <cell r="L2546">
            <v>43132</v>
          </cell>
          <cell r="M2546">
            <v>43132</v>
          </cell>
          <cell r="N2546">
            <v>43216</v>
          </cell>
          <cell r="O2546">
            <v>43216</v>
          </cell>
          <cell r="P2546">
            <v>43221</v>
          </cell>
          <cell r="Q2546">
            <v>43221</v>
          </cell>
          <cell r="R2546">
            <v>2018</v>
          </cell>
          <cell r="T2546" t="str">
            <v>Sold</v>
          </cell>
          <cell r="U2546">
            <v>255450</v>
          </cell>
          <cell r="V2546">
            <v>43132</v>
          </cell>
          <cell r="W2546">
            <v>1</v>
          </cell>
          <cell r="X2546">
            <v>2018</v>
          </cell>
          <cell r="Y2546">
            <v>0</v>
          </cell>
          <cell r="Z2546">
            <v>43191</v>
          </cell>
          <cell r="AA2546">
            <v>43221</v>
          </cell>
          <cell r="AB2546" t="str">
            <v>GURNEY, GREGORY A</v>
          </cell>
        </row>
        <row r="2547">
          <cell r="A2547">
            <v>104655</v>
          </cell>
          <cell r="B2547" t="str">
            <v>D11 UNDERWATER INSP VAR 2017</v>
          </cell>
          <cell r="C2547" t="str">
            <v>Asset Inventory / Inspection</v>
          </cell>
          <cell r="T2547" t="str">
            <v>Active</v>
          </cell>
          <cell r="AB2547" t="str">
            <v>KHALIFA, WASEEM U</v>
          </cell>
        </row>
        <row r="2548">
          <cell r="A2548">
            <v>104664</v>
          </cell>
          <cell r="B2548" t="str">
            <v>FACD11 CAR FSMF UST Remov/AST In</v>
          </cell>
          <cell r="C2548" t="str">
            <v>Other Building / Facility Work</v>
          </cell>
          <cell r="T2548" t="str">
            <v>Active</v>
          </cell>
          <cell r="AB2548" t="str">
            <v>LIMBACHER, STEVEN R</v>
          </cell>
        </row>
        <row r="2549">
          <cell r="A2549">
            <v>104678</v>
          </cell>
          <cell r="B2549" t="str">
            <v>D4/D11 Environ Tsk Ord FY18-19</v>
          </cell>
          <cell r="C2549" t="str">
            <v>Environmental Services</v>
          </cell>
          <cell r="T2549" t="str">
            <v>Active</v>
          </cell>
          <cell r="AB2549" t="str">
            <v>STRATTON, THOMAS E</v>
          </cell>
        </row>
        <row r="2550">
          <cell r="A2550">
            <v>104684</v>
          </cell>
          <cell r="B2550" t="str">
            <v>COL Washington Street Bridge</v>
          </cell>
          <cell r="C2550" t="str">
            <v>Bridge Preservation</v>
          </cell>
          <cell r="F2550">
            <v>43636</v>
          </cell>
          <cell r="G2550">
            <v>43636</v>
          </cell>
          <cell r="H2550">
            <v>44216</v>
          </cell>
          <cell r="I2550">
            <v>44216</v>
          </cell>
          <cell r="J2550">
            <v>44229</v>
          </cell>
          <cell r="K2550">
            <v>44229</v>
          </cell>
          <cell r="L2550">
            <v>44652</v>
          </cell>
          <cell r="M2550">
            <v>44652</v>
          </cell>
          <cell r="N2550">
            <v>44715</v>
          </cell>
          <cell r="O2550">
            <v>44715</v>
          </cell>
          <cell r="P2550">
            <v>44719</v>
          </cell>
          <cell r="Q2550">
            <v>44719</v>
          </cell>
          <cell r="R2550">
            <v>2022</v>
          </cell>
          <cell r="T2550" t="str">
            <v>Sold</v>
          </cell>
          <cell r="U2550">
            <v>522273.16</v>
          </cell>
          <cell r="V2550">
            <v>44126</v>
          </cell>
          <cell r="W2550">
            <v>1</v>
          </cell>
          <cell r="X2550">
            <v>2021</v>
          </cell>
          <cell r="Y2550">
            <v>0</v>
          </cell>
          <cell r="Z2550">
            <v>44182</v>
          </cell>
          <cell r="AA2550">
            <v>44217</v>
          </cell>
          <cell r="AB2550" t="str">
            <v>LORENZ, DANIEL J</v>
          </cell>
        </row>
        <row r="2551">
          <cell r="A2551">
            <v>104684</v>
          </cell>
          <cell r="B2551" t="str">
            <v>COL Washington Street Bridge</v>
          </cell>
          <cell r="C2551" t="str">
            <v>Bridge Preservation</v>
          </cell>
          <cell r="F2551">
            <v>43636</v>
          </cell>
          <cell r="G2551">
            <v>43636</v>
          </cell>
          <cell r="H2551">
            <v>44216</v>
          </cell>
          <cell r="I2551">
            <v>44216</v>
          </cell>
          <cell r="J2551">
            <v>44229</v>
          </cell>
          <cell r="K2551">
            <v>44229</v>
          </cell>
          <cell r="L2551">
            <v>44652</v>
          </cell>
          <cell r="M2551">
            <v>44652</v>
          </cell>
          <cell r="N2551">
            <v>44715</v>
          </cell>
          <cell r="O2551">
            <v>44715</v>
          </cell>
          <cell r="P2551">
            <v>44719</v>
          </cell>
          <cell r="Q2551">
            <v>44719</v>
          </cell>
          <cell r="R2551">
            <v>2022</v>
          </cell>
          <cell r="T2551" t="str">
            <v>Sold</v>
          </cell>
          <cell r="U2551">
            <v>522273.16</v>
          </cell>
          <cell r="V2551">
            <v>43916</v>
          </cell>
          <cell r="W2551">
            <v>1</v>
          </cell>
          <cell r="X2551">
            <v>2020</v>
          </cell>
          <cell r="Y2551">
            <v>0</v>
          </cell>
          <cell r="Z2551">
            <v>43965</v>
          </cell>
          <cell r="AA2551">
            <v>43993</v>
          </cell>
          <cell r="AB2551" t="str">
            <v>LORENZ, DANIEL J</v>
          </cell>
        </row>
        <row r="2552">
          <cell r="A2552">
            <v>104690</v>
          </cell>
          <cell r="B2552" t="str">
            <v>TUS SR 39 9.880</v>
          </cell>
          <cell r="C2552" t="str">
            <v>Safety Related Studies</v>
          </cell>
          <cell r="T2552" t="str">
            <v>Active</v>
          </cell>
          <cell r="AB2552" t="str">
            <v>MAY, MICHELLE L</v>
          </cell>
        </row>
        <row r="2553">
          <cell r="A2553">
            <v>104691</v>
          </cell>
          <cell r="B2553" t="str">
            <v>COL SR 170 0.000</v>
          </cell>
          <cell r="C2553" t="str">
            <v>Safety Related Studies</v>
          </cell>
          <cell r="T2553" t="str">
            <v>Active</v>
          </cell>
          <cell r="AB2553" t="str">
            <v>MAY, MICHELLE L</v>
          </cell>
        </row>
        <row r="2554">
          <cell r="A2554">
            <v>104720</v>
          </cell>
          <cell r="B2554" t="str">
            <v>Arch Moore Brg Insp FY16</v>
          </cell>
          <cell r="C2554" t="str">
            <v>Asset Inventory / Inspection</v>
          </cell>
          <cell r="T2554" t="str">
            <v>Active</v>
          </cell>
          <cell r="AB2554" t="str">
            <v>DEER, SHANE J</v>
          </cell>
        </row>
        <row r="2555">
          <cell r="A2555">
            <v>104725</v>
          </cell>
          <cell r="B2555" t="str">
            <v>Jennings Randolph Bdg Insp FY16</v>
          </cell>
          <cell r="C2555" t="str">
            <v>Asset Inventory / Inspection</v>
          </cell>
          <cell r="T2555" t="str">
            <v>Active</v>
          </cell>
          <cell r="AB2555" t="str">
            <v>DEER, SHANE J</v>
          </cell>
        </row>
        <row r="2556">
          <cell r="A2556">
            <v>104729</v>
          </cell>
          <cell r="B2556" t="str">
            <v>Veterans Mem Brg Insp FY16</v>
          </cell>
          <cell r="C2556" t="str">
            <v>Asset Inventory / Inspection</v>
          </cell>
          <cell r="T2556" t="str">
            <v>Active</v>
          </cell>
          <cell r="AB2556" t="str">
            <v>DEER, SHANE J</v>
          </cell>
        </row>
        <row r="2557">
          <cell r="A2557">
            <v>104730</v>
          </cell>
          <cell r="B2557" t="str">
            <v>Vietnam Vets Brg Insp FY16</v>
          </cell>
          <cell r="C2557" t="str">
            <v>Asset Inventory / Inspection</v>
          </cell>
          <cell r="T2557" t="str">
            <v>Active</v>
          </cell>
          <cell r="AB2557" t="str">
            <v>DEER, SHANE J</v>
          </cell>
        </row>
        <row r="2558">
          <cell r="A2558">
            <v>104763</v>
          </cell>
          <cell r="B2558" t="str">
            <v>BEL VAR PM Phase 4</v>
          </cell>
          <cell r="C2558" t="str">
            <v>Traffic Control (Safety)</v>
          </cell>
          <cell r="F2558">
            <v>43801</v>
          </cell>
          <cell r="G2558">
            <v>43801</v>
          </cell>
          <cell r="L2558">
            <v>43818</v>
          </cell>
          <cell r="M2558">
            <v>43818</v>
          </cell>
          <cell r="N2558">
            <v>43866</v>
          </cell>
          <cell r="O2558">
            <v>43866</v>
          </cell>
          <cell r="P2558">
            <v>43873</v>
          </cell>
          <cell r="Q2558">
            <v>43873</v>
          </cell>
          <cell r="R2558">
            <v>2020</v>
          </cell>
          <cell r="T2558" t="str">
            <v>Sold</v>
          </cell>
          <cell r="U2558">
            <v>176000</v>
          </cell>
          <cell r="V2558">
            <v>43860</v>
          </cell>
          <cell r="W2558">
            <v>1</v>
          </cell>
          <cell r="X2558">
            <v>2020</v>
          </cell>
          <cell r="Y2558">
            <v>0</v>
          </cell>
          <cell r="Z2558">
            <v>43915</v>
          </cell>
          <cell r="AA2558">
            <v>43943</v>
          </cell>
          <cell r="AB2558" t="str">
            <v>GURNEY, GREGORY A</v>
          </cell>
        </row>
        <row r="2559">
          <cell r="A2559">
            <v>104796</v>
          </cell>
          <cell r="B2559" t="str">
            <v>JEF SR 7 14.230</v>
          </cell>
          <cell r="C2559" t="str">
            <v>Geologic Maintenance / Slide Repair</v>
          </cell>
          <cell r="L2559">
            <v>42705</v>
          </cell>
          <cell r="M2559">
            <v>42705</v>
          </cell>
          <cell r="N2559">
            <v>42716</v>
          </cell>
          <cell r="O2559">
            <v>42716</v>
          </cell>
          <cell r="P2559">
            <v>42716</v>
          </cell>
          <cell r="Q2559">
            <v>42716</v>
          </cell>
          <cell r="R2559">
            <v>2017</v>
          </cell>
          <cell r="T2559" t="str">
            <v>Sold</v>
          </cell>
          <cell r="U2559">
            <v>380000</v>
          </cell>
          <cell r="AB2559" t="str">
            <v>NOTZ, CHRISTOPHER C</v>
          </cell>
        </row>
        <row r="2560">
          <cell r="A2560">
            <v>104798</v>
          </cell>
          <cell r="B2560" t="str">
            <v>FACD11 HOL Millersburg FS Securi</v>
          </cell>
          <cell r="C2560" t="str">
            <v>Building / Facility Improvement</v>
          </cell>
          <cell r="T2560" t="str">
            <v>Active</v>
          </cell>
          <cell r="AB2560" t="str">
            <v>LIMBACHER, STEVEN R</v>
          </cell>
        </row>
        <row r="2561">
          <cell r="A2561">
            <v>104920</v>
          </cell>
          <cell r="B2561" t="str">
            <v>BEL Belaire Harbor Engine Rplmnt</v>
          </cell>
          <cell r="C2561" t="str">
            <v>Emission Reduction</v>
          </cell>
          <cell r="L2561">
            <v>43656</v>
          </cell>
          <cell r="M2561">
            <v>43656</v>
          </cell>
          <cell r="N2561">
            <v>43945</v>
          </cell>
          <cell r="O2561">
            <v>43945</v>
          </cell>
          <cell r="P2561">
            <v>43945</v>
          </cell>
          <cell r="Q2561">
            <v>43945</v>
          </cell>
          <cell r="R2561">
            <v>2020</v>
          </cell>
          <cell r="T2561" t="str">
            <v>Sold</v>
          </cell>
          <cell r="U2561">
            <v>471202</v>
          </cell>
          <cell r="V2561">
            <v>43098</v>
          </cell>
          <cell r="W2561">
            <v>1</v>
          </cell>
          <cell r="X2561">
            <v>2018</v>
          </cell>
          <cell r="Y2561">
            <v>0</v>
          </cell>
          <cell r="Z2561">
            <v>43164</v>
          </cell>
          <cell r="AA2561">
            <v>43231</v>
          </cell>
          <cell r="AB2561" t="str">
            <v>LOCKER, MARK A</v>
          </cell>
        </row>
        <row r="2562">
          <cell r="A2562">
            <v>105022</v>
          </cell>
          <cell r="B2562" t="str">
            <v>TUS 259 0.550</v>
          </cell>
          <cell r="C2562" t="str">
            <v>Building / Facility Improvement</v>
          </cell>
          <cell r="H2562">
            <v>43112</v>
          </cell>
          <cell r="I2562">
            <v>43112</v>
          </cell>
          <cell r="J2562">
            <v>43144</v>
          </cell>
          <cell r="K2562">
            <v>43144</v>
          </cell>
          <cell r="L2562">
            <v>43144</v>
          </cell>
          <cell r="M2562">
            <v>43144</v>
          </cell>
          <cell r="N2562">
            <v>43237</v>
          </cell>
          <cell r="O2562">
            <v>43237</v>
          </cell>
          <cell r="P2562">
            <v>43244</v>
          </cell>
          <cell r="Q2562">
            <v>43244</v>
          </cell>
          <cell r="R2562">
            <v>2018</v>
          </cell>
          <cell r="T2562" t="str">
            <v>Sold</v>
          </cell>
          <cell r="U2562">
            <v>367209.1</v>
          </cell>
          <cell r="AB2562" t="str">
            <v>SLANINA, ADRIENNE N</v>
          </cell>
        </row>
        <row r="2563">
          <cell r="A2563">
            <v>105035</v>
          </cell>
          <cell r="B2563" t="str">
            <v>BEL 470 Park &amp; Ride</v>
          </cell>
          <cell r="C2563" t="str">
            <v>Miscellaneous</v>
          </cell>
          <cell r="D2563">
            <v>43374</v>
          </cell>
          <cell r="E2563">
            <v>43374</v>
          </cell>
          <cell r="F2563">
            <v>43487</v>
          </cell>
          <cell r="G2563">
            <v>43487</v>
          </cell>
          <cell r="H2563">
            <v>43487</v>
          </cell>
          <cell r="I2563">
            <v>43487</v>
          </cell>
          <cell r="L2563">
            <v>43497</v>
          </cell>
          <cell r="M2563">
            <v>43497</v>
          </cell>
          <cell r="N2563">
            <v>43587</v>
          </cell>
          <cell r="O2563">
            <v>43587</v>
          </cell>
          <cell r="P2563">
            <v>43594</v>
          </cell>
          <cell r="Q2563">
            <v>43594</v>
          </cell>
          <cell r="R2563">
            <v>2019</v>
          </cell>
          <cell r="T2563" t="str">
            <v>Sold</v>
          </cell>
          <cell r="U2563">
            <v>447797.5</v>
          </cell>
          <cell r="V2563">
            <v>43500</v>
          </cell>
          <cell r="W2563">
            <v>1</v>
          </cell>
          <cell r="X2563">
            <v>2019</v>
          </cell>
          <cell r="Y2563">
            <v>0</v>
          </cell>
          <cell r="Z2563">
            <v>43587</v>
          </cell>
          <cell r="AA2563">
            <v>43598</v>
          </cell>
          <cell r="AB2563" t="str">
            <v>HOFFMAN, DAVID A</v>
          </cell>
          <cell r="AC2563">
            <v>43343</v>
          </cell>
          <cell r="AD2563">
            <v>43343</v>
          </cell>
        </row>
        <row r="2564">
          <cell r="A2564">
            <v>105042</v>
          </cell>
          <cell r="B2564" t="str">
            <v>COL Elizabeth Street Bridge</v>
          </cell>
          <cell r="C2564" t="str">
            <v>Bridge Preservation</v>
          </cell>
          <cell r="D2564">
            <v>43010</v>
          </cell>
          <cell r="E2564">
            <v>43010</v>
          </cell>
          <cell r="F2564">
            <v>43705</v>
          </cell>
          <cell r="G2564">
            <v>43705</v>
          </cell>
          <cell r="H2564">
            <v>43825</v>
          </cell>
          <cell r="I2564">
            <v>43825</v>
          </cell>
          <cell r="J2564">
            <v>43876</v>
          </cell>
          <cell r="K2564">
            <v>43876</v>
          </cell>
          <cell r="L2564">
            <v>44158</v>
          </cell>
          <cell r="M2564">
            <v>44158</v>
          </cell>
          <cell r="N2564">
            <v>44252</v>
          </cell>
          <cell r="O2564">
            <v>44252</v>
          </cell>
          <cell r="P2564">
            <v>44260</v>
          </cell>
          <cell r="Q2564">
            <v>44260</v>
          </cell>
          <cell r="R2564">
            <v>2021</v>
          </cell>
          <cell r="T2564" t="str">
            <v>Sold</v>
          </cell>
          <cell r="U2564">
            <v>2457654.66</v>
          </cell>
          <cell r="V2564">
            <v>43899</v>
          </cell>
          <cell r="W2564">
            <v>1</v>
          </cell>
          <cell r="X2564">
            <v>2020</v>
          </cell>
          <cell r="Y2564">
            <v>0</v>
          </cell>
          <cell r="Z2564">
            <v>43986</v>
          </cell>
          <cell r="AA2564">
            <v>43997</v>
          </cell>
          <cell r="AB2564" t="str">
            <v>LORENZ, DANIEL J</v>
          </cell>
          <cell r="AC2564">
            <v>42992</v>
          </cell>
          <cell r="AD2564">
            <v>42992</v>
          </cell>
        </row>
        <row r="2565">
          <cell r="A2565">
            <v>105044</v>
          </cell>
          <cell r="B2565" t="str">
            <v>D11 Block FY 2023</v>
          </cell>
          <cell r="C2565" t="str">
            <v>Other Studies/ Tasks</v>
          </cell>
          <cell r="T2565" t="str">
            <v>Candidate</v>
          </cell>
          <cell r="U2565">
            <v>0</v>
          </cell>
          <cell r="AB2565" t="str">
            <v>WARNER, SCOTT K</v>
          </cell>
        </row>
        <row r="2566">
          <cell r="A2566">
            <v>105072</v>
          </cell>
          <cell r="B2566" t="str">
            <v>JEF FY 19 Rideshare Program</v>
          </cell>
          <cell r="C2566" t="str">
            <v>Miscellaneous</v>
          </cell>
          <cell r="T2566" t="str">
            <v>Cancelled</v>
          </cell>
          <cell r="AB2566" t="str">
            <v>MOORE, DAVID</v>
          </cell>
        </row>
        <row r="2567">
          <cell r="A2567">
            <v>105073</v>
          </cell>
          <cell r="B2567" t="str">
            <v>JEF BHJ FY 20 Rideshare Program</v>
          </cell>
          <cell r="C2567" t="str">
            <v>Miscellaneous</v>
          </cell>
          <cell r="T2567" t="str">
            <v>Active</v>
          </cell>
          <cell r="AB2567" t="str">
            <v>WHISLER, JORDAN M</v>
          </cell>
        </row>
        <row r="2568">
          <cell r="A2568">
            <v>105075</v>
          </cell>
          <cell r="B2568" t="str">
            <v>JEF BHJ FY 21 Rideshare Program</v>
          </cell>
          <cell r="C2568" t="str">
            <v>Miscellaneous</v>
          </cell>
          <cell r="T2568" t="str">
            <v>Active</v>
          </cell>
          <cell r="AB2568" t="str">
            <v>WHISLER, JORDAN M</v>
          </cell>
        </row>
        <row r="2569">
          <cell r="A2569">
            <v>105077</v>
          </cell>
          <cell r="B2569" t="str">
            <v>JEF BHJ 2018 Regional Trans Plng</v>
          </cell>
          <cell r="C2569" t="str">
            <v>Statewide / Regional Planning</v>
          </cell>
          <cell r="T2569" t="str">
            <v>Active</v>
          </cell>
          <cell r="AB2569" t="str">
            <v>MOORE, DAVID</v>
          </cell>
        </row>
        <row r="2570">
          <cell r="A2570">
            <v>105078</v>
          </cell>
          <cell r="B2570" t="str">
            <v>JEF BHJ 2019 Regional Trans Plng</v>
          </cell>
          <cell r="C2570" t="str">
            <v>Statewide / Regional Planning</v>
          </cell>
          <cell r="T2570" t="str">
            <v>Active</v>
          </cell>
          <cell r="AB2570" t="str">
            <v>WHISLER, JORDAN M</v>
          </cell>
        </row>
        <row r="2571">
          <cell r="A2571">
            <v>105079</v>
          </cell>
          <cell r="B2571" t="str">
            <v>JEF BHJ 2020 Regional Trans Plng</v>
          </cell>
          <cell r="C2571" t="str">
            <v>Statewide / Regional Planning</v>
          </cell>
          <cell r="T2571" t="str">
            <v>Active</v>
          </cell>
          <cell r="AB2571" t="str">
            <v>WHISLER, JORDAN M</v>
          </cell>
        </row>
        <row r="2572">
          <cell r="A2572">
            <v>105082</v>
          </cell>
          <cell r="B2572" t="str">
            <v>D11-PM-FY2023(A)</v>
          </cell>
          <cell r="C2572" t="str">
            <v>Traffic Control (Safety)</v>
          </cell>
          <cell r="H2572">
            <v>44740</v>
          </cell>
          <cell r="I2572">
            <v>44740</v>
          </cell>
          <cell r="J2572">
            <v>44764</v>
          </cell>
          <cell r="K2572">
            <v>44764</v>
          </cell>
          <cell r="L2572">
            <v>44771</v>
          </cell>
          <cell r="M2572">
            <v>44771</v>
          </cell>
          <cell r="N2572">
            <v>44882</v>
          </cell>
          <cell r="O2572">
            <v>44882</v>
          </cell>
          <cell r="P2572">
            <v>44888</v>
          </cell>
          <cell r="Q2572">
            <v>44888</v>
          </cell>
          <cell r="R2572">
            <v>2023</v>
          </cell>
          <cell r="T2572" t="str">
            <v>Sold</v>
          </cell>
          <cell r="U2572">
            <v>541000</v>
          </cell>
          <cell r="V2572">
            <v>44795</v>
          </cell>
          <cell r="W2572">
            <v>1</v>
          </cell>
          <cell r="X2572">
            <v>2023</v>
          </cell>
          <cell r="Y2572">
            <v>0</v>
          </cell>
          <cell r="Z2572">
            <v>44882</v>
          </cell>
          <cell r="AA2572">
            <v>44893</v>
          </cell>
          <cell r="AB2572" t="str">
            <v>HOFFMAN, DAVID A</v>
          </cell>
        </row>
        <row r="2573">
          <cell r="A2573">
            <v>105083</v>
          </cell>
          <cell r="B2573" t="str">
            <v>D11-PM-FY2023(B)</v>
          </cell>
          <cell r="C2573" t="str">
            <v>Traffic Control (Safety)</v>
          </cell>
          <cell r="H2573">
            <v>44581</v>
          </cell>
          <cell r="I2573">
            <v>44581</v>
          </cell>
          <cell r="J2573">
            <v>44616</v>
          </cell>
          <cell r="K2573">
            <v>44616</v>
          </cell>
          <cell r="L2573">
            <v>44616</v>
          </cell>
          <cell r="M2573">
            <v>44616</v>
          </cell>
          <cell r="N2573">
            <v>44728</v>
          </cell>
          <cell r="O2573">
            <v>44728</v>
          </cell>
          <cell r="P2573">
            <v>44736</v>
          </cell>
          <cell r="Q2573">
            <v>44736</v>
          </cell>
          <cell r="R2573">
            <v>2022</v>
          </cell>
          <cell r="T2573" t="str">
            <v>Sold</v>
          </cell>
          <cell r="U2573">
            <v>2662262</v>
          </cell>
          <cell r="V2573">
            <v>44634</v>
          </cell>
          <cell r="W2573">
            <v>1</v>
          </cell>
          <cell r="X2573">
            <v>2023</v>
          </cell>
          <cell r="Y2573">
            <v>0</v>
          </cell>
          <cell r="Z2573">
            <v>44728</v>
          </cell>
          <cell r="AA2573">
            <v>44739</v>
          </cell>
          <cell r="AB2573" t="str">
            <v>HOFFMAN, DAVID A</v>
          </cell>
        </row>
        <row r="2574">
          <cell r="A2574">
            <v>105084</v>
          </cell>
          <cell r="B2574" t="str">
            <v>D11-RPM-FY2023</v>
          </cell>
          <cell r="C2574" t="str">
            <v>Traffic Control (Safety)</v>
          </cell>
          <cell r="L2574">
            <v>44839</v>
          </cell>
          <cell r="M2574">
            <v>44839</v>
          </cell>
          <cell r="N2574">
            <v>44938</v>
          </cell>
          <cell r="O2574">
            <v>44938</v>
          </cell>
          <cell r="P2574">
            <v>44946</v>
          </cell>
          <cell r="Q2574">
            <v>44946</v>
          </cell>
          <cell r="R2574">
            <v>2023</v>
          </cell>
          <cell r="T2574" t="str">
            <v>Sold</v>
          </cell>
          <cell r="U2574">
            <v>217915.05</v>
          </cell>
          <cell r="V2574">
            <v>44844</v>
          </cell>
          <cell r="W2574">
            <v>1</v>
          </cell>
          <cell r="X2574">
            <v>2023</v>
          </cell>
          <cell r="Y2574">
            <v>0</v>
          </cell>
          <cell r="Z2574">
            <v>44938</v>
          </cell>
          <cell r="AA2574">
            <v>44949</v>
          </cell>
          <cell r="AB2574" t="str">
            <v>AMSTUTZ, RONALD D</v>
          </cell>
        </row>
        <row r="2575">
          <cell r="A2575">
            <v>105088</v>
          </cell>
          <cell r="B2575" t="str">
            <v>D11-LG-FY2023</v>
          </cell>
          <cell r="C2575" t="str">
            <v>Traffic Control Maintenance</v>
          </cell>
          <cell r="L2575">
            <v>44690</v>
          </cell>
          <cell r="M2575">
            <v>44690</v>
          </cell>
          <cell r="N2575">
            <v>44784</v>
          </cell>
          <cell r="O2575">
            <v>44784</v>
          </cell>
          <cell r="P2575">
            <v>44791</v>
          </cell>
          <cell r="Q2575">
            <v>44791</v>
          </cell>
          <cell r="R2575">
            <v>2023</v>
          </cell>
          <cell r="T2575" t="str">
            <v>Sold</v>
          </cell>
          <cell r="U2575">
            <v>482720</v>
          </cell>
          <cell r="V2575">
            <v>44690</v>
          </cell>
          <cell r="W2575">
            <v>1</v>
          </cell>
          <cell r="X2575">
            <v>2023</v>
          </cell>
          <cell r="Y2575">
            <v>0</v>
          </cell>
          <cell r="Z2575">
            <v>44784</v>
          </cell>
          <cell r="AA2575">
            <v>44795</v>
          </cell>
          <cell r="AB2575" t="str">
            <v>AMSTUTZ, RONALD D</v>
          </cell>
        </row>
        <row r="2576">
          <cell r="A2576">
            <v>105121</v>
          </cell>
          <cell r="B2576" t="str">
            <v>TUS-77-(0.06)(5.89)</v>
          </cell>
          <cell r="C2576" t="str">
            <v>Culvert Preservation</v>
          </cell>
          <cell r="D2576">
            <v>44309</v>
          </cell>
          <cell r="E2576">
            <v>44309</v>
          </cell>
          <cell r="F2576">
            <v>44629</v>
          </cell>
          <cell r="G2576">
            <v>44629</v>
          </cell>
          <cell r="H2576">
            <v>44781</v>
          </cell>
          <cell r="I2576">
            <v>44781</v>
          </cell>
          <cell r="J2576">
            <v>44811</v>
          </cell>
          <cell r="K2576">
            <v>44811</v>
          </cell>
          <cell r="L2576">
            <v>44812</v>
          </cell>
          <cell r="M2576">
            <v>44812</v>
          </cell>
          <cell r="N2576">
            <v>44910</v>
          </cell>
          <cell r="O2576">
            <v>44910</v>
          </cell>
          <cell r="P2576">
            <v>44917</v>
          </cell>
          <cell r="Q2576">
            <v>44917</v>
          </cell>
          <cell r="R2576">
            <v>2023</v>
          </cell>
          <cell r="T2576" t="str">
            <v>Sold</v>
          </cell>
          <cell r="U2576">
            <v>1320477.3</v>
          </cell>
          <cell r="V2576">
            <v>44816</v>
          </cell>
          <cell r="W2576">
            <v>1</v>
          </cell>
          <cell r="X2576">
            <v>2023</v>
          </cell>
          <cell r="Y2576">
            <v>0</v>
          </cell>
          <cell r="Z2576">
            <v>44910</v>
          </cell>
          <cell r="AA2576">
            <v>44921</v>
          </cell>
          <cell r="AB2576" t="str">
            <v>SLANINA, ADRIENNE N</v>
          </cell>
          <cell r="AC2576">
            <v>44267</v>
          </cell>
          <cell r="AD2576">
            <v>44267</v>
          </cell>
        </row>
        <row r="2577">
          <cell r="A2577">
            <v>105123</v>
          </cell>
          <cell r="B2577" t="str">
            <v>HOL SR 39 2.37/2.58</v>
          </cell>
          <cell r="C2577" t="str">
            <v>Culvert Preservation</v>
          </cell>
          <cell r="D2577">
            <v>43542</v>
          </cell>
          <cell r="E2577">
            <v>43542</v>
          </cell>
          <cell r="F2577">
            <v>43901</v>
          </cell>
          <cell r="G2577">
            <v>43901</v>
          </cell>
          <cell r="H2577">
            <v>44033</v>
          </cell>
          <cell r="I2577">
            <v>44033</v>
          </cell>
          <cell r="L2577">
            <v>44090</v>
          </cell>
          <cell r="M2577">
            <v>44090</v>
          </cell>
          <cell r="N2577">
            <v>44182</v>
          </cell>
          <cell r="O2577">
            <v>44182</v>
          </cell>
          <cell r="P2577">
            <v>44188</v>
          </cell>
          <cell r="Q2577">
            <v>44188</v>
          </cell>
          <cell r="R2577">
            <v>2021</v>
          </cell>
          <cell r="T2577" t="str">
            <v>Sold</v>
          </cell>
          <cell r="U2577">
            <v>419871.12</v>
          </cell>
          <cell r="V2577">
            <v>44095</v>
          </cell>
          <cell r="W2577">
            <v>1</v>
          </cell>
          <cell r="X2577">
            <v>2021</v>
          </cell>
          <cell r="Y2577">
            <v>0</v>
          </cell>
          <cell r="Z2577">
            <v>44182</v>
          </cell>
          <cell r="AA2577">
            <v>44193</v>
          </cell>
          <cell r="AB2577" t="str">
            <v>HOFFMAN, DAVID A</v>
          </cell>
          <cell r="AC2577">
            <v>43510</v>
          </cell>
          <cell r="AD2577">
            <v>43510</v>
          </cell>
        </row>
        <row r="2578">
          <cell r="A2578">
            <v>105124</v>
          </cell>
          <cell r="B2578" t="str">
            <v>HOL US 62/VAR 5.06/VAR</v>
          </cell>
          <cell r="C2578" t="str">
            <v>Culvert Preservation</v>
          </cell>
          <cell r="D2578">
            <v>43619</v>
          </cell>
          <cell r="E2578">
            <v>43619</v>
          </cell>
          <cell r="F2578">
            <v>43770</v>
          </cell>
          <cell r="G2578">
            <v>43770</v>
          </cell>
          <cell r="H2578">
            <v>44048</v>
          </cell>
          <cell r="I2578">
            <v>44048</v>
          </cell>
          <cell r="J2578">
            <v>44137</v>
          </cell>
          <cell r="K2578">
            <v>44137</v>
          </cell>
          <cell r="L2578">
            <v>44137</v>
          </cell>
          <cell r="M2578">
            <v>44137</v>
          </cell>
          <cell r="N2578">
            <v>44224</v>
          </cell>
          <cell r="O2578">
            <v>44224</v>
          </cell>
          <cell r="P2578">
            <v>44231</v>
          </cell>
          <cell r="Q2578">
            <v>44231</v>
          </cell>
          <cell r="R2578">
            <v>2021</v>
          </cell>
          <cell r="T2578" t="str">
            <v>Sold</v>
          </cell>
          <cell r="U2578">
            <v>355587.48</v>
          </cell>
          <cell r="V2578">
            <v>44137</v>
          </cell>
          <cell r="W2578">
            <v>1</v>
          </cell>
          <cell r="X2578">
            <v>2021</v>
          </cell>
          <cell r="Y2578">
            <v>0</v>
          </cell>
          <cell r="Z2578">
            <v>44224</v>
          </cell>
          <cell r="AA2578">
            <v>44235</v>
          </cell>
          <cell r="AB2578" t="str">
            <v>SLANINA, ADRIENNE N</v>
          </cell>
          <cell r="AC2578">
            <v>43551</v>
          </cell>
          <cell r="AD2578">
            <v>43551</v>
          </cell>
        </row>
        <row r="2579">
          <cell r="A2579">
            <v>105126</v>
          </cell>
          <cell r="B2579" t="str">
            <v>BEL SR 9 16.18/16.74</v>
          </cell>
          <cell r="C2579" t="str">
            <v>Culvert Preservation</v>
          </cell>
          <cell r="D2579">
            <v>43347</v>
          </cell>
          <cell r="E2579">
            <v>43347</v>
          </cell>
          <cell r="F2579">
            <v>43578</v>
          </cell>
          <cell r="G2579">
            <v>43578</v>
          </cell>
          <cell r="H2579">
            <v>43805</v>
          </cell>
          <cell r="I2579">
            <v>43805</v>
          </cell>
          <cell r="J2579">
            <v>43843</v>
          </cell>
          <cell r="K2579">
            <v>43843</v>
          </cell>
          <cell r="L2579">
            <v>43843</v>
          </cell>
          <cell r="M2579">
            <v>43843</v>
          </cell>
          <cell r="N2579">
            <v>43930</v>
          </cell>
          <cell r="O2579">
            <v>43930</v>
          </cell>
          <cell r="P2579">
            <v>43937</v>
          </cell>
          <cell r="Q2579">
            <v>43937</v>
          </cell>
          <cell r="R2579">
            <v>2020</v>
          </cell>
          <cell r="T2579" t="str">
            <v>Sold</v>
          </cell>
          <cell r="U2579">
            <v>422200.5</v>
          </cell>
          <cell r="V2579">
            <v>43843</v>
          </cell>
          <cell r="W2579">
            <v>1</v>
          </cell>
          <cell r="X2579">
            <v>2020</v>
          </cell>
          <cell r="Y2579">
            <v>0</v>
          </cell>
          <cell r="Z2579">
            <v>43930</v>
          </cell>
          <cell r="AA2579">
            <v>43941</v>
          </cell>
          <cell r="AB2579" t="str">
            <v>SLANINA, ADRIENNE N</v>
          </cell>
          <cell r="AC2579">
            <v>43298</v>
          </cell>
          <cell r="AD2579">
            <v>43298</v>
          </cell>
        </row>
        <row r="2580">
          <cell r="A2580">
            <v>105127</v>
          </cell>
          <cell r="B2580" t="str">
            <v>COL SR 45 3.36</v>
          </cell>
          <cell r="C2580" t="str">
            <v>Culvert Preservation</v>
          </cell>
          <cell r="D2580">
            <v>43896</v>
          </cell>
          <cell r="E2580">
            <v>43896</v>
          </cell>
          <cell r="F2580">
            <v>44004</v>
          </cell>
          <cell r="G2580">
            <v>44004</v>
          </cell>
          <cell r="H2580">
            <v>44274</v>
          </cell>
          <cell r="I2580">
            <v>44274</v>
          </cell>
          <cell r="J2580">
            <v>44594</v>
          </cell>
          <cell r="K2580">
            <v>44594</v>
          </cell>
          <cell r="L2580">
            <v>44594</v>
          </cell>
          <cell r="M2580">
            <v>44594</v>
          </cell>
          <cell r="N2580">
            <v>44693</v>
          </cell>
          <cell r="O2580">
            <v>44693</v>
          </cell>
          <cell r="P2580">
            <v>44701</v>
          </cell>
          <cell r="Q2580">
            <v>44701</v>
          </cell>
          <cell r="R2580">
            <v>2022</v>
          </cell>
          <cell r="T2580" t="str">
            <v>Sold</v>
          </cell>
          <cell r="U2580">
            <v>556775</v>
          </cell>
          <cell r="AB2580" t="str">
            <v>SLANINA, ADRIENNE N</v>
          </cell>
          <cell r="AC2580">
            <v>43901</v>
          </cell>
          <cell r="AD2580">
            <v>43901</v>
          </cell>
        </row>
        <row r="2581">
          <cell r="A2581">
            <v>105167</v>
          </cell>
          <cell r="B2581" t="str">
            <v>D11-LG-FY2023(A)</v>
          </cell>
          <cell r="C2581" t="str">
            <v>Lighting (Safety)</v>
          </cell>
          <cell r="D2581">
            <v>44771</v>
          </cell>
          <cell r="E2581">
            <v>44771</v>
          </cell>
          <cell r="H2581">
            <v>44875</v>
          </cell>
          <cell r="I2581">
            <v>44875</v>
          </cell>
          <cell r="J2581">
            <v>44900</v>
          </cell>
          <cell r="K2581">
            <v>44900</v>
          </cell>
          <cell r="L2581">
            <v>44900</v>
          </cell>
          <cell r="M2581">
            <v>44900</v>
          </cell>
          <cell r="N2581">
            <v>44994</v>
          </cell>
          <cell r="O2581">
            <v>44994</v>
          </cell>
          <cell r="P2581">
            <v>45001</v>
          </cell>
          <cell r="Q2581">
            <v>45001</v>
          </cell>
          <cell r="R2581">
            <v>2023</v>
          </cell>
          <cell r="T2581" t="str">
            <v>Sold</v>
          </cell>
          <cell r="U2581">
            <v>1295469</v>
          </cell>
          <cell r="V2581">
            <v>44900</v>
          </cell>
          <cell r="W2581">
            <v>1</v>
          </cell>
          <cell r="X2581">
            <v>2023</v>
          </cell>
          <cell r="Y2581">
            <v>0</v>
          </cell>
          <cell r="Z2581">
            <v>44994</v>
          </cell>
          <cell r="AA2581">
            <v>45005</v>
          </cell>
          <cell r="AB2581" t="str">
            <v>HOFFMAN, DAVID A</v>
          </cell>
          <cell r="AC2581">
            <v>44757</v>
          </cell>
          <cell r="AD2581">
            <v>44757</v>
          </cell>
        </row>
        <row r="2582">
          <cell r="A2582">
            <v>105179</v>
          </cell>
          <cell r="B2582" t="str">
            <v>BEL SR 149 0.280</v>
          </cell>
          <cell r="C2582" t="str">
            <v>Roadway Minor Rehab</v>
          </cell>
          <cell r="H2582">
            <v>43286</v>
          </cell>
          <cell r="I2582">
            <v>43286</v>
          </cell>
          <cell r="L2582">
            <v>43313</v>
          </cell>
          <cell r="M2582">
            <v>43313</v>
          </cell>
          <cell r="N2582">
            <v>43412</v>
          </cell>
          <cell r="O2582">
            <v>43412</v>
          </cell>
          <cell r="P2582">
            <v>43419</v>
          </cell>
          <cell r="Q2582">
            <v>43419</v>
          </cell>
          <cell r="R2582">
            <v>2019</v>
          </cell>
          <cell r="T2582" t="str">
            <v>Sold</v>
          </cell>
          <cell r="U2582">
            <v>505025.65</v>
          </cell>
          <cell r="V2582">
            <v>43325</v>
          </cell>
          <cell r="W2582">
            <v>1</v>
          </cell>
          <cell r="X2582">
            <v>2019</v>
          </cell>
          <cell r="Y2582">
            <v>0</v>
          </cell>
          <cell r="Z2582">
            <v>43412</v>
          </cell>
          <cell r="AA2582">
            <v>43423</v>
          </cell>
          <cell r="AB2582" t="str">
            <v>STILLION, TIMOTHY E</v>
          </cell>
        </row>
        <row r="2583">
          <cell r="A2583">
            <v>105190</v>
          </cell>
          <cell r="B2583" t="str">
            <v>HOL US 62 9.880</v>
          </cell>
          <cell r="C2583" t="str">
            <v>Roadway Minor Rehab</v>
          </cell>
          <cell r="L2583">
            <v>43305</v>
          </cell>
          <cell r="M2583">
            <v>43305</v>
          </cell>
          <cell r="N2583">
            <v>43398</v>
          </cell>
          <cell r="O2583">
            <v>43398</v>
          </cell>
          <cell r="P2583">
            <v>43405</v>
          </cell>
          <cell r="Q2583">
            <v>43405</v>
          </cell>
          <cell r="R2583">
            <v>2019</v>
          </cell>
          <cell r="T2583" t="str">
            <v>Sold</v>
          </cell>
          <cell r="U2583">
            <v>1439995.18</v>
          </cell>
          <cell r="V2583">
            <v>43311</v>
          </cell>
          <cell r="W2583">
            <v>1</v>
          </cell>
          <cell r="X2583">
            <v>2019</v>
          </cell>
          <cell r="Y2583">
            <v>0</v>
          </cell>
          <cell r="Z2583">
            <v>43398</v>
          </cell>
          <cell r="AA2583">
            <v>43409</v>
          </cell>
          <cell r="AB2583" t="str">
            <v>STILLION, TIMOTHY E</v>
          </cell>
        </row>
        <row r="2584">
          <cell r="A2584">
            <v>105193</v>
          </cell>
          <cell r="B2584" t="str">
            <v>HOL SR 93 0.000</v>
          </cell>
          <cell r="C2584" t="str">
            <v>Roadway Minor Rehab</v>
          </cell>
          <cell r="H2584">
            <v>43264</v>
          </cell>
          <cell r="I2584">
            <v>43264</v>
          </cell>
          <cell r="L2584">
            <v>43292</v>
          </cell>
          <cell r="M2584">
            <v>43292</v>
          </cell>
          <cell r="N2584">
            <v>43384</v>
          </cell>
          <cell r="O2584">
            <v>43384</v>
          </cell>
          <cell r="P2584">
            <v>43391</v>
          </cell>
          <cell r="Q2584">
            <v>43391</v>
          </cell>
          <cell r="R2584">
            <v>2019</v>
          </cell>
          <cell r="T2584" t="str">
            <v>Sold</v>
          </cell>
          <cell r="U2584">
            <v>2826693.05</v>
          </cell>
          <cell r="V2584">
            <v>43297</v>
          </cell>
          <cell r="W2584">
            <v>1</v>
          </cell>
          <cell r="X2584">
            <v>2019</v>
          </cell>
          <cell r="Y2584">
            <v>0</v>
          </cell>
          <cell r="Z2584">
            <v>43384</v>
          </cell>
          <cell r="AA2584">
            <v>43395</v>
          </cell>
          <cell r="AB2584" t="str">
            <v>HOFFMAN, DAVID A</v>
          </cell>
        </row>
        <row r="2585">
          <cell r="A2585">
            <v>105222</v>
          </cell>
          <cell r="B2585" t="str">
            <v>TUS SR 800 30.540</v>
          </cell>
          <cell r="C2585" t="str">
            <v>Roadway Minor Rehab</v>
          </cell>
          <cell r="N2585">
            <v>44105</v>
          </cell>
          <cell r="P2585">
            <v>44105</v>
          </cell>
          <cell r="R2585">
            <v>2021</v>
          </cell>
          <cell r="T2585" t="str">
            <v>Cancelled</v>
          </cell>
          <cell r="U2585">
            <v>670987</v>
          </cell>
          <cell r="AB2585" t="str">
            <v>HERMAN, PAUL A</v>
          </cell>
        </row>
        <row r="2586">
          <cell r="A2586">
            <v>105228</v>
          </cell>
          <cell r="B2586" t="str">
            <v>COL US 30 18.860</v>
          </cell>
          <cell r="C2586" t="str">
            <v>Roadway Major Rehab</v>
          </cell>
          <cell r="D2586">
            <v>45306</v>
          </cell>
          <cell r="F2586">
            <v>45383</v>
          </cell>
          <cell r="H2586">
            <v>45505</v>
          </cell>
          <cell r="J2586">
            <v>45597</v>
          </cell>
          <cell r="L2586">
            <v>45621</v>
          </cell>
          <cell r="N2586">
            <v>45715</v>
          </cell>
          <cell r="P2586">
            <v>45726</v>
          </cell>
          <cell r="R2586">
            <v>2025</v>
          </cell>
          <cell r="T2586" t="str">
            <v>Active</v>
          </cell>
          <cell r="U2586">
            <v>7500000</v>
          </cell>
          <cell r="AB2586" t="str">
            <v>SLANINA, ADRIENNE N</v>
          </cell>
          <cell r="AC2586">
            <v>45261</v>
          </cell>
        </row>
        <row r="2587">
          <cell r="A2587">
            <v>105231</v>
          </cell>
          <cell r="B2587" t="str">
            <v>BEL-147-10.40, BEL-149-22.91</v>
          </cell>
          <cell r="C2587" t="str">
            <v>Culvert Preservation</v>
          </cell>
          <cell r="D2587">
            <v>43434</v>
          </cell>
          <cell r="E2587">
            <v>43434</v>
          </cell>
          <cell r="F2587">
            <v>43585</v>
          </cell>
          <cell r="G2587">
            <v>43585</v>
          </cell>
          <cell r="H2587">
            <v>43808</v>
          </cell>
          <cell r="I2587">
            <v>43808</v>
          </cell>
          <cell r="J2587">
            <v>43865</v>
          </cell>
          <cell r="K2587">
            <v>43865</v>
          </cell>
          <cell r="L2587">
            <v>43867</v>
          </cell>
          <cell r="M2587">
            <v>43867</v>
          </cell>
          <cell r="N2587">
            <v>43958</v>
          </cell>
          <cell r="O2587">
            <v>43958</v>
          </cell>
          <cell r="P2587">
            <v>43965</v>
          </cell>
          <cell r="Q2587">
            <v>43965</v>
          </cell>
          <cell r="R2587">
            <v>2020</v>
          </cell>
          <cell r="T2587" t="str">
            <v>Sold</v>
          </cell>
          <cell r="U2587">
            <v>207514.5</v>
          </cell>
          <cell r="V2587">
            <v>43871</v>
          </cell>
          <cell r="W2587">
            <v>1</v>
          </cell>
          <cell r="X2587">
            <v>2020</v>
          </cell>
          <cell r="Y2587">
            <v>0</v>
          </cell>
          <cell r="Z2587">
            <v>43958</v>
          </cell>
          <cell r="AA2587">
            <v>43969</v>
          </cell>
          <cell r="AB2587" t="str">
            <v>SLANINA, ADRIENNE N</v>
          </cell>
          <cell r="AC2587">
            <v>43406</v>
          </cell>
          <cell r="AD2587">
            <v>43406</v>
          </cell>
        </row>
        <row r="2588">
          <cell r="A2588">
            <v>105238</v>
          </cell>
          <cell r="B2588" t="str">
            <v>HAS SR 800 3.300</v>
          </cell>
          <cell r="C2588" t="str">
            <v>Roadway Minor Rehab</v>
          </cell>
          <cell r="N2588">
            <v>44562</v>
          </cell>
          <cell r="P2588">
            <v>44562</v>
          </cell>
          <cell r="R2588">
            <v>2022</v>
          </cell>
          <cell r="T2588" t="str">
            <v>Cancelled</v>
          </cell>
          <cell r="U2588">
            <v>2755170</v>
          </cell>
          <cell r="AB2588" t="str">
            <v>HERMAN, PAUL A</v>
          </cell>
        </row>
        <row r="2589">
          <cell r="A2589">
            <v>105242</v>
          </cell>
          <cell r="B2589" t="str">
            <v>COL SR 170 11.420</v>
          </cell>
          <cell r="C2589" t="str">
            <v>Roadway Minor Rehab</v>
          </cell>
          <cell r="N2589">
            <v>43831</v>
          </cell>
          <cell r="P2589">
            <v>43831</v>
          </cell>
          <cell r="R2589">
            <v>2020</v>
          </cell>
          <cell r="T2589" t="str">
            <v>Cancelled</v>
          </cell>
          <cell r="U2589">
            <v>527092</v>
          </cell>
          <cell r="AB2589" t="str">
            <v>HERMAN, PAUL A</v>
          </cell>
        </row>
        <row r="2590">
          <cell r="A2590">
            <v>105244</v>
          </cell>
          <cell r="B2590" t="str">
            <v>HOL SR 3 0.000</v>
          </cell>
          <cell r="C2590" t="str">
            <v>Roadway Minor Rehab</v>
          </cell>
          <cell r="H2590">
            <v>44487</v>
          </cell>
          <cell r="I2590">
            <v>44487</v>
          </cell>
          <cell r="L2590">
            <v>44524</v>
          </cell>
          <cell r="M2590">
            <v>44524</v>
          </cell>
          <cell r="N2590">
            <v>44637</v>
          </cell>
          <cell r="O2590">
            <v>44637</v>
          </cell>
          <cell r="P2590">
            <v>44644</v>
          </cell>
          <cell r="Q2590">
            <v>44644</v>
          </cell>
          <cell r="R2590">
            <v>2022</v>
          </cell>
          <cell r="T2590" t="str">
            <v>Sold</v>
          </cell>
          <cell r="U2590">
            <v>1238623.32</v>
          </cell>
          <cell r="V2590">
            <v>44543</v>
          </cell>
          <cell r="W2590">
            <v>1</v>
          </cell>
          <cell r="X2590">
            <v>2022</v>
          </cell>
          <cell r="Y2590">
            <v>0</v>
          </cell>
          <cell r="Z2590">
            <v>44637</v>
          </cell>
          <cell r="AA2590">
            <v>44648</v>
          </cell>
          <cell r="AB2590" t="str">
            <v>CESSNA, JEREMY A</v>
          </cell>
        </row>
        <row r="2591">
          <cell r="A2591">
            <v>105245</v>
          </cell>
          <cell r="B2591" t="str">
            <v>HOL SR 241 7.75</v>
          </cell>
          <cell r="C2591" t="str">
            <v>Roadway Minor Rehab</v>
          </cell>
          <cell r="H2591">
            <v>43405</v>
          </cell>
          <cell r="I2591">
            <v>43405</v>
          </cell>
          <cell r="L2591">
            <v>43441</v>
          </cell>
          <cell r="M2591">
            <v>43441</v>
          </cell>
          <cell r="N2591">
            <v>43531</v>
          </cell>
          <cell r="O2591">
            <v>43531</v>
          </cell>
          <cell r="P2591">
            <v>43539</v>
          </cell>
          <cell r="Q2591">
            <v>43539</v>
          </cell>
          <cell r="R2591">
            <v>2019</v>
          </cell>
          <cell r="T2591" t="str">
            <v>Sold</v>
          </cell>
          <cell r="U2591">
            <v>1366796.8</v>
          </cell>
          <cell r="V2591">
            <v>43444</v>
          </cell>
          <cell r="W2591">
            <v>1</v>
          </cell>
          <cell r="X2591">
            <v>2019</v>
          </cell>
          <cell r="Y2591">
            <v>0</v>
          </cell>
          <cell r="Z2591">
            <v>43531</v>
          </cell>
          <cell r="AA2591">
            <v>43542</v>
          </cell>
          <cell r="AB2591" t="str">
            <v>HOFFMAN, DAVID A</v>
          </cell>
        </row>
        <row r="2592">
          <cell r="A2592">
            <v>105246</v>
          </cell>
          <cell r="B2592" t="str">
            <v>D11 CS FY2023</v>
          </cell>
          <cell r="C2592" t="str">
            <v>Pavement Maintenance</v>
          </cell>
          <cell r="H2592">
            <v>44806</v>
          </cell>
          <cell r="I2592">
            <v>44806</v>
          </cell>
          <cell r="J2592">
            <v>44855</v>
          </cell>
          <cell r="K2592">
            <v>44855</v>
          </cell>
          <cell r="L2592">
            <v>44858</v>
          </cell>
          <cell r="M2592">
            <v>44858</v>
          </cell>
          <cell r="N2592">
            <v>44952</v>
          </cell>
          <cell r="O2592">
            <v>44952</v>
          </cell>
          <cell r="P2592">
            <v>44959</v>
          </cell>
          <cell r="Q2592">
            <v>44959</v>
          </cell>
          <cell r="R2592">
            <v>2023</v>
          </cell>
          <cell r="T2592" t="str">
            <v>Sold</v>
          </cell>
          <cell r="U2592">
            <v>322554.56</v>
          </cell>
          <cell r="V2592">
            <v>44858</v>
          </cell>
          <cell r="W2592">
            <v>1</v>
          </cell>
          <cell r="X2592">
            <v>2023</v>
          </cell>
          <cell r="Y2592">
            <v>0</v>
          </cell>
          <cell r="Z2592">
            <v>44952</v>
          </cell>
          <cell r="AA2592">
            <v>44963</v>
          </cell>
          <cell r="AB2592" t="str">
            <v>HOFFMAN, DAVID A</v>
          </cell>
        </row>
        <row r="2593">
          <cell r="A2593">
            <v>105247</v>
          </cell>
          <cell r="B2593" t="str">
            <v>JEF SR 151 6.300</v>
          </cell>
          <cell r="C2593" t="str">
            <v>Roadway Minor Rehab</v>
          </cell>
          <cell r="N2593">
            <v>43831</v>
          </cell>
          <cell r="P2593">
            <v>43831</v>
          </cell>
          <cell r="R2593">
            <v>2020</v>
          </cell>
          <cell r="T2593" t="str">
            <v>Cancelled</v>
          </cell>
          <cell r="U2593">
            <v>211162</v>
          </cell>
          <cell r="AB2593" t="str">
            <v>HERMAN, PAUL A</v>
          </cell>
        </row>
        <row r="2594">
          <cell r="A2594">
            <v>105248</v>
          </cell>
          <cell r="B2594" t="str">
            <v>COL SR 7 0.370</v>
          </cell>
          <cell r="C2594" t="str">
            <v>Roadway Minor Rehab</v>
          </cell>
          <cell r="N2594">
            <v>43739</v>
          </cell>
          <cell r="P2594">
            <v>43739</v>
          </cell>
          <cell r="R2594">
            <v>2020</v>
          </cell>
          <cell r="T2594" t="str">
            <v>Cancelled</v>
          </cell>
          <cell r="U2594">
            <v>2946787</v>
          </cell>
          <cell r="AB2594" t="str">
            <v>HERMAN, PAUL A</v>
          </cell>
        </row>
        <row r="2595">
          <cell r="A2595">
            <v>105250</v>
          </cell>
          <cell r="B2595" t="str">
            <v>D11 SP FY2024(A)</v>
          </cell>
          <cell r="C2595" t="str">
            <v>Pavement Maintenance</v>
          </cell>
          <cell r="H2595">
            <v>44930</v>
          </cell>
          <cell r="I2595">
            <v>44930</v>
          </cell>
          <cell r="J2595">
            <v>44932</v>
          </cell>
          <cell r="K2595">
            <v>44932</v>
          </cell>
          <cell r="L2595">
            <v>45048</v>
          </cell>
          <cell r="M2595">
            <v>45048</v>
          </cell>
          <cell r="N2595">
            <v>45099</v>
          </cell>
          <cell r="O2595">
            <v>45099</v>
          </cell>
          <cell r="P2595">
            <v>45106</v>
          </cell>
          <cell r="Q2595">
            <v>45106</v>
          </cell>
          <cell r="R2595">
            <v>2023</v>
          </cell>
          <cell r="T2595" t="str">
            <v>Sold</v>
          </cell>
          <cell r="U2595">
            <v>2233453.5</v>
          </cell>
          <cell r="V2595">
            <v>44935</v>
          </cell>
          <cell r="W2595">
            <v>1</v>
          </cell>
          <cell r="X2595">
            <v>2023</v>
          </cell>
          <cell r="Y2595">
            <v>0</v>
          </cell>
          <cell r="Z2595">
            <v>45029</v>
          </cell>
          <cell r="AA2595">
            <v>45040</v>
          </cell>
          <cell r="AB2595" t="str">
            <v>HOFFMAN, DAVID A</v>
          </cell>
        </row>
        <row r="2596">
          <cell r="A2596">
            <v>105252</v>
          </cell>
          <cell r="B2596" t="str">
            <v>BEL SR 7 2.180</v>
          </cell>
          <cell r="C2596" t="str">
            <v>Roadway Minor Rehab</v>
          </cell>
          <cell r="N2596">
            <v>45566</v>
          </cell>
          <cell r="P2596">
            <v>45566</v>
          </cell>
          <cell r="R2596">
            <v>2025</v>
          </cell>
          <cell r="T2596" t="str">
            <v>Active</v>
          </cell>
          <cell r="U2596">
            <v>1920000</v>
          </cell>
          <cell r="AB2596" t="str">
            <v>HERMAN, PAUL A</v>
          </cell>
        </row>
        <row r="2597">
          <cell r="A2597">
            <v>105254</v>
          </cell>
          <cell r="B2597" t="str">
            <v>COL SR 11 22.700</v>
          </cell>
          <cell r="C2597" t="str">
            <v>Roadway Minor Rehab</v>
          </cell>
          <cell r="H2597">
            <v>43509</v>
          </cell>
          <cell r="I2597">
            <v>43509</v>
          </cell>
          <cell r="J2597">
            <v>43528</v>
          </cell>
          <cell r="K2597">
            <v>43528</v>
          </cell>
          <cell r="L2597">
            <v>43528</v>
          </cell>
          <cell r="M2597">
            <v>43528</v>
          </cell>
          <cell r="N2597">
            <v>43734</v>
          </cell>
          <cell r="O2597">
            <v>43734</v>
          </cell>
          <cell r="P2597">
            <v>43741</v>
          </cell>
          <cell r="Q2597">
            <v>43741</v>
          </cell>
          <cell r="R2597">
            <v>2020</v>
          </cell>
          <cell r="S2597">
            <v>2019</v>
          </cell>
          <cell r="T2597" t="str">
            <v>Sold</v>
          </cell>
          <cell r="U2597">
            <v>2721396.59</v>
          </cell>
          <cell r="V2597">
            <v>43647</v>
          </cell>
          <cell r="W2597">
            <v>1</v>
          </cell>
          <cell r="X2597">
            <v>2020</v>
          </cell>
          <cell r="Y2597">
            <v>2019</v>
          </cell>
          <cell r="Z2597">
            <v>43734</v>
          </cell>
          <cell r="AA2597">
            <v>43745</v>
          </cell>
          <cell r="AB2597" t="str">
            <v>SLANINA, ADRIENNE N</v>
          </cell>
        </row>
        <row r="2598">
          <cell r="A2598">
            <v>105255</v>
          </cell>
          <cell r="B2598" t="str">
            <v>BEL SR 9 0.000</v>
          </cell>
          <cell r="C2598" t="str">
            <v>Roadway Minor Rehab</v>
          </cell>
          <cell r="N2598">
            <v>46388</v>
          </cell>
          <cell r="P2598">
            <v>46388</v>
          </cell>
          <cell r="R2598">
            <v>2027</v>
          </cell>
          <cell r="T2598" t="str">
            <v>Cancelled</v>
          </cell>
          <cell r="U2598">
            <v>1557706</v>
          </cell>
          <cell r="AB2598" t="str">
            <v>HERMAN, PAUL A</v>
          </cell>
        </row>
        <row r="2599">
          <cell r="A2599">
            <v>105258</v>
          </cell>
          <cell r="B2599" t="str">
            <v>BEL SR 145 0.000</v>
          </cell>
          <cell r="C2599" t="str">
            <v>Roadway Minor Rehab</v>
          </cell>
          <cell r="H2599">
            <v>45034</v>
          </cell>
          <cell r="I2599">
            <v>45034</v>
          </cell>
          <cell r="J2599">
            <v>45114</v>
          </cell>
          <cell r="K2599">
            <v>45114</v>
          </cell>
          <cell r="L2599">
            <v>45125</v>
          </cell>
          <cell r="M2599">
            <v>45125</v>
          </cell>
          <cell r="N2599">
            <v>45239</v>
          </cell>
          <cell r="O2599">
            <v>45239</v>
          </cell>
          <cell r="P2599">
            <v>45246</v>
          </cell>
          <cell r="Q2599">
            <v>45246</v>
          </cell>
          <cell r="R2599">
            <v>2024</v>
          </cell>
          <cell r="T2599" t="str">
            <v>Sold</v>
          </cell>
          <cell r="U2599">
            <v>558864.11</v>
          </cell>
          <cell r="V2599">
            <v>45145</v>
          </cell>
          <cell r="W2599">
            <v>1</v>
          </cell>
          <cell r="X2599">
            <v>2024</v>
          </cell>
          <cell r="Y2599">
            <v>0</v>
          </cell>
          <cell r="Z2599">
            <v>45239</v>
          </cell>
          <cell r="AA2599">
            <v>45250</v>
          </cell>
          <cell r="AB2599" t="str">
            <v>HERMAN, PAUL A</v>
          </cell>
        </row>
        <row r="2600">
          <cell r="A2600">
            <v>105259</v>
          </cell>
          <cell r="B2600" t="str">
            <v>CAR SR 39 23.410</v>
          </cell>
          <cell r="C2600" t="str">
            <v>Roadway Major Rehab</v>
          </cell>
          <cell r="H2600">
            <v>45870</v>
          </cell>
          <cell r="L2600">
            <v>45931</v>
          </cell>
          <cell r="N2600">
            <v>46023</v>
          </cell>
          <cell r="P2600">
            <v>46023</v>
          </cell>
          <cell r="R2600">
            <v>2026</v>
          </cell>
          <cell r="T2600" t="str">
            <v>Active</v>
          </cell>
          <cell r="U2600">
            <v>3800000</v>
          </cell>
          <cell r="AB2600" t="str">
            <v>HERMAN, PAUL A</v>
          </cell>
        </row>
        <row r="2601">
          <cell r="A2601">
            <v>105261</v>
          </cell>
          <cell r="B2601" t="str">
            <v>CAR SR 524 0.000</v>
          </cell>
          <cell r="C2601" t="str">
            <v>Roadway Minor Rehab</v>
          </cell>
          <cell r="N2601">
            <v>44927</v>
          </cell>
          <cell r="P2601">
            <v>44927</v>
          </cell>
          <cell r="R2601">
            <v>2023</v>
          </cell>
          <cell r="T2601" t="str">
            <v>Cancelled</v>
          </cell>
          <cell r="U2601">
            <v>1275053</v>
          </cell>
          <cell r="AB2601" t="str">
            <v>HERMAN, PAUL A</v>
          </cell>
        </row>
        <row r="2602">
          <cell r="A2602">
            <v>105269</v>
          </cell>
          <cell r="B2602" t="str">
            <v>COL US 30 9.400</v>
          </cell>
          <cell r="C2602" t="str">
            <v>Roadway Minor Rehab</v>
          </cell>
          <cell r="N2602">
            <v>46296</v>
          </cell>
          <cell r="P2602">
            <v>46296</v>
          </cell>
          <cell r="R2602">
            <v>2027</v>
          </cell>
          <cell r="T2602" t="str">
            <v>Active</v>
          </cell>
          <cell r="U2602">
            <v>1603470</v>
          </cell>
          <cell r="AB2602" t="str">
            <v>HERMAN, PAUL A</v>
          </cell>
        </row>
        <row r="2603">
          <cell r="A2603">
            <v>105271</v>
          </cell>
          <cell r="B2603" t="str">
            <v>COL SR 518 6.820</v>
          </cell>
          <cell r="C2603" t="str">
            <v>Roadway Minor Rehab</v>
          </cell>
          <cell r="N2603">
            <v>46023</v>
          </cell>
          <cell r="P2603">
            <v>46023</v>
          </cell>
          <cell r="R2603">
            <v>2026</v>
          </cell>
          <cell r="T2603" t="str">
            <v>Cancelled</v>
          </cell>
          <cell r="U2603">
            <v>1166569</v>
          </cell>
          <cell r="AB2603" t="str">
            <v>HERMAN, PAUL A</v>
          </cell>
        </row>
        <row r="2604">
          <cell r="A2604">
            <v>105272</v>
          </cell>
          <cell r="B2604" t="str">
            <v>BEL SR 147 0.000</v>
          </cell>
          <cell r="C2604" t="str">
            <v>Roadway Minor Rehab</v>
          </cell>
          <cell r="H2604">
            <v>44299</v>
          </cell>
          <cell r="I2604">
            <v>44299</v>
          </cell>
          <cell r="J2604">
            <v>44349</v>
          </cell>
          <cell r="K2604">
            <v>44349</v>
          </cell>
          <cell r="L2604">
            <v>44349</v>
          </cell>
          <cell r="M2604">
            <v>44349</v>
          </cell>
          <cell r="N2604">
            <v>44497</v>
          </cell>
          <cell r="O2604">
            <v>44497</v>
          </cell>
          <cell r="P2604">
            <v>44504</v>
          </cell>
          <cell r="Q2604">
            <v>44504</v>
          </cell>
          <cell r="R2604">
            <v>2022</v>
          </cell>
          <cell r="T2604" t="str">
            <v>Sold</v>
          </cell>
          <cell r="U2604">
            <v>445443.7</v>
          </cell>
          <cell r="V2604">
            <v>44403</v>
          </cell>
          <cell r="W2604">
            <v>1</v>
          </cell>
          <cell r="X2604">
            <v>2022</v>
          </cell>
          <cell r="Y2604">
            <v>0</v>
          </cell>
          <cell r="Z2604">
            <v>44497</v>
          </cell>
          <cell r="AA2604">
            <v>44508</v>
          </cell>
          <cell r="AB2604" t="str">
            <v>HERMAN, PAUL A</v>
          </cell>
        </row>
        <row r="2605">
          <cell r="A2605">
            <v>105274</v>
          </cell>
          <cell r="B2605" t="str">
            <v>HAS SR 9 18.580</v>
          </cell>
          <cell r="C2605" t="str">
            <v>Roadway Minor Rehab</v>
          </cell>
          <cell r="N2605">
            <v>45292</v>
          </cell>
          <cell r="P2605">
            <v>45292</v>
          </cell>
          <cell r="R2605">
            <v>2024</v>
          </cell>
          <cell r="T2605" t="str">
            <v>Cancelled</v>
          </cell>
          <cell r="U2605">
            <v>1109750</v>
          </cell>
          <cell r="AB2605" t="str">
            <v>HERMAN, PAUL A</v>
          </cell>
        </row>
        <row r="2606">
          <cell r="A2606">
            <v>105275</v>
          </cell>
          <cell r="B2606" t="str">
            <v>CAR SR 39 7.290</v>
          </cell>
          <cell r="C2606" t="str">
            <v>Roadway Minor Rehab</v>
          </cell>
          <cell r="N2606">
            <v>44105</v>
          </cell>
          <cell r="P2606">
            <v>44105</v>
          </cell>
          <cell r="R2606">
            <v>2021</v>
          </cell>
          <cell r="T2606" t="str">
            <v>Cancelled</v>
          </cell>
          <cell r="U2606">
            <v>453666</v>
          </cell>
          <cell r="AB2606" t="str">
            <v>HERMAN, PAUL A</v>
          </cell>
        </row>
        <row r="2607">
          <cell r="A2607">
            <v>105276</v>
          </cell>
          <cell r="B2607" t="str">
            <v>JEF SR 152 21.960</v>
          </cell>
          <cell r="C2607" t="str">
            <v>Roadway Minor Rehab</v>
          </cell>
          <cell r="H2607">
            <v>44788</v>
          </cell>
          <cell r="I2607">
            <v>44788</v>
          </cell>
          <cell r="J2607">
            <v>44796</v>
          </cell>
          <cell r="K2607">
            <v>44796</v>
          </cell>
          <cell r="L2607">
            <v>44802</v>
          </cell>
          <cell r="M2607">
            <v>44802</v>
          </cell>
          <cell r="N2607">
            <v>44910</v>
          </cell>
          <cell r="O2607">
            <v>44910</v>
          </cell>
          <cell r="P2607">
            <v>44917</v>
          </cell>
          <cell r="Q2607">
            <v>44917</v>
          </cell>
          <cell r="R2607">
            <v>2023</v>
          </cell>
          <cell r="T2607" t="str">
            <v>Sold</v>
          </cell>
          <cell r="U2607">
            <v>1481410.75</v>
          </cell>
          <cell r="V2607">
            <v>44802</v>
          </cell>
          <cell r="W2607">
            <v>1</v>
          </cell>
          <cell r="X2607">
            <v>2023</v>
          </cell>
          <cell r="Y2607">
            <v>0</v>
          </cell>
          <cell r="Z2607">
            <v>44896</v>
          </cell>
          <cell r="AA2607">
            <v>44907</v>
          </cell>
          <cell r="AB2607" t="str">
            <v>HOFFMAN, DAVID A</v>
          </cell>
        </row>
        <row r="2608">
          <cell r="A2608">
            <v>105277</v>
          </cell>
          <cell r="B2608" t="str">
            <v>HAS SR 519 0.000</v>
          </cell>
          <cell r="C2608" t="str">
            <v>Roadway Minor Rehab</v>
          </cell>
          <cell r="N2608">
            <v>44927</v>
          </cell>
          <cell r="P2608">
            <v>44927</v>
          </cell>
          <cell r="R2608">
            <v>2023</v>
          </cell>
          <cell r="T2608" t="str">
            <v>Cancelled</v>
          </cell>
          <cell r="U2608">
            <v>1725732</v>
          </cell>
          <cell r="AB2608" t="str">
            <v>HERMAN, PAUL A</v>
          </cell>
        </row>
        <row r="2609">
          <cell r="A2609">
            <v>105278</v>
          </cell>
          <cell r="B2609" t="str">
            <v>JEF SR 43 11.070</v>
          </cell>
          <cell r="C2609" t="str">
            <v>Roadway Minor Rehab</v>
          </cell>
          <cell r="H2609">
            <v>44222</v>
          </cell>
          <cell r="I2609">
            <v>44222</v>
          </cell>
          <cell r="J2609">
            <v>44228</v>
          </cell>
          <cell r="K2609">
            <v>44228</v>
          </cell>
          <cell r="L2609">
            <v>44231</v>
          </cell>
          <cell r="M2609">
            <v>44231</v>
          </cell>
          <cell r="N2609">
            <v>44329</v>
          </cell>
          <cell r="O2609">
            <v>44329</v>
          </cell>
          <cell r="P2609">
            <v>44336</v>
          </cell>
          <cell r="Q2609">
            <v>44336</v>
          </cell>
          <cell r="R2609">
            <v>2021</v>
          </cell>
          <cell r="S2609">
            <v>2021</v>
          </cell>
          <cell r="T2609" t="str">
            <v>Sold</v>
          </cell>
          <cell r="U2609">
            <v>2683588.46</v>
          </cell>
          <cell r="V2609">
            <v>44438</v>
          </cell>
          <cell r="W2609">
            <v>1</v>
          </cell>
          <cell r="X2609">
            <v>2022</v>
          </cell>
          <cell r="Y2609">
            <v>2021</v>
          </cell>
          <cell r="Z2609">
            <v>44532</v>
          </cell>
          <cell r="AA2609">
            <v>44543</v>
          </cell>
          <cell r="AB2609" t="str">
            <v>HERMAN, PAUL A</v>
          </cell>
        </row>
        <row r="2610">
          <cell r="A2610">
            <v>105279</v>
          </cell>
          <cell r="B2610" t="str">
            <v>COL US 30 28.030</v>
          </cell>
          <cell r="C2610" t="str">
            <v>Roadway Minor Rehab</v>
          </cell>
          <cell r="H2610">
            <v>43740</v>
          </cell>
          <cell r="I2610">
            <v>43740</v>
          </cell>
          <cell r="J2610">
            <v>43759</v>
          </cell>
          <cell r="K2610">
            <v>43759</v>
          </cell>
          <cell r="L2610">
            <v>43761</v>
          </cell>
          <cell r="M2610">
            <v>43761</v>
          </cell>
          <cell r="N2610">
            <v>43874</v>
          </cell>
          <cell r="O2610">
            <v>43874</v>
          </cell>
          <cell r="P2610">
            <v>43882</v>
          </cell>
          <cell r="Q2610">
            <v>43882</v>
          </cell>
          <cell r="R2610">
            <v>2020</v>
          </cell>
          <cell r="T2610" t="str">
            <v>Sold</v>
          </cell>
          <cell r="U2610">
            <v>2530229.08</v>
          </cell>
          <cell r="V2610">
            <v>43787</v>
          </cell>
          <cell r="W2610">
            <v>1</v>
          </cell>
          <cell r="X2610">
            <v>2020</v>
          </cell>
          <cell r="Y2610">
            <v>0</v>
          </cell>
          <cell r="Z2610">
            <v>43874</v>
          </cell>
          <cell r="AA2610">
            <v>43885</v>
          </cell>
          <cell r="AB2610" t="str">
            <v>STILLION, TIMOTHY E</v>
          </cell>
        </row>
        <row r="2611">
          <cell r="A2611">
            <v>105281</v>
          </cell>
          <cell r="B2611" t="str">
            <v>HAS US 22 21.470</v>
          </cell>
          <cell r="C2611" t="str">
            <v>Roadway Minor Rehab</v>
          </cell>
          <cell r="H2611">
            <v>43703</v>
          </cell>
          <cell r="I2611">
            <v>43703</v>
          </cell>
          <cell r="L2611">
            <v>43724</v>
          </cell>
          <cell r="M2611">
            <v>43724</v>
          </cell>
          <cell r="N2611">
            <v>43811</v>
          </cell>
          <cell r="O2611">
            <v>43811</v>
          </cell>
          <cell r="P2611">
            <v>43818</v>
          </cell>
          <cell r="Q2611">
            <v>43818</v>
          </cell>
          <cell r="R2611">
            <v>2020</v>
          </cell>
          <cell r="T2611" t="str">
            <v>Sold</v>
          </cell>
          <cell r="U2611">
            <v>2568834.44</v>
          </cell>
          <cell r="V2611">
            <v>43724</v>
          </cell>
          <cell r="W2611">
            <v>1</v>
          </cell>
          <cell r="X2611">
            <v>2020</v>
          </cell>
          <cell r="Y2611">
            <v>0</v>
          </cell>
          <cell r="Z2611">
            <v>43811</v>
          </cell>
          <cell r="AA2611">
            <v>43822</v>
          </cell>
          <cell r="AB2611" t="str">
            <v>HOFFMAN, DAVID A</v>
          </cell>
        </row>
        <row r="2612">
          <cell r="A2612">
            <v>105282</v>
          </cell>
          <cell r="B2612" t="str">
            <v>COL SR 39 20.530</v>
          </cell>
          <cell r="C2612" t="str">
            <v>Roadway Minor Rehab</v>
          </cell>
          <cell r="L2612">
            <v>45701</v>
          </cell>
          <cell r="N2612">
            <v>46091</v>
          </cell>
          <cell r="P2612">
            <v>46102</v>
          </cell>
          <cell r="R2612">
            <v>2026</v>
          </cell>
          <cell r="T2612" t="str">
            <v>Active</v>
          </cell>
          <cell r="U2612">
            <v>1174185.7</v>
          </cell>
          <cell r="V2612">
            <v>44179</v>
          </cell>
          <cell r="W2612">
            <v>1</v>
          </cell>
          <cell r="X2612">
            <v>2021</v>
          </cell>
          <cell r="Y2612">
            <v>0</v>
          </cell>
          <cell r="Z2612">
            <v>44266</v>
          </cell>
          <cell r="AA2612">
            <v>44277</v>
          </cell>
          <cell r="AB2612" t="str">
            <v>HERMAN, PAUL A</v>
          </cell>
        </row>
        <row r="2613">
          <cell r="A2613">
            <v>105285</v>
          </cell>
          <cell r="B2613" t="str">
            <v>HOL US 62 14.220</v>
          </cell>
          <cell r="C2613" t="str">
            <v>Roadway Minor Rehab</v>
          </cell>
          <cell r="N2613">
            <v>46753</v>
          </cell>
          <cell r="P2613">
            <v>46753</v>
          </cell>
          <cell r="R2613">
            <v>2028</v>
          </cell>
          <cell r="T2613" t="str">
            <v>Active</v>
          </cell>
          <cell r="U2613">
            <v>3375480</v>
          </cell>
          <cell r="AB2613" t="str">
            <v>HERMAN, PAUL A</v>
          </cell>
        </row>
        <row r="2614">
          <cell r="A2614">
            <v>105286</v>
          </cell>
          <cell r="B2614" t="str">
            <v>BEL SR 9 0.000</v>
          </cell>
          <cell r="C2614" t="str">
            <v>Roadway Minor Rehab</v>
          </cell>
          <cell r="N2614">
            <v>44562</v>
          </cell>
          <cell r="P2614">
            <v>44562</v>
          </cell>
          <cell r="R2614">
            <v>2022</v>
          </cell>
          <cell r="T2614" t="str">
            <v>Cancelled</v>
          </cell>
          <cell r="U2614">
            <v>793760</v>
          </cell>
          <cell r="AB2614" t="str">
            <v>HERMAN, PAUL A</v>
          </cell>
        </row>
        <row r="2615">
          <cell r="A2615">
            <v>105287</v>
          </cell>
          <cell r="B2615" t="str">
            <v>HOL SR 241 0.000</v>
          </cell>
          <cell r="C2615" t="str">
            <v>Roadway Minor Rehab</v>
          </cell>
          <cell r="N2615">
            <v>44927</v>
          </cell>
          <cell r="P2615">
            <v>44927</v>
          </cell>
          <cell r="R2615">
            <v>2023</v>
          </cell>
          <cell r="T2615" t="str">
            <v>Cancelled</v>
          </cell>
          <cell r="U2615">
            <v>605973</v>
          </cell>
          <cell r="AB2615" t="str">
            <v>HERMAN, PAUL A</v>
          </cell>
        </row>
        <row r="2616">
          <cell r="A2616">
            <v>105288</v>
          </cell>
          <cell r="B2616" t="str">
            <v>COL SR 164 15.720</v>
          </cell>
          <cell r="C2616" t="str">
            <v>Roadway Minor Rehab</v>
          </cell>
          <cell r="N2616">
            <v>46023</v>
          </cell>
          <cell r="P2616">
            <v>46023</v>
          </cell>
          <cell r="R2616">
            <v>2026</v>
          </cell>
          <cell r="T2616" t="str">
            <v>Cancelled</v>
          </cell>
          <cell r="U2616">
            <v>607255</v>
          </cell>
          <cell r="AB2616" t="str">
            <v>HERMAN, PAUL A</v>
          </cell>
        </row>
        <row r="2617">
          <cell r="A2617">
            <v>105289</v>
          </cell>
          <cell r="B2617" t="str">
            <v>COL SR 164 4.530</v>
          </cell>
          <cell r="C2617" t="str">
            <v>Roadway Minor Rehab</v>
          </cell>
          <cell r="H2617">
            <v>44133</v>
          </cell>
          <cell r="I2617">
            <v>44133</v>
          </cell>
          <cell r="J2617">
            <v>44134</v>
          </cell>
          <cell r="K2617">
            <v>44134</v>
          </cell>
          <cell r="L2617">
            <v>44145</v>
          </cell>
          <cell r="M2617">
            <v>44145</v>
          </cell>
          <cell r="N2617">
            <v>44238</v>
          </cell>
          <cell r="O2617">
            <v>44238</v>
          </cell>
          <cell r="P2617">
            <v>44246</v>
          </cell>
          <cell r="Q2617">
            <v>44246</v>
          </cell>
          <cell r="R2617">
            <v>2021</v>
          </cell>
          <cell r="T2617" t="str">
            <v>Sold</v>
          </cell>
          <cell r="U2617">
            <v>765841.56</v>
          </cell>
          <cell r="V2617">
            <v>44151</v>
          </cell>
          <cell r="W2617">
            <v>1</v>
          </cell>
          <cell r="X2617">
            <v>2021</v>
          </cell>
          <cell r="Y2617">
            <v>0</v>
          </cell>
          <cell r="Z2617">
            <v>44238</v>
          </cell>
          <cell r="AA2617">
            <v>44249</v>
          </cell>
          <cell r="AB2617" t="str">
            <v>HERMAN, PAUL A</v>
          </cell>
        </row>
        <row r="2618">
          <cell r="A2618">
            <v>105290</v>
          </cell>
          <cell r="B2618" t="str">
            <v>CAR SR 164 17.90</v>
          </cell>
          <cell r="C2618" t="str">
            <v>Roadway Minor Rehab</v>
          </cell>
          <cell r="N2618">
            <v>46023</v>
          </cell>
          <cell r="P2618">
            <v>46023</v>
          </cell>
          <cell r="R2618">
            <v>2026</v>
          </cell>
          <cell r="T2618" t="str">
            <v>Cancelled</v>
          </cell>
          <cell r="U2618">
            <v>494179</v>
          </cell>
          <cell r="AB2618" t="str">
            <v>HERMAN, PAUL A</v>
          </cell>
        </row>
        <row r="2619">
          <cell r="A2619">
            <v>105291</v>
          </cell>
          <cell r="B2619" t="str">
            <v>JEF SR 164 1.060</v>
          </cell>
          <cell r="C2619" t="str">
            <v>Roadway Minor Rehab</v>
          </cell>
          <cell r="N2619">
            <v>44562</v>
          </cell>
          <cell r="P2619">
            <v>44562</v>
          </cell>
          <cell r="R2619">
            <v>2022</v>
          </cell>
          <cell r="T2619" t="str">
            <v>Cancelled</v>
          </cell>
          <cell r="U2619">
            <v>766656</v>
          </cell>
          <cell r="AB2619" t="str">
            <v>HERMAN, PAUL A</v>
          </cell>
        </row>
        <row r="2620">
          <cell r="A2620">
            <v>105292</v>
          </cell>
          <cell r="B2620" t="str">
            <v>TUS SR 258 13.170</v>
          </cell>
          <cell r="C2620" t="str">
            <v>Roadway Minor Rehab</v>
          </cell>
          <cell r="N2620">
            <v>45566</v>
          </cell>
          <cell r="P2620">
            <v>45566</v>
          </cell>
          <cell r="R2620">
            <v>2025</v>
          </cell>
          <cell r="T2620" t="str">
            <v>Cancelled</v>
          </cell>
          <cell r="U2620">
            <v>262389</v>
          </cell>
          <cell r="AB2620" t="str">
            <v>HERMAN, PAUL A</v>
          </cell>
        </row>
        <row r="2621">
          <cell r="A2621">
            <v>105293</v>
          </cell>
          <cell r="B2621" t="str">
            <v>HOL SR 515 0.000</v>
          </cell>
          <cell r="C2621" t="str">
            <v>Roadway Major Rehab</v>
          </cell>
          <cell r="H2621">
            <v>45505</v>
          </cell>
          <cell r="L2621">
            <v>45566</v>
          </cell>
          <cell r="N2621">
            <v>45658</v>
          </cell>
          <cell r="P2621">
            <v>45658</v>
          </cell>
          <cell r="R2621">
            <v>2025</v>
          </cell>
          <cell r="T2621" t="str">
            <v>Active</v>
          </cell>
          <cell r="U2621">
            <v>4198874.1900000004</v>
          </cell>
          <cell r="AB2621" t="str">
            <v>HERMAN, PAUL A</v>
          </cell>
        </row>
        <row r="2622">
          <cell r="A2622">
            <v>105294</v>
          </cell>
          <cell r="B2622" t="str">
            <v>TUS IR 77 24.500</v>
          </cell>
          <cell r="C2622" t="str">
            <v>Roadway Minor Rehab</v>
          </cell>
          <cell r="N2622">
            <v>44835</v>
          </cell>
          <cell r="P2622">
            <v>44835</v>
          </cell>
          <cell r="R2622">
            <v>2023</v>
          </cell>
          <cell r="T2622" t="str">
            <v>Cancelled</v>
          </cell>
          <cell r="U2622">
            <v>2489446</v>
          </cell>
          <cell r="AB2622" t="str">
            <v>HERMAN, PAUL A</v>
          </cell>
        </row>
        <row r="2623">
          <cell r="A2623">
            <v>105295</v>
          </cell>
          <cell r="B2623" t="str">
            <v>JEF SR 7 22.970</v>
          </cell>
          <cell r="C2623" t="str">
            <v>Roadway Minor Rehab</v>
          </cell>
          <cell r="N2623">
            <v>44470</v>
          </cell>
          <cell r="P2623">
            <v>44470</v>
          </cell>
          <cell r="R2623">
            <v>2022</v>
          </cell>
          <cell r="T2623" t="str">
            <v>Cancelled</v>
          </cell>
          <cell r="U2623">
            <v>1314509</v>
          </cell>
          <cell r="AB2623" t="str">
            <v>HERMAN, PAUL A</v>
          </cell>
        </row>
        <row r="2624">
          <cell r="A2624">
            <v>105296</v>
          </cell>
          <cell r="B2624" t="str">
            <v>D11-GR-FY2023</v>
          </cell>
          <cell r="C2624" t="str">
            <v>Guardrail / Roadside Maintenance</v>
          </cell>
          <cell r="H2624">
            <v>44895</v>
          </cell>
          <cell r="I2624">
            <v>44895</v>
          </cell>
          <cell r="J2624">
            <v>44896</v>
          </cell>
          <cell r="K2624">
            <v>44896</v>
          </cell>
          <cell r="L2624">
            <v>44900</v>
          </cell>
          <cell r="M2624">
            <v>44900</v>
          </cell>
          <cell r="N2624">
            <v>44994</v>
          </cell>
          <cell r="O2624">
            <v>44994</v>
          </cell>
          <cell r="P2624">
            <v>45001</v>
          </cell>
          <cell r="Q2624">
            <v>45001</v>
          </cell>
          <cell r="R2624">
            <v>2023</v>
          </cell>
          <cell r="T2624" t="str">
            <v>Sold</v>
          </cell>
          <cell r="U2624">
            <v>1837125</v>
          </cell>
          <cell r="V2624">
            <v>44900</v>
          </cell>
          <cell r="W2624">
            <v>1</v>
          </cell>
          <cell r="X2624">
            <v>2023</v>
          </cell>
          <cell r="Y2624">
            <v>0</v>
          </cell>
          <cell r="Z2624">
            <v>44994</v>
          </cell>
          <cell r="AA2624">
            <v>45005</v>
          </cell>
          <cell r="AB2624" t="str">
            <v>SLANINA, ADRIENNE N</v>
          </cell>
        </row>
        <row r="2625">
          <cell r="A2625">
            <v>105297</v>
          </cell>
          <cell r="B2625" t="str">
            <v>D11-HS-FY2023(A)</v>
          </cell>
          <cell r="C2625" t="str">
            <v>Vegetative Maintenance</v>
          </cell>
          <cell r="N2625">
            <v>44927</v>
          </cell>
          <cell r="P2625">
            <v>44927</v>
          </cell>
          <cell r="R2625">
            <v>2023</v>
          </cell>
          <cell r="T2625" t="str">
            <v>Cancelled</v>
          </cell>
          <cell r="U2625">
            <v>125000</v>
          </cell>
          <cell r="AB2625" t="str">
            <v>HERMAN, PAUL A</v>
          </cell>
        </row>
        <row r="2626">
          <cell r="A2626">
            <v>105298</v>
          </cell>
          <cell r="B2626" t="str">
            <v>HAS US 250 19.170</v>
          </cell>
          <cell r="C2626" t="str">
            <v>Roadway Minor Rehab</v>
          </cell>
          <cell r="H2626">
            <v>44106</v>
          </cell>
          <cell r="I2626">
            <v>44106</v>
          </cell>
          <cell r="J2626">
            <v>44118</v>
          </cell>
          <cell r="K2626">
            <v>44118</v>
          </cell>
          <cell r="L2626">
            <v>44124</v>
          </cell>
          <cell r="M2626">
            <v>44124</v>
          </cell>
          <cell r="N2626">
            <v>44224</v>
          </cell>
          <cell r="O2626">
            <v>44224</v>
          </cell>
          <cell r="P2626">
            <v>44231</v>
          </cell>
          <cell r="Q2626">
            <v>44231</v>
          </cell>
          <cell r="R2626">
            <v>2021</v>
          </cell>
          <cell r="T2626" t="str">
            <v>Sold</v>
          </cell>
          <cell r="U2626">
            <v>978000</v>
          </cell>
          <cell r="V2626">
            <v>44137</v>
          </cell>
          <cell r="W2626">
            <v>1</v>
          </cell>
          <cell r="X2626">
            <v>2021</v>
          </cell>
          <cell r="Y2626">
            <v>0</v>
          </cell>
          <cell r="Z2626">
            <v>44224</v>
          </cell>
          <cell r="AA2626">
            <v>44235</v>
          </cell>
          <cell r="AB2626" t="str">
            <v>HERMAN, PAUL A</v>
          </cell>
        </row>
        <row r="2627">
          <cell r="A2627">
            <v>105299</v>
          </cell>
          <cell r="B2627" t="str">
            <v>D11-HS-FY2023(B)</v>
          </cell>
          <cell r="C2627" t="str">
            <v>Vegetative Maintenance</v>
          </cell>
          <cell r="N2627">
            <v>44927</v>
          </cell>
          <cell r="P2627">
            <v>44927</v>
          </cell>
          <cell r="R2627">
            <v>2023</v>
          </cell>
          <cell r="T2627" t="str">
            <v>Cancelled</v>
          </cell>
          <cell r="U2627">
            <v>100000</v>
          </cell>
          <cell r="AB2627" t="str">
            <v>HERMAN, PAUL A</v>
          </cell>
        </row>
        <row r="2628">
          <cell r="A2628">
            <v>105301</v>
          </cell>
          <cell r="B2628" t="str">
            <v>JEF SR 164 9.400</v>
          </cell>
          <cell r="C2628" t="str">
            <v>Other Studies/ Tasks</v>
          </cell>
          <cell r="T2628" t="str">
            <v>Active</v>
          </cell>
          <cell r="AB2628" t="str">
            <v>NOTZ, CHRISTOPHER C</v>
          </cell>
        </row>
        <row r="2629">
          <cell r="A2629">
            <v>105302</v>
          </cell>
          <cell r="B2629" t="str">
            <v>JEF US 22 0.000</v>
          </cell>
          <cell r="C2629" t="str">
            <v>Roadway Minor Rehab</v>
          </cell>
          <cell r="H2629">
            <v>43930</v>
          </cell>
          <cell r="I2629">
            <v>43930</v>
          </cell>
          <cell r="J2629">
            <v>44041</v>
          </cell>
          <cell r="K2629">
            <v>44041</v>
          </cell>
          <cell r="L2629">
            <v>44041</v>
          </cell>
          <cell r="M2629">
            <v>44041</v>
          </cell>
          <cell r="N2629">
            <v>44140</v>
          </cell>
          <cell r="O2629">
            <v>44140</v>
          </cell>
          <cell r="P2629">
            <v>44148</v>
          </cell>
          <cell r="Q2629">
            <v>44148</v>
          </cell>
          <cell r="R2629">
            <v>2021</v>
          </cell>
          <cell r="T2629" t="str">
            <v>Sold</v>
          </cell>
          <cell r="U2629">
            <v>2669550.5</v>
          </cell>
          <cell r="V2629">
            <v>44053</v>
          </cell>
          <cell r="W2629">
            <v>1</v>
          </cell>
          <cell r="X2629">
            <v>2021</v>
          </cell>
          <cell r="Y2629">
            <v>0</v>
          </cell>
          <cell r="Z2629">
            <v>44140</v>
          </cell>
          <cell r="AA2629">
            <v>44151</v>
          </cell>
          <cell r="AB2629" t="str">
            <v>SLANINA, ADRIENNE N</v>
          </cell>
        </row>
        <row r="2630">
          <cell r="A2630">
            <v>105303</v>
          </cell>
          <cell r="B2630" t="str">
            <v>TUS US 36 0.000</v>
          </cell>
          <cell r="C2630" t="str">
            <v>Roadway Minor Rehab</v>
          </cell>
          <cell r="H2630">
            <v>43647</v>
          </cell>
          <cell r="I2630">
            <v>43647</v>
          </cell>
          <cell r="J2630">
            <v>43661</v>
          </cell>
          <cell r="K2630">
            <v>43661</v>
          </cell>
          <cell r="L2630">
            <v>43675</v>
          </cell>
          <cell r="M2630">
            <v>43675</v>
          </cell>
          <cell r="N2630">
            <v>43762</v>
          </cell>
          <cell r="O2630">
            <v>43762</v>
          </cell>
          <cell r="P2630">
            <v>43770</v>
          </cell>
          <cell r="Q2630">
            <v>43770</v>
          </cell>
          <cell r="R2630">
            <v>2020</v>
          </cell>
          <cell r="T2630" t="str">
            <v>Sold</v>
          </cell>
          <cell r="U2630">
            <v>2880880.8</v>
          </cell>
          <cell r="V2630">
            <v>43675</v>
          </cell>
          <cell r="W2630">
            <v>1</v>
          </cell>
          <cell r="X2630">
            <v>2020</v>
          </cell>
          <cell r="Y2630">
            <v>0</v>
          </cell>
          <cell r="Z2630">
            <v>43762</v>
          </cell>
          <cell r="AA2630">
            <v>43773</v>
          </cell>
          <cell r="AB2630" t="str">
            <v>LORENZ, DANIEL J</v>
          </cell>
        </row>
        <row r="2631">
          <cell r="A2631">
            <v>105324</v>
          </cell>
          <cell r="B2631" t="str">
            <v>BEL SR 7 19.750</v>
          </cell>
          <cell r="C2631" t="str">
            <v>Bridge Preservation</v>
          </cell>
          <cell r="H2631">
            <v>43213</v>
          </cell>
          <cell r="I2631">
            <v>43213</v>
          </cell>
          <cell r="J2631">
            <v>43243</v>
          </cell>
          <cell r="K2631">
            <v>43243</v>
          </cell>
          <cell r="L2631">
            <v>43263</v>
          </cell>
          <cell r="M2631">
            <v>43263</v>
          </cell>
          <cell r="N2631">
            <v>43356</v>
          </cell>
          <cell r="O2631">
            <v>43356</v>
          </cell>
          <cell r="P2631">
            <v>43370</v>
          </cell>
          <cell r="Q2631">
            <v>43370</v>
          </cell>
          <cell r="R2631">
            <v>2019</v>
          </cell>
          <cell r="T2631" t="str">
            <v>Sold</v>
          </cell>
          <cell r="U2631">
            <v>228760</v>
          </cell>
          <cell r="AB2631" t="str">
            <v>KHALIFA, WASEEM U</v>
          </cell>
        </row>
        <row r="2632">
          <cell r="A2632">
            <v>105354</v>
          </cell>
          <cell r="B2632" t="str">
            <v>D11 Steubenville Signal Eval</v>
          </cell>
          <cell r="C2632" t="str">
            <v>Other Studies/ Tasks</v>
          </cell>
          <cell r="T2632" t="str">
            <v>Active</v>
          </cell>
          <cell r="AB2632" t="str">
            <v>VARCOLLA, CHRISTOPHER</v>
          </cell>
        </row>
        <row r="2633">
          <cell r="A2633">
            <v>105355</v>
          </cell>
          <cell r="B2633" t="str">
            <v>D11 SP FY2018(B)</v>
          </cell>
          <cell r="C2633" t="str">
            <v>Pavement Maintenance</v>
          </cell>
          <cell r="H2633">
            <v>42804</v>
          </cell>
          <cell r="I2633">
            <v>42804</v>
          </cell>
          <cell r="J2633">
            <v>42864</v>
          </cell>
          <cell r="K2633">
            <v>42864</v>
          </cell>
          <cell r="L2633">
            <v>42864</v>
          </cell>
          <cell r="M2633">
            <v>42864</v>
          </cell>
          <cell r="N2633">
            <v>42929</v>
          </cell>
          <cell r="O2633">
            <v>42929</v>
          </cell>
          <cell r="P2633">
            <v>42936</v>
          </cell>
          <cell r="Q2633">
            <v>42936</v>
          </cell>
          <cell r="R2633">
            <v>2018</v>
          </cell>
          <cell r="T2633" t="str">
            <v>Sold</v>
          </cell>
          <cell r="U2633">
            <v>156210.79999999999</v>
          </cell>
          <cell r="AB2633" t="str">
            <v>SLANINA, ADRIENNE N</v>
          </cell>
        </row>
        <row r="2634">
          <cell r="A2634">
            <v>105372</v>
          </cell>
          <cell r="B2634" t="str">
            <v>TUS US 250 18.90</v>
          </cell>
          <cell r="C2634" t="str">
            <v>Bridge Preservation</v>
          </cell>
          <cell r="N2634">
            <v>46661</v>
          </cell>
          <cell r="P2634">
            <v>46661</v>
          </cell>
          <cell r="R2634">
            <v>2028</v>
          </cell>
          <cell r="T2634" t="str">
            <v>Cancelled</v>
          </cell>
          <cell r="U2634">
            <v>750000</v>
          </cell>
          <cell r="AB2634" t="str">
            <v>TRIVOLI, RAYMOND P</v>
          </cell>
        </row>
        <row r="2635">
          <cell r="A2635">
            <v>105376</v>
          </cell>
          <cell r="B2635" t="str">
            <v>JEF SR 7 20.840</v>
          </cell>
          <cell r="C2635" t="str">
            <v>Bridge Preservation</v>
          </cell>
          <cell r="T2635" t="str">
            <v>Cancelled</v>
          </cell>
          <cell r="AB2635" t="str">
            <v>KHALIFA, WASEEM U</v>
          </cell>
        </row>
        <row r="2636">
          <cell r="A2636">
            <v>105760</v>
          </cell>
          <cell r="B2636" t="str">
            <v>HOL SR 226 Market St NS</v>
          </cell>
          <cell r="C2636" t="str">
            <v>Railroad Crossing Protection</v>
          </cell>
          <cell r="T2636" t="str">
            <v>Active</v>
          </cell>
          <cell r="AB2636" t="str">
            <v>TUCKER, JAMES M</v>
          </cell>
        </row>
        <row r="2637">
          <cell r="A2637">
            <v>105785</v>
          </cell>
          <cell r="B2637" t="str">
            <v>FACD11 TUS HQ 2 Post Vehicl Lift</v>
          </cell>
          <cell r="C2637" t="str">
            <v>Building / Facility Improvement</v>
          </cell>
          <cell r="T2637" t="str">
            <v>Active</v>
          </cell>
          <cell r="AB2637" t="str">
            <v>LIMBACHER, STEVEN R</v>
          </cell>
        </row>
        <row r="2638">
          <cell r="A2638">
            <v>105832</v>
          </cell>
          <cell r="B2638" t="str">
            <v>BEL SR 647 2.860</v>
          </cell>
          <cell r="C2638" t="str">
            <v>Geologic Maintenance / Slide Repair</v>
          </cell>
          <cell r="L2638">
            <v>42835</v>
          </cell>
          <cell r="M2638">
            <v>42835</v>
          </cell>
          <cell r="N2638">
            <v>42835</v>
          </cell>
          <cell r="O2638">
            <v>42835</v>
          </cell>
          <cell r="P2638">
            <v>42835</v>
          </cell>
          <cell r="Q2638">
            <v>42835</v>
          </cell>
          <cell r="R2638">
            <v>2017</v>
          </cell>
          <cell r="T2638" t="str">
            <v>Sold</v>
          </cell>
          <cell r="U2638">
            <v>150000</v>
          </cell>
          <cell r="AB2638" t="str">
            <v>NOTZ, CHRISTOPHER C</v>
          </cell>
        </row>
        <row r="2639">
          <cell r="A2639">
            <v>105885</v>
          </cell>
          <cell r="B2639" t="str">
            <v>JEF Steubenville Shared Use Path</v>
          </cell>
          <cell r="C2639" t="str">
            <v>Shared Use Path</v>
          </cell>
          <cell r="D2639">
            <v>43437</v>
          </cell>
          <cell r="E2639">
            <v>43437</v>
          </cell>
          <cell r="F2639">
            <v>43839</v>
          </cell>
          <cell r="G2639">
            <v>43839</v>
          </cell>
          <cell r="H2639">
            <v>43920</v>
          </cell>
          <cell r="I2639">
            <v>43920</v>
          </cell>
          <cell r="L2639">
            <v>44084</v>
          </cell>
          <cell r="M2639">
            <v>44084</v>
          </cell>
          <cell r="N2639">
            <v>44118</v>
          </cell>
          <cell r="O2639">
            <v>44118</v>
          </cell>
          <cell r="P2639">
            <v>44132</v>
          </cell>
          <cell r="Q2639">
            <v>44132</v>
          </cell>
          <cell r="R2639">
            <v>2021</v>
          </cell>
          <cell r="T2639" t="str">
            <v>Sold</v>
          </cell>
          <cell r="U2639">
            <v>669730.59</v>
          </cell>
          <cell r="V2639">
            <v>44174</v>
          </cell>
          <cell r="W2639">
            <v>1</v>
          </cell>
          <cell r="X2639">
            <v>2021</v>
          </cell>
          <cell r="Y2639">
            <v>0</v>
          </cell>
          <cell r="Z2639">
            <v>44230</v>
          </cell>
          <cell r="AA2639">
            <v>44265</v>
          </cell>
          <cell r="AB2639" t="str">
            <v>LORENZ, DANIEL J</v>
          </cell>
          <cell r="AC2639">
            <v>43399</v>
          </cell>
          <cell r="AD2639">
            <v>43399</v>
          </cell>
        </row>
        <row r="2640">
          <cell r="A2640">
            <v>105890</v>
          </cell>
          <cell r="B2640" t="str">
            <v>JEF US 22 16.320</v>
          </cell>
          <cell r="C2640" t="str">
            <v>Bridge Preservation</v>
          </cell>
          <cell r="L2640">
            <v>42838</v>
          </cell>
          <cell r="M2640">
            <v>42838</v>
          </cell>
          <cell r="N2640">
            <v>42842</v>
          </cell>
          <cell r="O2640">
            <v>42842</v>
          </cell>
          <cell r="P2640">
            <v>42842</v>
          </cell>
          <cell r="Q2640">
            <v>42842</v>
          </cell>
          <cell r="R2640">
            <v>2017</v>
          </cell>
          <cell r="T2640" t="str">
            <v>Sold</v>
          </cell>
          <cell r="U2640">
            <v>100000</v>
          </cell>
          <cell r="AB2640" t="str">
            <v>KHALIFA, WASEEM U</v>
          </cell>
        </row>
        <row r="2641">
          <cell r="A2641">
            <v>105904</v>
          </cell>
          <cell r="B2641" t="str">
            <v>HOL County repaving program</v>
          </cell>
          <cell r="C2641" t="str">
            <v>Other Studies/ Tasks</v>
          </cell>
          <cell r="T2641" t="str">
            <v>Active</v>
          </cell>
          <cell r="U2641">
            <v>2500000</v>
          </cell>
          <cell r="AB2641" t="str">
            <v>LAWRENCE, MELINDA M</v>
          </cell>
        </row>
        <row r="2642">
          <cell r="A2642">
            <v>105953</v>
          </cell>
          <cell r="B2642" t="str">
            <v>BEL SR 647 2.150</v>
          </cell>
          <cell r="C2642" t="str">
            <v>Geologic Maintenance / Slide Repair</v>
          </cell>
          <cell r="L2642">
            <v>42859</v>
          </cell>
          <cell r="M2642">
            <v>42859</v>
          </cell>
          <cell r="N2642">
            <v>42863</v>
          </cell>
          <cell r="O2642">
            <v>42863</v>
          </cell>
          <cell r="P2642">
            <v>42863</v>
          </cell>
          <cell r="Q2642">
            <v>42863</v>
          </cell>
          <cell r="R2642">
            <v>2017</v>
          </cell>
          <cell r="T2642" t="str">
            <v>Sold</v>
          </cell>
          <cell r="U2642">
            <v>226039.02</v>
          </cell>
          <cell r="AB2642" t="str">
            <v>NOTZ, CHRISTOPHER C</v>
          </cell>
        </row>
        <row r="2643">
          <cell r="A2643">
            <v>106055</v>
          </cell>
          <cell r="B2643" t="str">
            <v>FACD11 COL FS RS2 Tank</v>
          </cell>
          <cell r="C2643" t="str">
            <v>Building / Facility Improvement</v>
          </cell>
          <cell r="T2643" t="str">
            <v>Active</v>
          </cell>
          <cell r="AB2643" t="str">
            <v>LIMBACHER, STEVEN R</v>
          </cell>
        </row>
        <row r="2644">
          <cell r="A2644">
            <v>106083</v>
          </cell>
          <cell r="B2644" t="str">
            <v>BEL N. 8th Street</v>
          </cell>
          <cell r="C2644" t="str">
            <v>Other Studies/ Tasks</v>
          </cell>
          <cell r="T2644" t="str">
            <v>Active</v>
          </cell>
          <cell r="U2644">
            <v>390000</v>
          </cell>
          <cell r="AB2644" t="str">
            <v>LAWRENCE, MELINDA M</v>
          </cell>
        </row>
        <row r="2645">
          <cell r="A2645">
            <v>106108</v>
          </cell>
          <cell r="B2645" t="str">
            <v>BEL SR 9 11.240</v>
          </cell>
          <cell r="C2645" t="str">
            <v>Geologic Maintenance / Slide Repair</v>
          </cell>
          <cell r="L2645">
            <v>43125</v>
          </cell>
          <cell r="M2645">
            <v>43125</v>
          </cell>
          <cell r="N2645">
            <v>43167</v>
          </cell>
          <cell r="O2645">
            <v>43167</v>
          </cell>
          <cell r="P2645">
            <v>43175</v>
          </cell>
          <cell r="Q2645">
            <v>43175</v>
          </cell>
          <cell r="R2645">
            <v>2018</v>
          </cell>
          <cell r="T2645" t="str">
            <v>Sold</v>
          </cell>
          <cell r="U2645">
            <v>255110</v>
          </cell>
          <cell r="AB2645" t="str">
            <v>NOTZ, CHRISTOPHER C</v>
          </cell>
        </row>
        <row r="2646">
          <cell r="A2646">
            <v>106109</v>
          </cell>
          <cell r="B2646" t="str">
            <v>BEL SR 147 25.400</v>
          </cell>
          <cell r="C2646" t="str">
            <v>Geologic Maintenance / Slide Repair</v>
          </cell>
          <cell r="L2646">
            <v>43125</v>
          </cell>
          <cell r="M2646">
            <v>43125</v>
          </cell>
          <cell r="N2646">
            <v>43167</v>
          </cell>
          <cell r="O2646">
            <v>43167</v>
          </cell>
          <cell r="P2646">
            <v>43175</v>
          </cell>
          <cell r="Q2646">
            <v>43175</v>
          </cell>
          <cell r="R2646">
            <v>2018</v>
          </cell>
          <cell r="T2646" t="str">
            <v>Sold</v>
          </cell>
          <cell r="U2646">
            <v>396699.2</v>
          </cell>
          <cell r="AB2646" t="str">
            <v>NOTZ, CHRISTOPHER C</v>
          </cell>
        </row>
        <row r="2647">
          <cell r="A2647">
            <v>106110</v>
          </cell>
          <cell r="B2647" t="str">
            <v>BEL US 250 7.540</v>
          </cell>
          <cell r="C2647" t="str">
            <v>Geologic Maintenance / Slide Repair</v>
          </cell>
          <cell r="T2647" t="str">
            <v>Active</v>
          </cell>
          <cell r="AB2647" t="str">
            <v>NOTZ, CHRISTOPHER C</v>
          </cell>
        </row>
        <row r="2648">
          <cell r="A2648">
            <v>106111</v>
          </cell>
          <cell r="B2648" t="str">
            <v>BEL SR 147 31.870</v>
          </cell>
          <cell r="C2648" t="str">
            <v>Geologic Maintenance / Slide Repair</v>
          </cell>
          <cell r="L2648">
            <v>43663</v>
          </cell>
          <cell r="M2648">
            <v>43663</v>
          </cell>
          <cell r="N2648">
            <v>43699</v>
          </cell>
          <cell r="O2648">
            <v>43699</v>
          </cell>
          <cell r="P2648">
            <v>43706</v>
          </cell>
          <cell r="Q2648">
            <v>43706</v>
          </cell>
          <cell r="R2648">
            <v>2020</v>
          </cell>
          <cell r="T2648" t="str">
            <v>Sold</v>
          </cell>
          <cell r="U2648">
            <v>234449</v>
          </cell>
          <cell r="AB2648" t="str">
            <v>NOTZ, CHRISTOPHER C</v>
          </cell>
        </row>
        <row r="2649">
          <cell r="A2649">
            <v>106112</v>
          </cell>
          <cell r="B2649" t="str">
            <v>JEF SR 7 13.80 Ramp D</v>
          </cell>
          <cell r="C2649" t="str">
            <v>Geologic Maintenance / Slide Repair</v>
          </cell>
          <cell r="F2649">
            <v>43299</v>
          </cell>
          <cell r="G2649">
            <v>43299</v>
          </cell>
          <cell r="H2649">
            <v>43425</v>
          </cell>
          <cell r="I2649">
            <v>43425</v>
          </cell>
          <cell r="J2649">
            <v>43649</v>
          </cell>
          <cell r="K2649">
            <v>43649</v>
          </cell>
          <cell r="L2649">
            <v>43748</v>
          </cell>
          <cell r="M2649">
            <v>43748</v>
          </cell>
          <cell r="N2649">
            <v>43811</v>
          </cell>
          <cell r="O2649">
            <v>43811</v>
          </cell>
          <cell r="P2649">
            <v>43818</v>
          </cell>
          <cell r="Q2649">
            <v>43818</v>
          </cell>
          <cell r="R2649">
            <v>2020</v>
          </cell>
          <cell r="T2649" t="str">
            <v>Sold</v>
          </cell>
          <cell r="U2649">
            <v>240297.5</v>
          </cell>
          <cell r="AB2649" t="str">
            <v>NOTZ, CHRISTOPHER C</v>
          </cell>
        </row>
        <row r="2650">
          <cell r="A2650">
            <v>106114</v>
          </cell>
          <cell r="B2650" t="str">
            <v>JEF SR 7 7.360</v>
          </cell>
          <cell r="C2650" t="str">
            <v>Geologic Maintenance / Slide Repair</v>
          </cell>
          <cell r="L2650">
            <v>43082</v>
          </cell>
          <cell r="M2650">
            <v>43082</v>
          </cell>
          <cell r="N2650">
            <v>43125</v>
          </cell>
          <cell r="O2650">
            <v>43125</v>
          </cell>
          <cell r="P2650">
            <v>43132</v>
          </cell>
          <cell r="Q2650">
            <v>43132</v>
          </cell>
          <cell r="R2650">
            <v>2018</v>
          </cell>
          <cell r="T2650" t="str">
            <v>Sold</v>
          </cell>
          <cell r="U2650">
            <v>89000</v>
          </cell>
          <cell r="AB2650" t="str">
            <v>NOTZ, CHRISTOPHER C</v>
          </cell>
        </row>
        <row r="2651">
          <cell r="A2651">
            <v>106146</v>
          </cell>
          <cell r="B2651" t="str">
            <v>BEL SR 149 31.330</v>
          </cell>
          <cell r="C2651" t="str">
            <v>Geologic Maintenance / Slide Repair</v>
          </cell>
          <cell r="T2651" t="str">
            <v>Cancelled</v>
          </cell>
          <cell r="AB2651" t="str">
            <v>NOTZ, CHRISTOPHER C</v>
          </cell>
        </row>
        <row r="2652">
          <cell r="A2652">
            <v>106148</v>
          </cell>
          <cell r="B2652" t="str">
            <v>BEL US 250 9.180</v>
          </cell>
          <cell r="C2652" t="str">
            <v>Geologic Maintenance / Slide Repair</v>
          </cell>
          <cell r="L2652">
            <v>43263</v>
          </cell>
          <cell r="M2652">
            <v>43263</v>
          </cell>
          <cell r="N2652">
            <v>43335</v>
          </cell>
          <cell r="O2652">
            <v>43335</v>
          </cell>
          <cell r="P2652">
            <v>43342</v>
          </cell>
          <cell r="Q2652">
            <v>43342</v>
          </cell>
          <cell r="R2652">
            <v>2019</v>
          </cell>
          <cell r="T2652" t="str">
            <v>Sold</v>
          </cell>
          <cell r="U2652">
            <v>167869</v>
          </cell>
          <cell r="AB2652" t="str">
            <v>NOTZ, CHRISTOPHER C</v>
          </cell>
        </row>
        <row r="2653">
          <cell r="A2653">
            <v>106149</v>
          </cell>
          <cell r="B2653" t="str">
            <v>FACD11 JEF Bergholz OP Salt Bldg</v>
          </cell>
          <cell r="C2653" t="str">
            <v>Building / Facility Improvement</v>
          </cell>
          <cell r="T2653" t="str">
            <v>Active</v>
          </cell>
          <cell r="AB2653" t="str">
            <v>LIMBACHER, STEVEN R</v>
          </cell>
        </row>
        <row r="2654">
          <cell r="A2654">
            <v>106152</v>
          </cell>
          <cell r="B2654" t="str">
            <v>FACD11 BEL/HOL FS Light Upgrade</v>
          </cell>
          <cell r="C2654" t="str">
            <v>Building / Facility Maintenance</v>
          </cell>
          <cell r="T2654" t="str">
            <v>Active</v>
          </cell>
          <cell r="AB2654" t="str">
            <v>LIMBACHER, STEVEN R</v>
          </cell>
        </row>
        <row r="2655">
          <cell r="A2655">
            <v>106213</v>
          </cell>
          <cell r="B2655" t="str">
            <v>FACD11 TUS HQ Gate Operator Repl</v>
          </cell>
          <cell r="C2655" t="str">
            <v>Building / Facility Maintenance</v>
          </cell>
          <cell r="T2655" t="str">
            <v>Active</v>
          </cell>
          <cell r="AB2655" t="str">
            <v>LIMBACHER, STEVEN R</v>
          </cell>
        </row>
        <row r="2656">
          <cell r="A2656">
            <v>106214</v>
          </cell>
          <cell r="B2656" t="str">
            <v>FACD11 TUS HQ HVAC Actuator Upgr</v>
          </cell>
          <cell r="C2656" t="str">
            <v>Building / Facility Maintenance</v>
          </cell>
          <cell r="T2656" t="str">
            <v>Active</v>
          </cell>
          <cell r="AB2656" t="str">
            <v>LIMBACHER, STEVEN R</v>
          </cell>
        </row>
        <row r="2657">
          <cell r="A2657">
            <v>106225</v>
          </cell>
          <cell r="B2657" t="str">
            <v>FACD11 BEL Barnesville OP Fence</v>
          </cell>
          <cell r="C2657" t="str">
            <v>Building / Facility Maintenance</v>
          </cell>
          <cell r="T2657" t="str">
            <v>Active</v>
          </cell>
          <cell r="AB2657" t="str">
            <v>LIMBACHER, STEVEN R</v>
          </cell>
        </row>
        <row r="2658">
          <cell r="A2658">
            <v>106227</v>
          </cell>
          <cell r="B2658" t="str">
            <v>FACD11 CAR FS Fuel Tank Clean/Tr</v>
          </cell>
          <cell r="C2658" t="str">
            <v>Other Building / Facility Work</v>
          </cell>
          <cell r="T2658" t="str">
            <v>Active</v>
          </cell>
          <cell r="AB2658" t="str">
            <v>LIMBACHER, STEVEN R</v>
          </cell>
        </row>
        <row r="2659">
          <cell r="A2659">
            <v>106231</v>
          </cell>
          <cell r="B2659" t="str">
            <v>TUS SR 800 25.100</v>
          </cell>
          <cell r="C2659" t="str">
            <v>Geologic Maintenance / Slide Repair</v>
          </cell>
          <cell r="L2659">
            <v>43220</v>
          </cell>
          <cell r="M2659">
            <v>43220</v>
          </cell>
          <cell r="N2659">
            <v>43237</v>
          </cell>
          <cell r="O2659">
            <v>43237</v>
          </cell>
          <cell r="P2659">
            <v>43244</v>
          </cell>
          <cell r="Q2659">
            <v>43244</v>
          </cell>
          <cell r="R2659">
            <v>2018</v>
          </cell>
          <cell r="T2659" t="str">
            <v>Sold</v>
          </cell>
          <cell r="U2659">
            <v>189287</v>
          </cell>
          <cell r="AB2659" t="str">
            <v>NOTZ, CHRISTOPHER C</v>
          </cell>
        </row>
        <row r="2660">
          <cell r="A2660">
            <v>106234</v>
          </cell>
          <cell r="B2660" t="str">
            <v>FACD11 TUS HQ Man Door Replace</v>
          </cell>
          <cell r="C2660" t="str">
            <v>Building / Facility Improvement</v>
          </cell>
          <cell r="T2660" t="str">
            <v>Active</v>
          </cell>
          <cell r="AB2660" t="str">
            <v>LIMBACHER, STEVEN R</v>
          </cell>
        </row>
        <row r="2661">
          <cell r="A2661">
            <v>106235</v>
          </cell>
          <cell r="B2661" t="str">
            <v>FACD11 TUS HQ Carpet Upgrades</v>
          </cell>
          <cell r="C2661" t="str">
            <v>Building / Facility Improvement</v>
          </cell>
          <cell r="T2661" t="str">
            <v>Active</v>
          </cell>
          <cell r="AB2661" t="str">
            <v>LIMBACHER, STEVEN R</v>
          </cell>
        </row>
        <row r="2662">
          <cell r="A2662">
            <v>106237</v>
          </cell>
          <cell r="B2662" t="str">
            <v>BEL SR 7 19.750</v>
          </cell>
          <cell r="C2662" t="str">
            <v>Bridge Preservation</v>
          </cell>
          <cell r="N2662">
            <v>45748</v>
          </cell>
          <cell r="P2662">
            <v>45748</v>
          </cell>
          <cell r="R2662">
            <v>2025</v>
          </cell>
          <cell r="T2662" t="str">
            <v>Active</v>
          </cell>
          <cell r="U2662">
            <v>27000000</v>
          </cell>
          <cell r="AB2662" t="str">
            <v>TRIVOLI, RAYMOND P</v>
          </cell>
        </row>
        <row r="2663">
          <cell r="A2663">
            <v>106259</v>
          </cell>
          <cell r="B2663" t="str">
            <v>COL CR 430 5.690</v>
          </cell>
          <cell r="C2663" t="str">
            <v>Geologic Maintenance / Slide Repair</v>
          </cell>
          <cell r="L2663">
            <v>42949</v>
          </cell>
          <cell r="M2663">
            <v>42949</v>
          </cell>
          <cell r="N2663">
            <v>42951</v>
          </cell>
          <cell r="O2663">
            <v>42951</v>
          </cell>
          <cell r="P2663">
            <v>42951</v>
          </cell>
          <cell r="Q2663">
            <v>42951</v>
          </cell>
          <cell r="R2663">
            <v>2018</v>
          </cell>
          <cell r="T2663" t="str">
            <v>Sold</v>
          </cell>
          <cell r="U2663">
            <v>225040</v>
          </cell>
          <cell r="AB2663" t="str">
            <v>NOTZ, CHRISTOPHER C</v>
          </cell>
        </row>
        <row r="2664">
          <cell r="A2664">
            <v>106315</v>
          </cell>
          <cell r="B2664" t="str">
            <v>FACD11 HOL FS Perimetr Fence Rep</v>
          </cell>
          <cell r="C2664" t="str">
            <v>Building / Facility Maintenance</v>
          </cell>
          <cell r="T2664" t="str">
            <v>Active</v>
          </cell>
          <cell r="AB2664" t="str">
            <v>LIMBACHER, STEVEN R</v>
          </cell>
        </row>
        <row r="2665">
          <cell r="A2665">
            <v>106328</v>
          </cell>
          <cell r="B2665" t="str">
            <v>COL SR 170 14.790</v>
          </cell>
          <cell r="C2665" t="str">
            <v>Traffic Control (Safety)</v>
          </cell>
          <cell r="D2665">
            <v>43335</v>
          </cell>
          <cell r="E2665">
            <v>43335</v>
          </cell>
          <cell r="F2665">
            <v>43406</v>
          </cell>
          <cell r="G2665">
            <v>43406</v>
          </cell>
          <cell r="H2665">
            <v>43493</v>
          </cell>
          <cell r="I2665">
            <v>43493</v>
          </cell>
          <cell r="J2665">
            <v>43515</v>
          </cell>
          <cell r="K2665">
            <v>43515</v>
          </cell>
          <cell r="L2665">
            <v>43521</v>
          </cell>
          <cell r="M2665">
            <v>43521</v>
          </cell>
          <cell r="N2665">
            <v>43608</v>
          </cell>
          <cell r="O2665">
            <v>43608</v>
          </cell>
          <cell r="P2665">
            <v>43615</v>
          </cell>
          <cell r="Q2665">
            <v>43615</v>
          </cell>
          <cell r="R2665">
            <v>2019</v>
          </cell>
          <cell r="T2665" t="str">
            <v>Sold</v>
          </cell>
          <cell r="U2665">
            <v>189349.45</v>
          </cell>
          <cell r="V2665">
            <v>43521</v>
          </cell>
          <cell r="W2665">
            <v>1</v>
          </cell>
          <cell r="X2665">
            <v>2019</v>
          </cell>
          <cell r="Y2665">
            <v>0</v>
          </cell>
          <cell r="Z2665">
            <v>43608</v>
          </cell>
          <cell r="AA2665">
            <v>43619</v>
          </cell>
          <cell r="AB2665" t="str">
            <v>BERANEK, JASON P</v>
          </cell>
          <cell r="AC2665">
            <v>43305</v>
          </cell>
          <cell r="AD2665">
            <v>43305</v>
          </cell>
        </row>
        <row r="2666">
          <cell r="A2666">
            <v>106329</v>
          </cell>
          <cell r="B2666" t="str">
            <v>FACD11 CAR FS Disposal-Existing</v>
          </cell>
          <cell r="C2666" t="str">
            <v>Building / Facility Maintenance</v>
          </cell>
          <cell r="T2666" t="str">
            <v>Active</v>
          </cell>
          <cell r="AB2666" t="str">
            <v>BLOCKER, SHANNON M</v>
          </cell>
        </row>
        <row r="2667">
          <cell r="A2667">
            <v>106332</v>
          </cell>
          <cell r="B2667" t="str">
            <v>HOL-62-18.45 Property Disposal</v>
          </cell>
          <cell r="C2667" t="str">
            <v>Real Estate Services</v>
          </cell>
          <cell r="T2667" t="str">
            <v>Active</v>
          </cell>
          <cell r="AB2667" t="str">
            <v>BERANEK, JASON P</v>
          </cell>
        </row>
        <row r="2668">
          <cell r="A2668">
            <v>106347</v>
          </cell>
          <cell r="B2668" t="str">
            <v>D11-SP-FY2018(C)</v>
          </cell>
          <cell r="C2668" t="str">
            <v>Pavement Maintenance</v>
          </cell>
          <cell r="H2668">
            <v>43124</v>
          </cell>
          <cell r="I2668">
            <v>43124</v>
          </cell>
          <cell r="J2668">
            <v>43152</v>
          </cell>
          <cell r="K2668">
            <v>43152</v>
          </cell>
          <cell r="L2668">
            <v>43152</v>
          </cell>
          <cell r="M2668">
            <v>43152</v>
          </cell>
          <cell r="N2668">
            <v>43223</v>
          </cell>
          <cell r="O2668">
            <v>43223</v>
          </cell>
          <cell r="P2668">
            <v>43230</v>
          </cell>
          <cell r="Q2668">
            <v>43230</v>
          </cell>
          <cell r="R2668">
            <v>2018</v>
          </cell>
          <cell r="T2668" t="str">
            <v>Sold</v>
          </cell>
          <cell r="U2668">
            <v>388885.5</v>
          </cell>
          <cell r="AB2668" t="str">
            <v>SLANINA, ADRIENNE N</v>
          </cell>
        </row>
        <row r="2669">
          <cell r="A2669">
            <v>106359</v>
          </cell>
          <cell r="B2669" t="str">
            <v>BEL US 250 7.860</v>
          </cell>
          <cell r="C2669" t="str">
            <v>Geologic Maintenance / Slide Repair</v>
          </cell>
          <cell r="L2669">
            <v>43179</v>
          </cell>
          <cell r="M2669">
            <v>43179</v>
          </cell>
          <cell r="N2669">
            <v>43195</v>
          </cell>
          <cell r="O2669">
            <v>43195</v>
          </cell>
          <cell r="P2669">
            <v>43202</v>
          </cell>
          <cell r="Q2669">
            <v>43202</v>
          </cell>
          <cell r="R2669">
            <v>2018</v>
          </cell>
          <cell r="T2669" t="str">
            <v>Sold</v>
          </cell>
          <cell r="U2669">
            <v>50900</v>
          </cell>
          <cell r="AB2669" t="str">
            <v>NOTZ, CHRISTOPHER C</v>
          </cell>
        </row>
        <row r="2670">
          <cell r="A2670">
            <v>106377</v>
          </cell>
          <cell r="B2670" t="str">
            <v>COL SR 164 1.900</v>
          </cell>
          <cell r="C2670" t="str">
            <v>Roadway Minor Rehab</v>
          </cell>
          <cell r="L2670">
            <v>42955</v>
          </cell>
          <cell r="M2670">
            <v>42955</v>
          </cell>
          <cell r="N2670">
            <v>42958</v>
          </cell>
          <cell r="O2670">
            <v>42958</v>
          </cell>
          <cell r="P2670">
            <v>42958</v>
          </cell>
          <cell r="Q2670">
            <v>42958</v>
          </cell>
          <cell r="R2670">
            <v>2018</v>
          </cell>
          <cell r="T2670" t="str">
            <v>Sold</v>
          </cell>
          <cell r="U2670">
            <v>200000</v>
          </cell>
          <cell r="AB2670" t="str">
            <v>NOTZ, CHRISTOPHER C</v>
          </cell>
        </row>
        <row r="2671">
          <cell r="A2671">
            <v>106436</v>
          </cell>
          <cell r="B2671" t="str">
            <v>CAR TR 159 0.30</v>
          </cell>
          <cell r="C2671" t="str">
            <v>Bridge Preservation</v>
          </cell>
          <cell r="F2671">
            <v>43374</v>
          </cell>
          <cell r="L2671">
            <v>43525</v>
          </cell>
          <cell r="N2671">
            <v>43647</v>
          </cell>
          <cell r="P2671">
            <v>43678</v>
          </cell>
          <cell r="R2671">
            <v>2020</v>
          </cell>
          <cell r="T2671" t="str">
            <v>Cancelled</v>
          </cell>
          <cell r="U2671">
            <v>279100</v>
          </cell>
          <cell r="AB2671" t="str">
            <v>GURNEY, GREGORY A</v>
          </cell>
        </row>
        <row r="2672">
          <cell r="A2672">
            <v>106495</v>
          </cell>
          <cell r="B2672" t="str">
            <v>BEL BARKCAMP ODNR BRIDGES</v>
          </cell>
          <cell r="C2672" t="str">
            <v>Parks</v>
          </cell>
          <cell r="D2672">
            <v>43409</v>
          </cell>
          <cell r="E2672">
            <v>43409</v>
          </cell>
          <cell r="F2672">
            <v>43801</v>
          </cell>
          <cell r="G2672">
            <v>43801</v>
          </cell>
          <cell r="H2672">
            <v>43801</v>
          </cell>
          <cell r="I2672">
            <v>43801</v>
          </cell>
          <cell r="J2672">
            <v>43830</v>
          </cell>
          <cell r="K2672">
            <v>43830</v>
          </cell>
          <cell r="L2672">
            <v>43851</v>
          </cell>
          <cell r="M2672">
            <v>43851</v>
          </cell>
          <cell r="N2672">
            <v>43944</v>
          </cell>
          <cell r="O2672">
            <v>43944</v>
          </cell>
          <cell r="P2672">
            <v>43951</v>
          </cell>
          <cell r="Q2672">
            <v>43951</v>
          </cell>
          <cell r="R2672">
            <v>2020</v>
          </cell>
          <cell r="T2672" t="str">
            <v>Sold</v>
          </cell>
          <cell r="U2672">
            <v>253484</v>
          </cell>
          <cell r="V2672">
            <v>43857</v>
          </cell>
          <cell r="W2672">
            <v>1</v>
          </cell>
          <cell r="X2672">
            <v>2020</v>
          </cell>
          <cell r="Y2672">
            <v>0</v>
          </cell>
          <cell r="Z2672">
            <v>43944</v>
          </cell>
          <cell r="AA2672">
            <v>43955</v>
          </cell>
          <cell r="AB2672" t="str">
            <v>LORENZ, DANIEL J</v>
          </cell>
          <cell r="AC2672">
            <v>43374</v>
          </cell>
          <cell r="AD2672">
            <v>43374</v>
          </cell>
        </row>
        <row r="2673">
          <cell r="A2673">
            <v>106496</v>
          </cell>
          <cell r="B2673" t="str">
            <v>COL-ODNR Highlandtown-FY2019</v>
          </cell>
          <cell r="C2673" t="str">
            <v>Parks</v>
          </cell>
          <cell r="T2673" t="str">
            <v>Active</v>
          </cell>
          <cell r="AB2673" t="str">
            <v>HERMAN, PAUL A</v>
          </cell>
        </row>
        <row r="2674">
          <cell r="A2674">
            <v>106543</v>
          </cell>
          <cell r="B2674" t="str">
            <v>COL Retaining walls and resurfac</v>
          </cell>
          <cell r="C2674" t="str">
            <v>Other Studies/ Tasks</v>
          </cell>
          <cell r="T2674" t="str">
            <v>Active</v>
          </cell>
          <cell r="U2674">
            <v>300000</v>
          </cell>
          <cell r="AB2674" t="str">
            <v>LAWRENCE, MELINDA M</v>
          </cell>
        </row>
        <row r="2675">
          <cell r="A2675">
            <v>106554</v>
          </cell>
          <cell r="B2675" t="str">
            <v>BEL Test Culvert Proj</v>
          </cell>
          <cell r="C2675" t="str">
            <v>Culvert Preservation</v>
          </cell>
          <cell r="T2675" t="str">
            <v>Cancelled</v>
          </cell>
          <cell r="AB2675" t="str">
            <v>BERANEK, JASON P</v>
          </cell>
        </row>
        <row r="2676">
          <cell r="A2676">
            <v>106555</v>
          </cell>
          <cell r="B2676" t="str">
            <v>HOL SR 39 28.890</v>
          </cell>
          <cell r="C2676" t="str">
            <v>Traffic Control (Safety)</v>
          </cell>
          <cell r="T2676" t="str">
            <v>Active</v>
          </cell>
          <cell r="AB2676" t="str">
            <v>VARCOLLA, CHRISTOPHER</v>
          </cell>
        </row>
        <row r="2677">
          <cell r="A2677">
            <v>106629</v>
          </cell>
          <cell r="B2677" t="str">
            <v>BEL-7 Pennzoil Property</v>
          </cell>
          <cell r="C2677" t="str">
            <v>Environmental Services</v>
          </cell>
          <cell r="T2677" t="str">
            <v>Active</v>
          </cell>
          <cell r="AB2677" t="str">
            <v>STRATTON, THOMAS E</v>
          </cell>
        </row>
        <row r="2678">
          <cell r="A2678">
            <v>106662</v>
          </cell>
          <cell r="B2678" t="str">
            <v>COL Firestone Park Phase 1</v>
          </cell>
          <cell r="C2678" t="str">
            <v>Pedestrian Facilities</v>
          </cell>
          <cell r="F2678">
            <v>43542</v>
          </cell>
          <cell r="G2678">
            <v>43542</v>
          </cell>
          <cell r="H2678">
            <v>43585</v>
          </cell>
          <cell r="I2678">
            <v>43585</v>
          </cell>
          <cell r="L2678">
            <v>43738</v>
          </cell>
          <cell r="M2678">
            <v>43738</v>
          </cell>
          <cell r="N2678">
            <v>43888</v>
          </cell>
          <cell r="O2678">
            <v>43888</v>
          </cell>
          <cell r="P2678">
            <v>43928</v>
          </cell>
          <cell r="Q2678">
            <v>43928</v>
          </cell>
          <cell r="R2678">
            <v>2020</v>
          </cell>
          <cell r="T2678" t="str">
            <v>Sold</v>
          </cell>
          <cell r="U2678">
            <v>283156</v>
          </cell>
          <cell r="V2678">
            <v>43525</v>
          </cell>
          <cell r="W2678">
            <v>1</v>
          </cell>
          <cell r="X2678">
            <v>2019</v>
          </cell>
          <cell r="Y2678">
            <v>0</v>
          </cell>
          <cell r="Z2678">
            <v>43586</v>
          </cell>
          <cell r="AA2678">
            <v>43631</v>
          </cell>
          <cell r="AB2678" t="str">
            <v>GURNEY, GREGORY A</v>
          </cell>
        </row>
        <row r="2679">
          <cell r="A2679">
            <v>106665</v>
          </cell>
          <cell r="B2679" t="str">
            <v>BEL Great Stone Viaduct</v>
          </cell>
          <cell r="C2679" t="str">
            <v>Bike Facility</v>
          </cell>
          <cell r="D2679">
            <v>44130</v>
          </cell>
          <cell r="E2679">
            <v>44130</v>
          </cell>
          <cell r="H2679">
            <v>44321</v>
          </cell>
          <cell r="I2679">
            <v>44321</v>
          </cell>
          <cell r="J2679">
            <v>44407</v>
          </cell>
          <cell r="K2679">
            <v>44407</v>
          </cell>
          <cell r="L2679">
            <v>44413</v>
          </cell>
          <cell r="M2679">
            <v>44413</v>
          </cell>
          <cell r="N2679">
            <v>44518</v>
          </cell>
          <cell r="O2679">
            <v>44518</v>
          </cell>
          <cell r="P2679">
            <v>44524</v>
          </cell>
          <cell r="Q2679">
            <v>44524</v>
          </cell>
          <cell r="R2679">
            <v>2022</v>
          </cell>
          <cell r="T2679" t="str">
            <v>Sold</v>
          </cell>
          <cell r="U2679">
            <v>1793199.35</v>
          </cell>
          <cell r="V2679">
            <v>44424</v>
          </cell>
          <cell r="W2679">
            <v>1</v>
          </cell>
          <cell r="X2679">
            <v>2022</v>
          </cell>
          <cell r="Y2679">
            <v>0</v>
          </cell>
          <cell r="Z2679">
            <v>44518</v>
          </cell>
          <cell r="AA2679">
            <v>44529</v>
          </cell>
          <cell r="AB2679" t="str">
            <v>LORENZ, DANIEL J</v>
          </cell>
          <cell r="AC2679">
            <v>44091</v>
          </cell>
          <cell r="AD2679">
            <v>44091</v>
          </cell>
        </row>
        <row r="2680">
          <cell r="A2680">
            <v>106667</v>
          </cell>
          <cell r="B2680" t="str">
            <v>TUS Lakeview Road Sidewalks</v>
          </cell>
          <cell r="C2680" t="str">
            <v>Pedestrian Facilities</v>
          </cell>
          <cell r="F2680">
            <v>43762</v>
          </cell>
          <cell r="G2680">
            <v>43762</v>
          </cell>
          <cell r="H2680">
            <v>43839</v>
          </cell>
          <cell r="I2680">
            <v>43839</v>
          </cell>
          <cell r="L2680">
            <v>44147</v>
          </cell>
          <cell r="M2680">
            <v>44147</v>
          </cell>
          <cell r="N2680">
            <v>44230</v>
          </cell>
          <cell r="O2680">
            <v>44230</v>
          </cell>
          <cell r="P2680">
            <v>44251</v>
          </cell>
          <cell r="Q2680">
            <v>44251</v>
          </cell>
          <cell r="R2680">
            <v>2021</v>
          </cell>
          <cell r="T2680" t="str">
            <v>Sold</v>
          </cell>
          <cell r="U2680">
            <v>428978.8</v>
          </cell>
          <cell r="V2680">
            <v>44160</v>
          </cell>
          <cell r="W2680">
            <v>1</v>
          </cell>
          <cell r="X2680">
            <v>2021</v>
          </cell>
          <cell r="Y2680">
            <v>0</v>
          </cell>
          <cell r="Z2680">
            <v>44218</v>
          </cell>
          <cell r="AA2680">
            <v>44258</v>
          </cell>
          <cell r="AB2680" t="str">
            <v>LORENZ, DANIEL J</v>
          </cell>
        </row>
        <row r="2681">
          <cell r="A2681">
            <v>106671</v>
          </cell>
          <cell r="B2681" t="str">
            <v>COL East 4th Street Phase 2</v>
          </cell>
          <cell r="C2681" t="str">
            <v>Pedestrian Facilities</v>
          </cell>
          <cell r="F2681">
            <v>43801</v>
          </cell>
          <cell r="G2681">
            <v>43801</v>
          </cell>
          <cell r="L2681">
            <v>43990</v>
          </cell>
          <cell r="M2681">
            <v>43990</v>
          </cell>
          <cell r="N2681">
            <v>44022</v>
          </cell>
          <cell r="O2681">
            <v>44022</v>
          </cell>
          <cell r="P2681">
            <v>44025</v>
          </cell>
          <cell r="Q2681">
            <v>44025</v>
          </cell>
          <cell r="R2681">
            <v>2021</v>
          </cell>
          <cell r="T2681" t="str">
            <v>Sold</v>
          </cell>
          <cell r="U2681">
            <v>1669901.99</v>
          </cell>
          <cell r="V2681">
            <v>43847</v>
          </cell>
          <cell r="W2681">
            <v>1</v>
          </cell>
          <cell r="X2681">
            <v>2020</v>
          </cell>
          <cell r="Y2681">
            <v>0</v>
          </cell>
          <cell r="Z2681">
            <v>43892</v>
          </cell>
          <cell r="AA2681">
            <v>43922</v>
          </cell>
          <cell r="AB2681" t="str">
            <v>LORENZ, DANIEL J</v>
          </cell>
        </row>
        <row r="2682">
          <cell r="A2682">
            <v>106674</v>
          </cell>
          <cell r="B2682" t="str">
            <v>HAS Conotton Creek Trail</v>
          </cell>
          <cell r="C2682" t="str">
            <v>Bike Facility</v>
          </cell>
          <cell r="F2682">
            <v>44158</v>
          </cell>
          <cell r="G2682">
            <v>44158</v>
          </cell>
          <cell r="H2682">
            <v>44196</v>
          </cell>
          <cell r="I2682">
            <v>44196</v>
          </cell>
          <cell r="L2682">
            <v>44218</v>
          </cell>
          <cell r="M2682">
            <v>44218</v>
          </cell>
          <cell r="N2682">
            <v>44272</v>
          </cell>
          <cell r="O2682">
            <v>44272</v>
          </cell>
          <cell r="P2682">
            <v>44279</v>
          </cell>
          <cell r="Q2682">
            <v>44279</v>
          </cell>
          <cell r="R2682">
            <v>2021</v>
          </cell>
          <cell r="T2682" t="str">
            <v>Sold</v>
          </cell>
          <cell r="U2682">
            <v>655524.55000000005</v>
          </cell>
          <cell r="V2682">
            <v>44231</v>
          </cell>
          <cell r="W2682">
            <v>1</v>
          </cell>
          <cell r="X2682">
            <v>2021</v>
          </cell>
          <cell r="Y2682">
            <v>0</v>
          </cell>
          <cell r="Z2682">
            <v>44287</v>
          </cell>
          <cell r="AA2682">
            <v>44323</v>
          </cell>
          <cell r="AB2682" t="str">
            <v>LORENZ, DANIEL J</v>
          </cell>
        </row>
        <row r="2683">
          <cell r="A2683">
            <v>106686</v>
          </cell>
          <cell r="B2683" t="str">
            <v>TUS Dover Canal Park Path</v>
          </cell>
          <cell r="C2683" t="str">
            <v>Bike Facility</v>
          </cell>
          <cell r="F2683">
            <v>43816</v>
          </cell>
          <cell r="G2683">
            <v>43816</v>
          </cell>
          <cell r="H2683">
            <v>43944</v>
          </cell>
          <cell r="I2683">
            <v>43944</v>
          </cell>
          <cell r="L2683">
            <v>44195</v>
          </cell>
          <cell r="M2683">
            <v>44195</v>
          </cell>
          <cell r="N2683">
            <v>44253</v>
          </cell>
          <cell r="O2683">
            <v>44253</v>
          </cell>
          <cell r="P2683">
            <v>44274</v>
          </cell>
          <cell r="Q2683">
            <v>44274</v>
          </cell>
          <cell r="R2683">
            <v>2021</v>
          </cell>
          <cell r="T2683" t="str">
            <v>Sold</v>
          </cell>
          <cell r="U2683">
            <v>525329.89</v>
          </cell>
          <cell r="V2683">
            <v>43908</v>
          </cell>
          <cell r="W2683">
            <v>1</v>
          </cell>
          <cell r="X2683">
            <v>2020</v>
          </cell>
          <cell r="Y2683">
            <v>0</v>
          </cell>
          <cell r="Z2683">
            <v>43957</v>
          </cell>
          <cell r="AA2683">
            <v>43985</v>
          </cell>
          <cell r="AB2683" t="str">
            <v>LORENZ, DANIEL J</v>
          </cell>
        </row>
        <row r="2684">
          <cell r="A2684">
            <v>106688</v>
          </cell>
          <cell r="B2684" t="str">
            <v>TUS SR 416 4.57</v>
          </cell>
          <cell r="C2684" t="str">
            <v>Bike Facility</v>
          </cell>
          <cell r="D2684">
            <v>43411</v>
          </cell>
          <cell r="E2684">
            <v>43411</v>
          </cell>
          <cell r="F2684">
            <v>43538</v>
          </cell>
          <cell r="G2684">
            <v>43538</v>
          </cell>
          <cell r="H2684">
            <v>43668</v>
          </cell>
          <cell r="I2684">
            <v>43668</v>
          </cell>
          <cell r="J2684">
            <v>43738</v>
          </cell>
          <cell r="K2684">
            <v>43738</v>
          </cell>
          <cell r="L2684">
            <v>43759</v>
          </cell>
          <cell r="M2684">
            <v>43759</v>
          </cell>
          <cell r="N2684">
            <v>43853</v>
          </cell>
          <cell r="O2684">
            <v>43853</v>
          </cell>
          <cell r="P2684">
            <v>43860</v>
          </cell>
          <cell r="Q2684">
            <v>43860</v>
          </cell>
          <cell r="R2684">
            <v>2020</v>
          </cell>
          <cell r="T2684" t="str">
            <v>Sold</v>
          </cell>
          <cell r="U2684">
            <v>1351554.99</v>
          </cell>
          <cell r="V2684">
            <v>43766</v>
          </cell>
          <cell r="W2684">
            <v>1</v>
          </cell>
          <cell r="X2684">
            <v>2020</v>
          </cell>
          <cell r="Y2684">
            <v>0</v>
          </cell>
          <cell r="Z2684">
            <v>43853</v>
          </cell>
          <cell r="AA2684">
            <v>43864</v>
          </cell>
          <cell r="AB2684" t="str">
            <v>LORENZ, DANIEL J</v>
          </cell>
          <cell r="AC2684">
            <v>43328</v>
          </cell>
          <cell r="AD2684">
            <v>43328</v>
          </cell>
        </row>
        <row r="2685">
          <cell r="A2685">
            <v>106692</v>
          </cell>
          <cell r="B2685" t="str">
            <v>TUS 416 8.20 Property Disposal</v>
          </cell>
          <cell r="C2685" t="str">
            <v>Real Estate Services</v>
          </cell>
          <cell r="T2685" t="str">
            <v>Active</v>
          </cell>
          <cell r="AB2685" t="str">
            <v>GURNEY, GREGORY A</v>
          </cell>
        </row>
        <row r="2686">
          <cell r="A2686">
            <v>106725</v>
          </cell>
          <cell r="B2686" t="str">
            <v>HAS SR 799 0.000</v>
          </cell>
          <cell r="C2686" t="str">
            <v>Roadway Minor Rehab</v>
          </cell>
          <cell r="H2686">
            <v>43402</v>
          </cell>
          <cell r="I2686">
            <v>43402</v>
          </cell>
          <cell r="L2686">
            <v>43440</v>
          </cell>
          <cell r="M2686">
            <v>43440</v>
          </cell>
          <cell r="N2686">
            <v>43531</v>
          </cell>
          <cell r="O2686">
            <v>43531</v>
          </cell>
          <cell r="P2686">
            <v>43539</v>
          </cell>
          <cell r="Q2686">
            <v>43539</v>
          </cell>
          <cell r="R2686">
            <v>2019</v>
          </cell>
          <cell r="T2686" t="str">
            <v>Sold</v>
          </cell>
          <cell r="U2686">
            <v>739399.5</v>
          </cell>
          <cell r="V2686">
            <v>43444</v>
          </cell>
          <cell r="W2686">
            <v>1</v>
          </cell>
          <cell r="X2686">
            <v>2019</v>
          </cell>
          <cell r="Y2686">
            <v>0</v>
          </cell>
          <cell r="Z2686">
            <v>43531</v>
          </cell>
          <cell r="AA2686">
            <v>43542</v>
          </cell>
          <cell r="AB2686" t="str">
            <v>HOFFMAN, DAVID A</v>
          </cell>
        </row>
        <row r="2687">
          <cell r="A2687">
            <v>106754</v>
          </cell>
          <cell r="B2687" t="str">
            <v>COL-ODNR Salem Office-FY2018</v>
          </cell>
          <cell r="C2687" t="str">
            <v>Parks</v>
          </cell>
          <cell r="T2687" t="str">
            <v>Active</v>
          </cell>
          <cell r="AB2687" t="str">
            <v>HERMAN, PAUL A</v>
          </cell>
        </row>
        <row r="2688">
          <cell r="A2688">
            <v>106764</v>
          </cell>
          <cell r="B2688" t="str">
            <v>CAR SR 43 23.12</v>
          </cell>
          <cell r="C2688" t="str">
            <v>Bridge Preservation</v>
          </cell>
          <cell r="D2688">
            <v>43718</v>
          </cell>
          <cell r="E2688">
            <v>43718</v>
          </cell>
          <cell r="F2688">
            <v>44515</v>
          </cell>
          <cell r="G2688">
            <v>44515</v>
          </cell>
          <cell r="H2688">
            <v>44593</v>
          </cell>
          <cell r="I2688">
            <v>44593</v>
          </cell>
          <cell r="J2688">
            <v>44596</v>
          </cell>
          <cell r="K2688">
            <v>44596</v>
          </cell>
          <cell r="L2688">
            <v>44606</v>
          </cell>
          <cell r="M2688">
            <v>44606</v>
          </cell>
          <cell r="N2688">
            <v>44707</v>
          </cell>
          <cell r="O2688">
            <v>44707</v>
          </cell>
          <cell r="P2688">
            <v>44715</v>
          </cell>
          <cell r="Q2688">
            <v>44715</v>
          </cell>
          <cell r="R2688">
            <v>2022</v>
          </cell>
          <cell r="T2688" t="str">
            <v>Sold</v>
          </cell>
          <cell r="U2688">
            <v>1810310.31</v>
          </cell>
          <cell r="V2688">
            <v>44228</v>
          </cell>
          <cell r="W2688">
            <v>1</v>
          </cell>
          <cell r="X2688">
            <v>2021</v>
          </cell>
          <cell r="Y2688">
            <v>0</v>
          </cell>
          <cell r="Z2688">
            <v>44315</v>
          </cell>
          <cell r="AA2688">
            <v>44326</v>
          </cell>
          <cell r="AB2688" t="str">
            <v>LORENZ, DANIEL J</v>
          </cell>
          <cell r="AC2688">
            <v>43682</v>
          </cell>
          <cell r="AD2688">
            <v>43682</v>
          </cell>
        </row>
        <row r="2689">
          <cell r="A2689">
            <v>106773</v>
          </cell>
          <cell r="B2689" t="str">
            <v>COL US 30 33.95</v>
          </cell>
          <cell r="C2689" t="str">
            <v>Lighting (Safety)</v>
          </cell>
          <cell r="F2689">
            <v>43420</v>
          </cell>
          <cell r="G2689">
            <v>43420</v>
          </cell>
          <cell r="H2689">
            <v>43481</v>
          </cell>
          <cell r="I2689">
            <v>43481</v>
          </cell>
          <cell r="J2689">
            <v>43502</v>
          </cell>
          <cell r="K2689">
            <v>43502</v>
          </cell>
          <cell r="L2689">
            <v>43523</v>
          </cell>
          <cell r="M2689">
            <v>43523</v>
          </cell>
          <cell r="N2689">
            <v>43629</v>
          </cell>
          <cell r="O2689">
            <v>43629</v>
          </cell>
          <cell r="P2689">
            <v>43637</v>
          </cell>
          <cell r="Q2689">
            <v>43637</v>
          </cell>
          <cell r="R2689">
            <v>2019</v>
          </cell>
          <cell r="T2689" t="str">
            <v>Sold</v>
          </cell>
          <cell r="U2689">
            <v>1337203.7</v>
          </cell>
          <cell r="V2689">
            <v>43525</v>
          </cell>
          <cell r="W2689">
            <v>1</v>
          </cell>
          <cell r="X2689">
            <v>2019</v>
          </cell>
          <cell r="Y2689">
            <v>0</v>
          </cell>
          <cell r="Z2689">
            <v>43586</v>
          </cell>
          <cell r="AA2689">
            <v>43628</v>
          </cell>
          <cell r="AB2689" t="str">
            <v>GURNEY, GREGORY A</v>
          </cell>
        </row>
        <row r="2690">
          <cell r="A2690">
            <v>106776</v>
          </cell>
          <cell r="B2690" t="str">
            <v>JEF US 22 5.900</v>
          </cell>
          <cell r="C2690" t="str">
            <v>Bridge Preservation</v>
          </cell>
          <cell r="H2690">
            <v>43039</v>
          </cell>
          <cell r="I2690">
            <v>43039</v>
          </cell>
          <cell r="J2690">
            <v>43166</v>
          </cell>
          <cell r="K2690">
            <v>43166</v>
          </cell>
          <cell r="L2690">
            <v>43166</v>
          </cell>
          <cell r="M2690">
            <v>43166</v>
          </cell>
          <cell r="N2690">
            <v>43209</v>
          </cell>
          <cell r="O2690">
            <v>43209</v>
          </cell>
          <cell r="P2690">
            <v>43216</v>
          </cell>
          <cell r="Q2690">
            <v>43216</v>
          </cell>
          <cell r="R2690">
            <v>2018</v>
          </cell>
          <cell r="T2690" t="str">
            <v>Sold</v>
          </cell>
          <cell r="U2690">
            <v>286113</v>
          </cell>
          <cell r="AB2690" t="str">
            <v>TRIVOLI, RAYMOND P</v>
          </cell>
        </row>
        <row r="2691">
          <cell r="A2691">
            <v>106780</v>
          </cell>
          <cell r="B2691" t="str">
            <v>D11 2016 Var Safety Study</v>
          </cell>
          <cell r="C2691" t="str">
            <v>Other Studies/ Tasks</v>
          </cell>
          <cell r="T2691" t="str">
            <v>Active</v>
          </cell>
          <cell r="AB2691" t="str">
            <v>VARCOLLA, CHRISTOPHER</v>
          </cell>
        </row>
        <row r="2692">
          <cell r="A2692">
            <v>106789</v>
          </cell>
          <cell r="B2692" t="str">
            <v>BEL SR 149 23.64</v>
          </cell>
          <cell r="C2692" t="str">
            <v>Intersection Improvement (Safety)</v>
          </cell>
          <cell r="D2692">
            <v>43976</v>
          </cell>
          <cell r="E2692">
            <v>43976</v>
          </cell>
          <cell r="F2692">
            <v>44307</v>
          </cell>
          <cell r="G2692">
            <v>44307</v>
          </cell>
          <cell r="H2692">
            <v>44522</v>
          </cell>
          <cell r="I2692">
            <v>44522</v>
          </cell>
          <cell r="L2692">
            <v>44531</v>
          </cell>
          <cell r="M2692">
            <v>44531</v>
          </cell>
          <cell r="N2692">
            <v>44630</v>
          </cell>
          <cell r="O2692">
            <v>44630</v>
          </cell>
          <cell r="P2692">
            <v>44637</v>
          </cell>
          <cell r="Q2692">
            <v>44637</v>
          </cell>
          <cell r="R2692">
            <v>2022</v>
          </cell>
          <cell r="T2692" t="str">
            <v>Sold</v>
          </cell>
          <cell r="U2692">
            <v>1042898.72</v>
          </cell>
          <cell r="V2692">
            <v>44529</v>
          </cell>
          <cell r="W2692">
            <v>1</v>
          </cell>
          <cell r="X2692">
            <v>2022</v>
          </cell>
          <cell r="Y2692">
            <v>0</v>
          </cell>
          <cell r="Z2692">
            <v>44623</v>
          </cell>
          <cell r="AA2692">
            <v>44634</v>
          </cell>
          <cell r="AB2692" t="str">
            <v>HOFFMAN, DAVID A</v>
          </cell>
          <cell r="AC2692">
            <v>43943</v>
          </cell>
          <cell r="AD2692">
            <v>43943</v>
          </cell>
        </row>
        <row r="2693">
          <cell r="A2693">
            <v>106794</v>
          </cell>
          <cell r="B2693" t="str">
            <v>FACD11 TUS HQ HVAC Software Upgr</v>
          </cell>
          <cell r="C2693" t="str">
            <v>Building / Facility Maintenance</v>
          </cell>
          <cell r="T2693" t="str">
            <v>Active</v>
          </cell>
          <cell r="AB2693" t="str">
            <v>LIMBACHER, STEVEN R</v>
          </cell>
        </row>
        <row r="2694">
          <cell r="A2694">
            <v>106820</v>
          </cell>
          <cell r="B2694" t="str">
            <v>CAR SR 39 9.700</v>
          </cell>
          <cell r="C2694" t="str">
            <v>Bridge Preservation</v>
          </cell>
          <cell r="D2694">
            <v>43159</v>
          </cell>
          <cell r="E2694">
            <v>43159</v>
          </cell>
          <cell r="F2694">
            <v>43329</v>
          </cell>
          <cell r="G2694">
            <v>43329</v>
          </cell>
          <cell r="H2694">
            <v>43437</v>
          </cell>
          <cell r="I2694">
            <v>43437</v>
          </cell>
          <cell r="J2694">
            <v>43523</v>
          </cell>
          <cell r="K2694">
            <v>43523</v>
          </cell>
          <cell r="L2694">
            <v>43690</v>
          </cell>
          <cell r="M2694">
            <v>43690</v>
          </cell>
          <cell r="N2694">
            <v>43790</v>
          </cell>
          <cell r="O2694">
            <v>43790</v>
          </cell>
          <cell r="P2694">
            <v>43796</v>
          </cell>
          <cell r="Q2694">
            <v>43796</v>
          </cell>
          <cell r="R2694">
            <v>2020</v>
          </cell>
          <cell r="T2694" t="str">
            <v>Sold</v>
          </cell>
          <cell r="U2694">
            <v>475319</v>
          </cell>
          <cell r="V2694">
            <v>43535</v>
          </cell>
          <cell r="W2694">
            <v>1</v>
          </cell>
          <cell r="X2694">
            <v>2019</v>
          </cell>
          <cell r="Y2694">
            <v>0</v>
          </cell>
          <cell r="Z2694">
            <v>43622</v>
          </cell>
          <cell r="AA2694">
            <v>43633</v>
          </cell>
          <cell r="AB2694" t="str">
            <v>LORENZ, DANIEL J</v>
          </cell>
          <cell r="AC2694">
            <v>43129</v>
          </cell>
          <cell r="AD2694">
            <v>43129</v>
          </cell>
        </row>
        <row r="2695">
          <cell r="A2695">
            <v>106821</v>
          </cell>
          <cell r="B2695" t="str">
            <v>CAR SR 9 21.640</v>
          </cell>
          <cell r="C2695" t="str">
            <v>Bridge Preservation</v>
          </cell>
          <cell r="D2695">
            <v>43154</v>
          </cell>
          <cell r="E2695">
            <v>43154</v>
          </cell>
          <cell r="F2695">
            <v>43343</v>
          </cell>
          <cell r="G2695">
            <v>43343</v>
          </cell>
          <cell r="H2695">
            <v>43439</v>
          </cell>
          <cell r="I2695">
            <v>43439</v>
          </cell>
          <cell r="J2695">
            <v>43482</v>
          </cell>
          <cell r="K2695">
            <v>43482</v>
          </cell>
          <cell r="L2695">
            <v>43482</v>
          </cell>
          <cell r="M2695">
            <v>43482</v>
          </cell>
          <cell r="N2695">
            <v>43573</v>
          </cell>
          <cell r="O2695">
            <v>43573</v>
          </cell>
          <cell r="P2695">
            <v>43580</v>
          </cell>
          <cell r="Q2695">
            <v>43580</v>
          </cell>
          <cell r="R2695">
            <v>2019</v>
          </cell>
          <cell r="T2695" t="str">
            <v>Sold</v>
          </cell>
          <cell r="U2695">
            <v>717609.03</v>
          </cell>
          <cell r="V2695">
            <v>43486</v>
          </cell>
          <cell r="W2695">
            <v>1</v>
          </cell>
          <cell r="X2695">
            <v>2019</v>
          </cell>
          <cell r="Y2695">
            <v>0</v>
          </cell>
          <cell r="Z2695">
            <v>43573</v>
          </cell>
          <cell r="AA2695">
            <v>43584</v>
          </cell>
          <cell r="AB2695" t="str">
            <v>LORENZ, DANIEL J</v>
          </cell>
          <cell r="AC2695">
            <v>43126</v>
          </cell>
          <cell r="AD2695">
            <v>43126</v>
          </cell>
        </row>
        <row r="2696">
          <cell r="A2696">
            <v>106823</v>
          </cell>
          <cell r="B2696" t="str">
            <v>CAR SR 39 2.190</v>
          </cell>
          <cell r="C2696" t="str">
            <v>Bridge Preservation</v>
          </cell>
          <cell r="D2696">
            <v>43327</v>
          </cell>
          <cell r="E2696">
            <v>43327</v>
          </cell>
          <cell r="F2696">
            <v>43392</v>
          </cell>
          <cell r="G2696">
            <v>43392</v>
          </cell>
          <cell r="H2696">
            <v>43437</v>
          </cell>
          <cell r="I2696">
            <v>43437</v>
          </cell>
          <cell r="J2696">
            <v>43523</v>
          </cell>
          <cell r="K2696">
            <v>43523</v>
          </cell>
          <cell r="L2696">
            <v>43532</v>
          </cell>
          <cell r="M2696">
            <v>43532</v>
          </cell>
          <cell r="N2696">
            <v>43622</v>
          </cell>
          <cell r="O2696">
            <v>43622</v>
          </cell>
          <cell r="P2696">
            <v>43627</v>
          </cell>
          <cell r="Q2696">
            <v>43627</v>
          </cell>
          <cell r="R2696">
            <v>2019</v>
          </cell>
          <cell r="T2696" t="str">
            <v>Sold</v>
          </cell>
          <cell r="U2696">
            <v>364416.45</v>
          </cell>
          <cell r="AB2696" t="str">
            <v>LORENZ, DANIEL J</v>
          </cell>
          <cell r="AC2696">
            <v>43221</v>
          </cell>
          <cell r="AD2696">
            <v>43221</v>
          </cell>
        </row>
        <row r="2697">
          <cell r="A2697">
            <v>106887</v>
          </cell>
          <cell r="B2697" t="str">
            <v>FACD11 D11 Liquid Storage Tanks</v>
          </cell>
          <cell r="C2697" t="str">
            <v>Building / Facility Maintenance</v>
          </cell>
          <cell r="T2697" t="str">
            <v>Active</v>
          </cell>
          <cell r="AB2697" t="str">
            <v>LIMBACHER, STEVEN R</v>
          </cell>
        </row>
        <row r="2698">
          <cell r="A2698">
            <v>106891</v>
          </cell>
          <cell r="B2698" t="str">
            <v>M18-03 Barnesville - 6G5</v>
          </cell>
          <cell r="C2698" t="str">
            <v>Matching Grants</v>
          </cell>
          <cell r="T2698" t="str">
            <v>Active</v>
          </cell>
          <cell r="AB2698" t="str">
            <v>STAINS, JOHN P</v>
          </cell>
        </row>
        <row r="2699">
          <cell r="A2699">
            <v>106896</v>
          </cell>
          <cell r="B2699" t="str">
            <v>M18-06 Cadiz - 8G6</v>
          </cell>
          <cell r="C2699" t="str">
            <v>Matching Grants</v>
          </cell>
          <cell r="T2699" t="str">
            <v>Active</v>
          </cell>
          <cell r="AB2699" t="str">
            <v>STAINS, JOHN P</v>
          </cell>
        </row>
        <row r="2700">
          <cell r="A2700">
            <v>106897</v>
          </cell>
          <cell r="B2700" t="str">
            <v>M18-07 Carrollton - TSO</v>
          </cell>
          <cell r="C2700" t="str">
            <v>Matching Grants</v>
          </cell>
          <cell r="T2700" t="str">
            <v>Active</v>
          </cell>
          <cell r="AB2700" t="str">
            <v>STAINS, JOHN P</v>
          </cell>
        </row>
        <row r="2701">
          <cell r="A2701">
            <v>106912</v>
          </cell>
          <cell r="B2701" t="str">
            <v>D11-SP-FY2019(B)</v>
          </cell>
          <cell r="C2701" t="str">
            <v>Pavement Maintenance</v>
          </cell>
          <cell r="H2701">
            <v>43451</v>
          </cell>
          <cell r="I2701">
            <v>43451</v>
          </cell>
          <cell r="J2701">
            <v>43469</v>
          </cell>
          <cell r="K2701">
            <v>43469</v>
          </cell>
          <cell r="L2701">
            <v>43487</v>
          </cell>
          <cell r="M2701">
            <v>43487</v>
          </cell>
          <cell r="N2701">
            <v>43545</v>
          </cell>
          <cell r="O2701">
            <v>43545</v>
          </cell>
          <cell r="P2701">
            <v>43552</v>
          </cell>
          <cell r="Q2701">
            <v>43552</v>
          </cell>
          <cell r="R2701">
            <v>2019</v>
          </cell>
          <cell r="T2701" t="str">
            <v>Sold</v>
          </cell>
          <cell r="U2701">
            <v>969969</v>
          </cell>
          <cell r="V2701">
            <v>43493</v>
          </cell>
          <cell r="W2701">
            <v>1</v>
          </cell>
          <cell r="X2701">
            <v>2019</v>
          </cell>
          <cell r="Y2701">
            <v>0</v>
          </cell>
          <cell r="Z2701">
            <v>43545</v>
          </cell>
          <cell r="AA2701">
            <v>43556</v>
          </cell>
          <cell r="AB2701" t="str">
            <v>STILLION, TIMOTHY E</v>
          </cell>
        </row>
        <row r="2702">
          <cell r="A2702">
            <v>106913</v>
          </cell>
          <cell r="B2702" t="str">
            <v>HAS USBR 50 Paving</v>
          </cell>
          <cell r="C2702" t="str">
            <v>Bike Facility</v>
          </cell>
          <cell r="T2702" t="str">
            <v>Active</v>
          </cell>
          <cell r="AB2702" t="str">
            <v>GURNEY, GREGORY A</v>
          </cell>
        </row>
        <row r="2703">
          <cell r="A2703">
            <v>106926</v>
          </cell>
          <cell r="B2703" t="str">
            <v>CAR SR 542 12.62</v>
          </cell>
          <cell r="C2703" t="str">
            <v>Bridge Preservation</v>
          </cell>
          <cell r="D2703">
            <v>43524</v>
          </cell>
          <cell r="E2703">
            <v>43524</v>
          </cell>
          <cell r="F2703">
            <v>43689</v>
          </cell>
          <cell r="G2703">
            <v>43689</v>
          </cell>
          <cell r="H2703">
            <v>43812</v>
          </cell>
          <cell r="I2703">
            <v>43812</v>
          </cell>
          <cell r="J2703">
            <v>43929</v>
          </cell>
          <cell r="K2703">
            <v>43929</v>
          </cell>
          <cell r="L2703">
            <v>44047</v>
          </cell>
          <cell r="M2703">
            <v>44047</v>
          </cell>
          <cell r="N2703">
            <v>44154</v>
          </cell>
          <cell r="O2703">
            <v>44154</v>
          </cell>
          <cell r="P2703">
            <v>44160</v>
          </cell>
          <cell r="Q2703">
            <v>44160</v>
          </cell>
          <cell r="R2703">
            <v>2021</v>
          </cell>
          <cell r="T2703" t="str">
            <v>Sold</v>
          </cell>
          <cell r="U2703">
            <v>588484.6</v>
          </cell>
          <cell r="V2703">
            <v>44067</v>
          </cell>
          <cell r="W2703">
            <v>1</v>
          </cell>
          <cell r="X2703">
            <v>2021</v>
          </cell>
          <cell r="Y2703">
            <v>0</v>
          </cell>
          <cell r="Z2703">
            <v>44154</v>
          </cell>
          <cell r="AA2703">
            <v>44165</v>
          </cell>
          <cell r="AB2703" t="str">
            <v>STILLION, TIMOTHY E</v>
          </cell>
          <cell r="AC2703">
            <v>43488</v>
          </cell>
          <cell r="AD2703">
            <v>43488</v>
          </cell>
        </row>
        <row r="2704">
          <cell r="A2704">
            <v>106935</v>
          </cell>
          <cell r="B2704" t="str">
            <v>CAR Bluebird Farm Park 2017</v>
          </cell>
          <cell r="C2704" t="str">
            <v>Parks</v>
          </cell>
          <cell r="T2704" t="str">
            <v>Active</v>
          </cell>
          <cell r="AB2704" t="str">
            <v>HERMAN, PAUL A</v>
          </cell>
        </row>
        <row r="2705">
          <cell r="A2705">
            <v>106987</v>
          </cell>
          <cell r="B2705" t="str">
            <v>HOL Case Farms and Darling</v>
          </cell>
          <cell r="C2705" t="str">
            <v>New Roadway</v>
          </cell>
          <cell r="T2705" t="str">
            <v>Active</v>
          </cell>
          <cell r="U2705">
            <v>505781</v>
          </cell>
          <cell r="AB2705" t="str">
            <v>WAGNER SCHEPIS, CHRISTINA</v>
          </cell>
        </row>
        <row r="2706">
          <cell r="A2706">
            <v>106988</v>
          </cell>
          <cell r="B2706" t="str">
            <v>BEL US 40 23.950</v>
          </cell>
          <cell r="C2706" t="str">
            <v>Geologic Maintenance / Slide Repair</v>
          </cell>
          <cell r="N2706">
            <v>44470</v>
          </cell>
          <cell r="P2706">
            <v>44470</v>
          </cell>
          <cell r="R2706">
            <v>2022</v>
          </cell>
          <cell r="T2706" t="str">
            <v>Cancelled</v>
          </cell>
          <cell r="AB2706" t="str">
            <v>NOTZ, CHRISTOPHER C</v>
          </cell>
        </row>
        <row r="2707">
          <cell r="A2707">
            <v>106989</v>
          </cell>
          <cell r="B2707" t="str">
            <v>BEL SR 149 13.63</v>
          </cell>
          <cell r="C2707" t="str">
            <v>Geologic Maintenance / Slide Repair</v>
          </cell>
          <cell r="D2707">
            <v>44004</v>
          </cell>
          <cell r="E2707">
            <v>44004</v>
          </cell>
          <cell r="F2707">
            <v>44295</v>
          </cell>
          <cell r="G2707">
            <v>44295</v>
          </cell>
          <cell r="H2707">
            <v>44575</v>
          </cell>
          <cell r="I2707">
            <v>44575</v>
          </cell>
          <cell r="J2707">
            <v>44585</v>
          </cell>
          <cell r="K2707">
            <v>44585</v>
          </cell>
          <cell r="L2707">
            <v>44585</v>
          </cell>
          <cell r="M2707">
            <v>44585</v>
          </cell>
          <cell r="N2707">
            <v>44693</v>
          </cell>
          <cell r="O2707">
            <v>44693</v>
          </cell>
          <cell r="P2707">
            <v>44701</v>
          </cell>
          <cell r="Q2707">
            <v>44701</v>
          </cell>
          <cell r="R2707">
            <v>2022</v>
          </cell>
          <cell r="T2707" t="str">
            <v>Sold</v>
          </cell>
          <cell r="U2707">
            <v>507900.94</v>
          </cell>
          <cell r="V2707">
            <v>44585</v>
          </cell>
          <cell r="W2707">
            <v>1</v>
          </cell>
          <cell r="X2707">
            <v>2022</v>
          </cell>
          <cell r="Y2707">
            <v>0</v>
          </cell>
          <cell r="Z2707">
            <v>44679</v>
          </cell>
          <cell r="AA2707">
            <v>44690</v>
          </cell>
          <cell r="AB2707" t="str">
            <v>HOFFMAN, DAVID A</v>
          </cell>
          <cell r="AC2707">
            <v>43970</v>
          </cell>
          <cell r="AD2707">
            <v>43970</v>
          </cell>
        </row>
        <row r="2708">
          <cell r="A2708">
            <v>106989</v>
          </cell>
          <cell r="B2708" t="str">
            <v>BEL SR 149 13.63</v>
          </cell>
          <cell r="C2708" t="str">
            <v>Geologic Maintenance / Slide Repair</v>
          </cell>
          <cell r="D2708">
            <v>44004</v>
          </cell>
          <cell r="E2708">
            <v>44004</v>
          </cell>
          <cell r="F2708">
            <v>44295</v>
          </cell>
          <cell r="G2708">
            <v>44295</v>
          </cell>
          <cell r="H2708">
            <v>44575</v>
          </cell>
          <cell r="I2708">
            <v>44575</v>
          </cell>
          <cell r="J2708">
            <v>44585</v>
          </cell>
          <cell r="K2708">
            <v>44585</v>
          </cell>
          <cell r="L2708">
            <v>44585</v>
          </cell>
          <cell r="M2708">
            <v>44585</v>
          </cell>
          <cell r="N2708">
            <v>44693</v>
          </cell>
          <cell r="O2708">
            <v>44693</v>
          </cell>
          <cell r="P2708">
            <v>44701</v>
          </cell>
          <cell r="Q2708">
            <v>44701</v>
          </cell>
          <cell r="R2708">
            <v>2022</v>
          </cell>
          <cell r="T2708" t="str">
            <v>Sold</v>
          </cell>
          <cell r="U2708">
            <v>507900.94</v>
          </cell>
          <cell r="V2708">
            <v>44585</v>
          </cell>
          <cell r="W2708">
            <v>1</v>
          </cell>
          <cell r="X2708">
            <v>2022</v>
          </cell>
          <cell r="Y2708">
            <v>0</v>
          </cell>
          <cell r="Z2708">
            <v>44679</v>
          </cell>
          <cell r="AA2708">
            <v>44690</v>
          </cell>
          <cell r="AB2708" t="str">
            <v>HOFFMAN, DAVID A</v>
          </cell>
          <cell r="AC2708">
            <v>43970</v>
          </cell>
          <cell r="AD2708">
            <v>43970</v>
          </cell>
        </row>
        <row r="2709">
          <cell r="A2709">
            <v>106990</v>
          </cell>
          <cell r="B2709" t="str">
            <v>BEL US 250 7.650</v>
          </cell>
          <cell r="C2709" t="str">
            <v>Geologic Maintenance / Slide Repair</v>
          </cell>
          <cell r="D2709">
            <v>43635</v>
          </cell>
          <cell r="E2709">
            <v>43635</v>
          </cell>
          <cell r="F2709">
            <v>44074</v>
          </cell>
          <cell r="G2709">
            <v>44074</v>
          </cell>
          <cell r="H2709">
            <v>44159</v>
          </cell>
          <cell r="I2709">
            <v>44159</v>
          </cell>
          <cell r="L2709">
            <v>44176</v>
          </cell>
          <cell r="M2709">
            <v>44176</v>
          </cell>
          <cell r="N2709">
            <v>44266</v>
          </cell>
          <cell r="O2709">
            <v>44266</v>
          </cell>
          <cell r="P2709">
            <v>44273</v>
          </cell>
          <cell r="Q2709">
            <v>44273</v>
          </cell>
          <cell r="R2709">
            <v>2021</v>
          </cell>
          <cell r="T2709" t="str">
            <v>Sold</v>
          </cell>
          <cell r="U2709">
            <v>249201.72</v>
          </cell>
          <cell r="V2709">
            <v>44179</v>
          </cell>
          <cell r="W2709">
            <v>1</v>
          </cell>
          <cell r="X2709">
            <v>2021</v>
          </cell>
          <cell r="Y2709">
            <v>0</v>
          </cell>
          <cell r="Z2709">
            <v>44266</v>
          </cell>
          <cell r="AA2709">
            <v>44277</v>
          </cell>
          <cell r="AB2709" t="str">
            <v>HOFFMAN, DAVID A</v>
          </cell>
          <cell r="AC2709">
            <v>43601</v>
          </cell>
          <cell r="AD2709">
            <v>43601</v>
          </cell>
        </row>
        <row r="2710">
          <cell r="A2710">
            <v>106991</v>
          </cell>
          <cell r="B2710" t="str">
            <v>CAR SR 9 13.650</v>
          </cell>
          <cell r="C2710" t="str">
            <v>Geologic Maintenance / Slide Repair</v>
          </cell>
          <cell r="T2710" t="str">
            <v>Active</v>
          </cell>
          <cell r="AB2710" t="str">
            <v>NOTZ, CHRISTOPHER C</v>
          </cell>
        </row>
        <row r="2711">
          <cell r="A2711">
            <v>106992</v>
          </cell>
          <cell r="B2711" t="str">
            <v>CAR/COL-39-28.50/0.00</v>
          </cell>
          <cell r="C2711" t="str">
            <v>Geologic Maintenance / Slide Repair</v>
          </cell>
          <cell r="N2711">
            <v>44105</v>
          </cell>
          <cell r="P2711">
            <v>44105</v>
          </cell>
          <cell r="R2711">
            <v>2021</v>
          </cell>
          <cell r="T2711" t="str">
            <v>Cancelled</v>
          </cell>
          <cell r="AB2711" t="str">
            <v>NOTZ, CHRISTOPHER C</v>
          </cell>
        </row>
        <row r="2712">
          <cell r="A2712">
            <v>106993</v>
          </cell>
          <cell r="B2712" t="str">
            <v>COL SR 7 17.740</v>
          </cell>
          <cell r="C2712" t="str">
            <v>Geologic Maintenance / Slide Repair</v>
          </cell>
          <cell r="D2712">
            <v>43675</v>
          </cell>
          <cell r="E2712">
            <v>43675</v>
          </cell>
          <cell r="F2712">
            <v>43935</v>
          </cell>
          <cell r="G2712">
            <v>43935</v>
          </cell>
          <cell r="H2712">
            <v>44209</v>
          </cell>
          <cell r="I2712">
            <v>44209</v>
          </cell>
          <cell r="J2712">
            <v>44336</v>
          </cell>
          <cell r="K2712">
            <v>44336</v>
          </cell>
          <cell r="L2712">
            <v>44336</v>
          </cell>
          <cell r="M2712">
            <v>44336</v>
          </cell>
          <cell r="N2712">
            <v>44434</v>
          </cell>
          <cell r="O2712">
            <v>44434</v>
          </cell>
          <cell r="P2712">
            <v>44441</v>
          </cell>
          <cell r="Q2712">
            <v>44441</v>
          </cell>
          <cell r="R2712">
            <v>2022</v>
          </cell>
          <cell r="T2712" t="str">
            <v>Sold</v>
          </cell>
          <cell r="U2712">
            <v>242397.75</v>
          </cell>
          <cell r="V2712">
            <v>44347</v>
          </cell>
          <cell r="W2712">
            <v>1</v>
          </cell>
          <cell r="X2712">
            <v>2022</v>
          </cell>
          <cell r="Y2712">
            <v>0</v>
          </cell>
          <cell r="Z2712">
            <v>44434</v>
          </cell>
          <cell r="AA2712">
            <v>44445</v>
          </cell>
          <cell r="AB2712" t="str">
            <v>SLANINA, ADRIENNE N</v>
          </cell>
          <cell r="AC2712">
            <v>43642</v>
          </cell>
          <cell r="AD2712">
            <v>43642</v>
          </cell>
        </row>
        <row r="2713">
          <cell r="A2713">
            <v>106994</v>
          </cell>
          <cell r="B2713" t="str">
            <v>HOL SR 557 6.900</v>
          </cell>
          <cell r="C2713" t="str">
            <v>Geologic Maintenance / Slide Repair</v>
          </cell>
          <cell r="D2713">
            <v>43374</v>
          </cell>
          <cell r="E2713">
            <v>43374</v>
          </cell>
          <cell r="F2713">
            <v>43647</v>
          </cell>
          <cell r="G2713">
            <v>43647</v>
          </cell>
          <cell r="H2713">
            <v>43914</v>
          </cell>
          <cell r="I2713">
            <v>43914</v>
          </cell>
          <cell r="J2713">
            <v>44011</v>
          </cell>
          <cell r="K2713">
            <v>44011</v>
          </cell>
          <cell r="L2713">
            <v>44012</v>
          </cell>
          <cell r="M2713">
            <v>44012</v>
          </cell>
          <cell r="N2713">
            <v>44105</v>
          </cell>
          <cell r="O2713">
            <v>44105</v>
          </cell>
          <cell r="P2713">
            <v>44112</v>
          </cell>
          <cell r="Q2713">
            <v>44112</v>
          </cell>
          <cell r="R2713">
            <v>2021</v>
          </cell>
          <cell r="T2713" t="str">
            <v>Sold</v>
          </cell>
          <cell r="U2713">
            <v>248092.77</v>
          </cell>
          <cell r="V2713">
            <v>44018</v>
          </cell>
          <cell r="W2713">
            <v>1</v>
          </cell>
          <cell r="X2713">
            <v>2021</v>
          </cell>
          <cell r="Y2713">
            <v>0</v>
          </cell>
          <cell r="Z2713">
            <v>44105</v>
          </cell>
          <cell r="AA2713">
            <v>44116</v>
          </cell>
          <cell r="AB2713" t="str">
            <v>SLANINA, ADRIENNE N</v>
          </cell>
          <cell r="AC2713">
            <v>43342</v>
          </cell>
          <cell r="AD2713">
            <v>43342</v>
          </cell>
        </row>
        <row r="2714">
          <cell r="A2714">
            <v>106995</v>
          </cell>
          <cell r="B2714" t="str">
            <v>JEF SR 7 10.37 Ramp B</v>
          </cell>
          <cell r="C2714" t="str">
            <v>Geologic Maintenance / Slide Repair</v>
          </cell>
          <cell r="D2714">
            <v>43895</v>
          </cell>
          <cell r="E2714">
            <v>43895</v>
          </cell>
          <cell r="F2714">
            <v>43949</v>
          </cell>
          <cell r="G2714">
            <v>43949</v>
          </cell>
          <cell r="H2714">
            <v>44396</v>
          </cell>
          <cell r="I2714">
            <v>44396</v>
          </cell>
          <cell r="J2714">
            <v>44434</v>
          </cell>
          <cell r="K2714">
            <v>44434</v>
          </cell>
          <cell r="L2714">
            <v>44434</v>
          </cell>
          <cell r="M2714">
            <v>44434</v>
          </cell>
          <cell r="N2714">
            <v>44546</v>
          </cell>
          <cell r="O2714">
            <v>44546</v>
          </cell>
          <cell r="P2714">
            <v>44553</v>
          </cell>
          <cell r="Q2714">
            <v>44553</v>
          </cell>
          <cell r="R2714">
            <v>2022</v>
          </cell>
          <cell r="T2714" t="str">
            <v>Sold</v>
          </cell>
          <cell r="U2714">
            <v>194345.5</v>
          </cell>
          <cell r="V2714">
            <v>44452</v>
          </cell>
          <cell r="W2714">
            <v>1</v>
          </cell>
          <cell r="X2714">
            <v>2022</v>
          </cell>
          <cell r="Y2714">
            <v>0</v>
          </cell>
          <cell r="Z2714">
            <v>44546</v>
          </cell>
          <cell r="AA2714">
            <v>44557</v>
          </cell>
          <cell r="AB2714" t="str">
            <v>SLANINA, ADRIENNE N</v>
          </cell>
          <cell r="AC2714">
            <v>43865</v>
          </cell>
          <cell r="AD2714">
            <v>43865</v>
          </cell>
        </row>
        <row r="2715">
          <cell r="A2715">
            <v>106996</v>
          </cell>
          <cell r="B2715" t="str">
            <v>JEF SR 164 9.400</v>
          </cell>
          <cell r="C2715" t="str">
            <v>Geologic Maintenance / Slide Repair</v>
          </cell>
          <cell r="D2715">
            <v>43585</v>
          </cell>
          <cell r="E2715">
            <v>43585</v>
          </cell>
          <cell r="F2715">
            <v>43585</v>
          </cell>
          <cell r="G2715">
            <v>43585</v>
          </cell>
          <cell r="H2715">
            <v>43881</v>
          </cell>
          <cell r="I2715">
            <v>43881</v>
          </cell>
          <cell r="J2715">
            <v>43923</v>
          </cell>
          <cell r="K2715">
            <v>43923</v>
          </cell>
          <cell r="L2715">
            <v>43951</v>
          </cell>
          <cell r="M2715">
            <v>43951</v>
          </cell>
          <cell r="N2715">
            <v>44042</v>
          </cell>
          <cell r="O2715">
            <v>44042</v>
          </cell>
          <cell r="P2715">
            <v>44049</v>
          </cell>
          <cell r="Q2715">
            <v>44049</v>
          </cell>
          <cell r="R2715">
            <v>2021</v>
          </cell>
          <cell r="T2715" t="str">
            <v>Sold</v>
          </cell>
          <cell r="U2715">
            <v>209000</v>
          </cell>
          <cell r="V2715">
            <v>43955</v>
          </cell>
          <cell r="W2715">
            <v>1</v>
          </cell>
          <cell r="X2715">
            <v>2021</v>
          </cell>
          <cell r="Y2715">
            <v>0</v>
          </cell>
          <cell r="Z2715">
            <v>44042</v>
          </cell>
          <cell r="AA2715">
            <v>44053</v>
          </cell>
          <cell r="AB2715" t="str">
            <v>LORENZ, DANIEL J</v>
          </cell>
          <cell r="AC2715">
            <v>43553</v>
          </cell>
          <cell r="AD2715">
            <v>43553</v>
          </cell>
        </row>
        <row r="2716">
          <cell r="A2716">
            <v>106997</v>
          </cell>
          <cell r="B2716" t="str">
            <v>TUS-800-26.67</v>
          </cell>
          <cell r="C2716" t="str">
            <v>Geologic Maintenance / Slide Repair</v>
          </cell>
          <cell r="D2716">
            <v>43497</v>
          </cell>
          <cell r="E2716">
            <v>43497</v>
          </cell>
          <cell r="F2716">
            <v>43773</v>
          </cell>
          <cell r="G2716">
            <v>43773</v>
          </cell>
          <cell r="H2716">
            <v>43972</v>
          </cell>
          <cell r="I2716">
            <v>43972</v>
          </cell>
          <cell r="L2716">
            <v>44028</v>
          </cell>
          <cell r="M2716">
            <v>44028</v>
          </cell>
          <cell r="N2716">
            <v>44119</v>
          </cell>
          <cell r="O2716">
            <v>44119</v>
          </cell>
          <cell r="P2716">
            <v>44126</v>
          </cell>
          <cell r="Q2716">
            <v>44126</v>
          </cell>
          <cell r="R2716">
            <v>2021</v>
          </cell>
          <cell r="T2716" t="str">
            <v>Sold</v>
          </cell>
          <cell r="U2716">
            <v>402785.5</v>
          </cell>
          <cell r="V2716">
            <v>44032</v>
          </cell>
          <cell r="W2716">
            <v>1</v>
          </cell>
          <cell r="X2716">
            <v>2021</v>
          </cell>
          <cell r="Y2716">
            <v>0</v>
          </cell>
          <cell r="Z2716">
            <v>44119</v>
          </cell>
          <cell r="AA2716">
            <v>44130</v>
          </cell>
          <cell r="AB2716" t="str">
            <v>HOFFMAN, DAVID A</v>
          </cell>
          <cell r="AC2716">
            <v>43462</v>
          </cell>
          <cell r="AD2716">
            <v>43462</v>
          </cell>
        </row>
        <row r="2717">
          <cell r="A2717">
            <v>107030</v>
          </cell>
          <cell r="B2717" t="str">
            <v>COL TR 703 Bayard Rd NS</v>
          </cell>
          <cell r="C2717" t="str">
            <v>Railroad Crossing Protection</v>
          </cell>
          <cell r="T2717" t="str">
            <v>Active</v>
          </cell>
          <cell r="AB2717" t="str">
            <v>TUCKER, JAMES M</v>
          </cell>
        </row>
        <row r="2718">
          <cell r="A2718">
            <v>107031</v>
          </cell>
          <cell r="B2718" t="str">
            <v>COL TR 704 Essick Rd NS</v>
          </cell>
          <cell r="C2718" t="str">
            <v>Railroad Crossing Protection</v>
          </cell>
          <cell r="T2718" t="str">
            <v>Active</v>
          </cell>
          <cell r="AB2718" t="str">
            <v>TUCKER, JAMES M</v>
          </cell>
        </row>
        <row r="2719">
          <cell r="A2719">
            <v>107082</v>
          </cell>
          <cell r="B2719" t="str">
            <v>D11 CY2018/2019 Const Insp</v>
          </cell>
          <cell r="C2719" t="str">
            <v>Construction Inspection / Admin</v>
          </cell>
          <cell r="T2719" t="str">
            <v>Active</v>
          </cell>
          <cell r="AB2719" t="str">
            <v>STILLION, TIMOTHY E</v>
          </cell>
        </row>
        <row r="2720">
          <cell r="A2720">
            <v>107083</v>
          </cell>
          <cell r="B2720" t="str">
            <v>D11 CY2019/2020 Const Insp</v>
          </cell>
          <cell r="C2720" t="str">
            <v>Construction Inspection / Admin</v>
          </cell>
          <cell r="T2720" t="str">
            <v>Cancelled</v>
          </cell>
          <cell r="AB2720" t="str">
            <v>STILLION, TIMOTHY E</v>
          </cell>
        </row>
        <row r="2721">
          <cell r="A2721">
            <v>107093</v>
          </cell>
          <cell r="B2721" t="str">
            <v>Arch Moore Brg Insp FY17</v>
          </cell>
          <cell r="C2721" t="str">
            <v>Asset Inventory / Inspection</v>
          </cell>
          <cell r="T2721" t="str">
            <v>Active</v>
          </cell>
          <cell r="AB2721" t="str">
            <v>DEER, SHANE J</v>
          </cell>
        </row>
        <row r="2722">
          <cell r="A2722">
            <v>107094</v>
          </cell>
          <cell r="B2722" t="str">
            <v>Vietnam Vets Brg Insp FY17</v>
          </cell>
          <cell r="C2722" t="str">
            <v>Asset Inventory / Inspection</v>
          </cell>
          <cell r="T2722" t="str">
            <v>Active</v>
          </cell>
          <cell r="AB2722" t="str">
            <v>DEER, SHANE J</v>
          </cell>
        </row>
        <row r="2723">
          <cell r="A2723">
            <v>107095</v>
          </cell>
          <cell r="B2723" t="str">
            <v>Veterans Mem Brg Insp FY17</v>
          </cell>
          <cell r="C2723" t="str">
            <v>Asset Inventory / Inspection</v>
          </cell>
          <cell r="T2723" t="str">
            <v>Active</v>
          </cell>
          <cell r="AB2723" t="str">
            <v>DEER, SHANE J</v>
          </cell>
        </row>
        <row r="2724">
          <cell r="A2724">
            <v>107096</v>
          </cell>
          <cell r="B2724" t="str">
            <v>Jennings Randolph Brg Insp FY17</v>
          </cell>
          <cell r="C2724" t="str">
            <v>Asset Inventory / Inspection</v>
          </cell>
          <cell r="T2724" t="str">
            <v>Active</v>
          </cell>
          <cell r="AB2724" t="str">
            <v>DEER, SHANE J</v>
          </cell>
        </row>
        <row r="2725">
          <cell r="A2725">
            <v>107102</v>
          </cell>
          <cell r="B2725" t="str">
            <v>SVRTA Bus Replacements</v>
          </cell>
          <cell r="C2725" t="str">
            <v>Flex Fund Transfers</v>
          </cell>
          <cell r="T2725" t="str">
            <v>Active</v>
          </cell>
          <cell r="AB2725" t="str">
            <v>HOSTIN, JUANA M</v>
          </cell>
        </row>
        <row r="2726">
          <cell r="A2726">
            <v>107117</v>
          </cell>
          <cell r="B2726" t="str">
            <v>CAR SR 542 9.34</v>
          </cell>
          <cell r="C2726" t="str">
            <v>Bridge Preservation</v>
          </cell>
          <cell r="D2726">
            <v>43524</v>
          </cell>
          <cell r="E2726">
            <v>43524</v>
          </cell>
          <cell r="F2726">
            <v>43689</v>
          </cell>
          <cell r="G2726">
            <v>43689</v>
          </cell>
          <cell r="H2726">
            <v>43809</v>
          </cell>
          <cell r="I2726">
            <v>43809</v>
          </cell>
          <cell r="J2726">
            <v>43844</v>
          </cell>
          <cell r="K2726">
            <v>43844</v>
          </cell>
          <cell r="L2726">
            <v>43871</v>
          </cell>
          <cell r="M2726">
            <v>43871</v>
          </cell>
          <cell r="N2726">
            <v>43958</v>
          </cell>
          <cell r="O2726">
            <v>43958</v>
          </cell>
          <cell r="P2726">
            <v>43965</v>
          </cell>
          <cell r="Q2726">
            <v>43965</v>
          </cell>
          <cell r="R2726">
            <v>2020</v>
          </cell>
          <cell r="T2726" t="str">
            <v>Sold</v>
          </cell>
          <cell r="U2726">
            <v>783889.4</v>
          </cell>
          <cell r="AB2726" t="str">
            <v>STILLION, TIMOTHY E</v>
          </cell>
          <cell r="AC2726">
            <v>43488</v>
          </cell>
          <cell r="AD2726">
            <v>43488</v>
          </cell>
        </row>
        <row r="2727">
          <cell r="A2727">
            <v>107134</v>
          </cell>
          <cell r="B2727" t="str">
            <v>TUS CR 99 0.71</v>
          </cell>
          <cell r="C2727" t="str">
            <v>Bridge Preservation</v>
          </cell>
          <cell r="D2727">
            <v>43539</v>
          </cell>
          <cell r="E2727">
            <v>43539</v>
          </cell>
          <cell r="H2727">
            <v>43825</v>
          </cell>
          <cell r="I2727">
            <v>43825</v>
          </cell>
          <cell r="L2727">
            <v>44468</v>
          </cell>
          <cell r="M2727">
            <v>44468</v>
          </cell>
          <cell r="N2727">
            <v>44531</v>
          </cell>
          <cell r="O2727">
            <v>44531</v>
          </cell>
          <cell r="P2727">
            <v>44536</v>
          </cell>
          <cell r="Q2727">
            <v>44536</v>
          </cell>
          <cell r="R2727">
            <v>2022</v>
          </cell>
          <cell r="T2727" t="str">
            <v>Sold</v>
          </cell>
          <cell r="U2727">
            <v>1705830.44</v>
          </cell>
          <cell r="V2727">
            <v>44470</v>
          </cell>
          <cell r="W2727">
            <v>1</v>
          </cell>
          <cell r="X2727">
            <v>2022</v>
          </cell>
          <cell r="Y2727">
            <v>0</v>
          </cell>
          <cell r="Z2727">
            <v>44562</v>
          </cell>
          <cell r="AA2727">
            <v>44621</v>
          </cell>
          <cell r="AB2727" t="str">
            <v>LORENZ, DANIEL J</v>
          </cell>
          <cell r="AC2727">
            <v>43494</v>
          </cell>
          <cell r="AD2727">
            <v>43494</v>
          </cell>
        </row>
        <row r="2728">
          <cell r="A2728">
            <v>107181</v>
          </cell>
          <cell r="B2728" t="str">
            <v>TUS VAR PM Phase 3</v>
          </cell>
          <cell r="C2728" t="str">
            <v>Traffic Control (Safety)</v>
          </cell>
          <cell r="F2728">
            <v>43166</v>
          </cell>
          <cell r="G2728">
            <v>43166</v>
          </cell>
          <cell r="L2728">
            <v>43238</v>
          </cell>
          <cell r="M2728">
            <v>43238</v>
          </cell>
          <cell r="N2728">
            <v>43297</v>
          </cell>
          <cell r="O2728">
            <v>43297</v>
          </cell>
          <cell r="P2728">
            <v>43304</v>
          </cell>
          <cell r="Q2728">
            <v>43304</v>
          </cell>
          <cell r="R2728">
            <v>2019</v>
          </cell>
          <cell r="T2728" t="str">
            <v>Sold</v>
          </cell>
          <cell r="U2728">
            <v>213003</v>
          </cell>
          <cell r="V2728">
            <v>43250</v>
          </cell>
          <cell r="W2728">
            <v>1</v>
          </cell>
          <cell r="X2728">
            <v>2019</v>
          </cell>
          <cell r="Y2728">
            <v>0</v>
          </cell>
          <cell r="Z2728">
            <v>43292</v>
          </cell>
          <cell r="AA2728">
            <v>43313</v>
          </cell>
          <cell r="AB2728" t="str">
            <v>GURNEY, GREGORY A</v>
          </cell>
        </row>
        <row r="2729">
          <cell r="A2729">
            <v>107185</v>
          </cell>
          <cell r="B2729" t="str">
            <v>M18-37 New Philadelphia - PHD</v>
          </cell>
          <cell r="C2729" t="str">
            <v>Matching Grants</v>
          </cell>
          <cell r="T2729" t="str">
            <v>Active</v>
          </cell>
          <cell r="AB2729" t="str">
            <v>STAINS, JOHN P</v>
          </cell>
        </row>
        <row r="2730">
          <cell r="A2730">
            <v>107327</v>
          </cell>
          <cell r="B2730" t="str">
            <v>BEL SR 9 0.01</v>
          </cell>
          <cell r="C2730" t="str">
            <v>Geologic Maintenance / Slide Repair</v>
          </cell>
          <cell r="D2730">
            <v>44085</v>
          </cell>
          <cell r="E2730">
            <v>44085</v>
          </cell>
          <cell r="F2730">
            <v>44085</v>
          </cell>
          <cell r="G2730">
            <v>44085</v>
          </cell>
          <cell r="H2730">
            <v>44085</v>
          </cell>
          <cell r="I2730">
            <v>44085</v>
          </cell>
          <cell r="L2730">
            <v>44088</v>
          </cell>
          <cell r="M2730">
            <v>44088</v>
          </cell>
          <cell r="N2730">
            <v>44168</v>
          </cell>
          <cell r="O2730">
            <v>44168</v>
          </cell>
          <cell r="P2730">
            <v>44175</v>
          </cell>
          <cell r="Q2730">
            <v>44175</v>
          </cell>
          <cell r="R2730">
            <v>2021</v>
          </cell>
          <cell r="T2730" t="str">
            <v>Sold</v>
          </cell>
          <cell r="U2730">
            <v>964115.95</v>
          </cell>
          <cell r="V2730">
            <v>44081</v>
          </cell>
          <cell r="W2730">
            <v>1</v>
          </cell>
          <cell r="X2730">
            <v>2021</v>
          </cell>
          <cell r="Y2730">
            <v>0</v>
          </cell>
          <cell r="Z2730">
            <v>44168</v>
          </cell>
          <cell r="AA2730">
            <v>44179</v>
          </cell>
          <cell r="AB2730" t="str">
            <v>HOFFMAN, DAVID A</v>
          </cell>
          <cell r="AC2730">
            <v>44083</v>
          </cell>
          <cell r="AD2730">
            <v>44083</v>
          </cell>
        </row>
        <row r="2731">
          <cell r="A2731">
            <v>107377</v>
          </cell>
          <cell r="B2731" t="str">
            <v>COL VAR GR Phase 3</v>
          </cell>
          <cell r="C2731" t="str">
            <v>Roadside / Median Improvement (Safety)</v>
          </cell>
          <cell r="F2731">
            <v>43837</v>
          </cell>
          <cell r="G2731">
            <v>43837</v>
          </cell>
          <cell r="L2731">
            <v>43866</v>
          </cell>
          <cell r="M2731">
            <v>43866</v>
          </cell>
          <cell r="N2731">
            <v>43908</v>
          </cell>
          <cell r="O2731">
            <v>43908</v>
          </cell>
          <cell r="P2731">
            <v>43915</v>
          </cell>
          <cell r="Q2731">
            <v>43915</v>
          </cell>
          <cell r="R2731">
            <v>2020</v>
          </cell>
          <cell r="T2731" t="str">
            <v>Sold</v>
          </cell>
          <cell r="U2731">
            <v>300000</v>
          </cell>
          <cell r="V2731">
            <v>43875</v>
          </cell>
          <cell r="W2731">
            <v>1</v>
          </cell>
          <cell r="X2731">
            <v>2020</v>
          </cell>
          <cell r="Y2731">
            <v>0</v>
          </cell>
          <cell r="Z2731">
            <v>43922</v>
          </cell>
          <cell r="AA2731">
            <v>43950</v>
          </cell>
          <cell r="AB2731" t="str">
            <v>GURNEY, GREGORY A</v>
          </cell>
        </row>
        <row r="2732">
          <cell r="A2732">
            <v>107380</v>
          </cell>
          <cell r="B2732" t="str">
            <v>BEL US 40 11.62/11.81</v>
          </cell>
          <cell r="C2732" t="str">
            <v>Culvert Preservation</v>
          </cell>
          <cell r="D2732">
            <v>43587</v>
          </cell>
          <cell r="E2732">
            <v>43587</v>
          </cell>
          <cell r="F2732">
            <v>43843</v>
          </cell>
          <cell r="G2732">
            <v>43843</v>
          </cell>
          <cell r="H2732">
            <v>44222</v>
          </cell>
          <cell r="I2732">
            <v>44222</v>
          </cell>
          <cell r="L2732">
            <v>44238</v>
          </cell>
          <cell r="M2732">
            <v>44238</v>
          </cell>
          <cell r="N2732">
            <v>44329</v>
          </cell>
          <cell r="O2732">
            <v>44329</v>
          </cell>
          <cell r="P2732">
            <v>44336</v>
          </cell>
          <cell r="Q2732">
            <v>44336</v>
          </cell>
          <cell r="R2732">
            <v>2021</v>
          </cell>
          <cell r="T2732" t="str">
            <v>Sold</v>
          </cell>
          <cell r="U2732">
            <v>326094</v>
          </cell>
          <cell r="V2732">
            <v>44242</v>
          </cell>
          <cell r="W2732">
            <v>1</v>
          </cell>
          <cell r="X2732">
            <v>2021</v>
          </cell>
          <cell r="Y2732">
            <v>0</v>
          </cell>
          <cell r="Z2732">
            <v>44329</v>
          </cell>
          <cell r="AA2732">
            <v>44340</v>
          </cell>
          <cell r="AB2732" t="str">
            <v>HOFFMAN, DAVID A</v>
          </cell>
          <cell r="AC2732">
            <v>43551</v>
          </cell>
          <cell r="AD2732">
            <v>43551</v>
          </cell>
        </row>
        <row r="2733">
          <cell r="A2733">
            <v>107383</v>
          </cell>
          <cell r="B2733" t="str">
            <v>D11 Block FY 2024</v>
          </cell>
          <cell r="C2733" t="str">
            <v>Other Studies/ Tasks</v>
          </cell>
          <cell r="T2733" t="str">
            <v>Candidate</v>
          </cell>
          <cell r="U2733">
            <v>1500000</v>
          </cell>
          <cell r="AB2733" t="str">
            <v>WARNER, SCOTT K</v>
          </cell>
        </row>
        <row r="2734">
          <cell r="A2734">
            <v>107392</v>
          </cell>
          <cell r="B2734" t="str">
            <v>HAS-9-VAR, HAS-646-1.12</v>
          </cell>
          <cell r="C2734" t="str">
            <v>Culvert Preservation</v>
          </cell>
          <cell r="D2734">
            <v>45385</v>
          </cell>
          <cell r="F2734">
            <v>45565</v>
          </cell>
          <cell r="H2734">
            <v>45777</v>
          </cell>
          <cell r="J2734">
            <v>45897</v>
          </cell>
          <cell r="N2734">
            <v>46023</v>
          </cell>
          <cell r="P2734">
            <v>46023</v>
          </cell>
          <cell r="R2734">
            <v>2026</v>
          </cell>
          <cell r="T2734" t="str">
            <v>Active</v>
          </cell>
          <cell r="U2734">
            <v>981133.28</v>
          </cell>
          <cell r="AB2734" t="str">
            <v>SLANINA, ADRIENNE N</v>
          </cell>
          <cell r="AC2734">
            <v>45356</v>
          </cell>
        </row>
        <row r="2735">
          <cell r="A2735">
            <v>107417</v>
          </cell>
          <cell r="B2735" t="str">
            <v>TUS Dennison Depot Phase 9</v>
          </cell>
          <cell r="C2735" t="str">
            <v>Landscaping / Aesthetics</v>
          </cell>
          <cell r="F2735">
            <v>43697</v>
          </cell>
          <cell r="G2735">
            <v>43697</v>
          </cell>
          <cell r="L2735">
            <v>43804</v>
          </cell>
          <cell r="M2735">
            <v>43804</v>
          </cell>
          <cell r="N2735">
            <v>43860</v>
          </cell>
          <cell r="O2735">
            <v>43860</v>
          </cell>
          <cell r="P2735">
            <v>43881</v>
          </cell>
          <cell r="Q2735">
            <v>43881</v>
          </cell>
          <cell r="R2735">
            <v>2020</v>
          </cell>
          <cell r="T2735" t="str">
            <v>Sold</v>
          </cell>
          <cell r="U2735">
            <v>608849.67000000004</v>
          </cell>
          <cell r="V2735">
            <v>43804</v>
          </cell>
          <cell r="W2735">
            <v>1</v>
          </cell>
          <cell r="X2735">
            <v>2020</v>
          </cell>
          <cell r="Y2735">
            <v>0</v>
          </cell>
          <cell r="Z2735">
            <v>43867</v>
          </cell>
          <cell r="AA2735">
            <v>43895</v>
          </cell>
          <cell r="AB2735" t="str">
            <v>LORENZ, DANIEL J</v>
          </cell>
        </row>
        <row r="2736">
          <cell r="A2736">
            <v>107455</v>
          </cell>
          <cell r="B2736" t="str">
            <v>BEL SR 147 4.45</v>
          </cell>
          <cell r="C2736" t="str">
            <v>Intersection Improvement (Safety)</v>
          </cell>
          <cell r="D2736">
            <v>43536</v>
          </cell>
          <cell r="E2736">
            <v>43536</v>
          </cell>
          <cell r="F2736">
            <v>43649</v>
          </cell>
          <cell r="G2736">
            <v>43649</v>
          </cell>
          <cell r="H2736">
            <v>44096</v>
          </cell>
          <cell r="I2736">
            <v>44096</v>
          </cell>
          <cell r="L2736">
            <v>44119</v>
          </cell>
          <cell r="M2736">
            <v>44119</v>
          </cell>
          <cell r="N2736">
            <v>44252</v>
          </cell>
          <cell r="O2736">
            <v>44252</v>
          </cell>
          <cell r="P2736">
            <v>44260</v>
          </cell>
          <cell r="Q2736">
            <v>44260</v>
          </cell>
          <cell r="R2736">
            <v>2021</v>
          </cell>
          <cell r="T2736" t="str">
            <v>Sold</v>
          </cell>
          <cell r="U2736">
            <v>186480.56</v>
          </cell>
          <cell r="V2736">
            <v>44123</v>
          </cell>
          <cell r="W2736">
            <v>1</v>
          </cell>
          <cell r="X2736">
            <v>2021</v>
          </cell>
          <cell r="Y2736">
            <v>0</v>
          </cell>
          <cell r="Z2736">
            <v>44210</v>
          </cell>
          <cell r="AA2736">
            <v>44221</v>
          </cell>
          <cell r="AB2736" t="str">
            <v>LORENZ, DANIEL J</v>
          </cell>
          <cell r="AC2736">
            <v>43501</v>
          </cell>
          <cell r="AD2736">
            <v>43501</v>
          </cell>
        </row>
        <row r="2737">
          <cell r="A2737">
            <v>107463</v>
          </cell>
          <cell r="B2737" t="str">
            <v>BEL US 40 20.120</v>
          </cell>
          <cell r="C2737" t="str">
            <v>Roadway Minor Rehab</v>
          </cell>
          <cell r="H2737">
            <v>43543</v>
          </cell>
          <cell r="I2737">
            <v>43543</v>
          </cell>
          <cell r="J2737">
            <v>43557</v>
          </cell>
          <cell r="K2737">
            <v>43557</v>
          </cell>
          <cell r="L2737">
            <v>43636</v>
          </cell>
          <cell r="M2737">
            <v>43636</v>
          </cell>
          <cell r="N2737">
            <v>43734</v>
          </cell>
          <cell r="O2737">
            <v>43734</v>
          </cell>
          <cell r="P2737">
            <v>43741</v>
          </cell>
          <cell r="Q2737">
            <v>43741</v>
          </cell>
          <cell r="R2737">
            <v>2020</v>
          </cell>
          <cell r="T2737" t="str">
            <v>Sold</v>
          </cell>
          <cell r="U2737">
            <v>1284466.19</v>
          </cell>
          <cell r="V2737">
            <v>43647</v>
          </cell>
          <cell r="W2737">
            <v>1</v>
          </cell>
          <cell r="X2737">
            <v>2020</v>
          </cell>
          <cell r="Y2737">
            <v>0</v>
          </cell>
          <cell r="Z2737">
            <v>43734</v>
          </cell>
          <cell r="AA2737">
            <v>43745</v>
          </cell>
          <cell r="AB2737" t="str">
            <v>STILLION, TIMOTHY E</v>
          </cell>
        </row>
        <row r="2738">
          <cell r="A2738">
            <v>107465</v>
          </cell>
          <cell r="B2738" t="str">
            <v>HAS US 22 18.910</v>
          </cell>
          <cell r="C2738" t="str">
            <v>Roadway Minor Rehab</v>
          </cell>
          <cell r="H2738">
            <v>43525</v>
          </cell>
          <cell r="I2738">
            <v>43525</v>
          </cell>
          <cell r="L2738">
            <v>43546</v>
          </cell>
          <cell r="M2738">
            <v>43546</v>
          </cell>
          <cell r="N2738">
            <v>43636</v>
          </cell>
          <cell r="O2738">
            <v>43636</v>
          </cell>
          <cell r="P2738">
            <v>43643</v>
          </cell>
          <cell r="Q2738">
            <v>43643</v>
          </cell>
          <cell r="R2738">
            <v>2019</v>
          </cell>
          <cell r="T2738" t="str">
            <v>Sold</v>
          </cell>
          <cell r="U2738">
            <v>550044.5</v>
          </cell>
          <cell r="V2738">
            <v>43549</v>
          </cell>
          <cell r="W2738">
            <v>1</v>
          </cell>
          <cell r="X2738">
            <v>2020</v>
          </cell>
          <cell r="Y2738">
            <v>0</v>
          </cell>
          <cell r="Z2738">
            <v>43636</v>
          </cell>
          <cell r="AA2738">
            <v>43647</v>
          </cell>
          <cell r="AB2738" t="str">
            <v>CESSNA, JEREMY A</v>
          </cell>
        </row>
        <row r="2739">
          <cell r="A2739">
            <v>107470</v>
          </cell>
          <cell r="B2739" t="str">
            <v>JEF SR 7 10.830</v>
          </cell>
          <cell r="C2739" t="str">
            <v>Roadway Minor Rehab</v>
          </cell>
          <cell r="N2739">
            <v>44927</v>
          </cell>
          <cell r="P2739">
            <v>44927</v>
          </cell>
          <cell r="R2739">
            <v>2023</v>
          </cell>
          <cell r="T2739" t="str">
            <v>Cancelled</v>
          </cell>
          <cell r="U2739">
            <v>2140000</v>
          </cell>
          <cell r="AB2739" t="str">
            <v>HERMAN, PAUL A</v>
          </cell>
        </row>
        <row r="2740">
          <cell r="A2740">
            <v>107487</v>
          </cell>
          <cell r="B2740" t="str">
            <v>BEL-147/VAR-13.23/VAR</v>
          </cell>
          <cell r="C2740" t="str">
            <v>Roadway Minor Rehab</v>
          </cell>
          <cell r="H2740">
            <v>44085</v>
          </cell>
          <cell r="I2740">
            <v>44085</v>
          </cell>
          <cell r="J2740">
            <v>44095</v>
          </cell>
          <cell r="K2740">
            <v>44095</v>
          </cell>
          <cell r="L2740">
            <v>44111</v>
          </cell>
          <cell r="M2740">
            <v>44111</v>
          </cell>
          <cell r="N2740">
            <v>44210</v>
          </cell>
          <cell r="O2740">
            <v>44210</v>
          </cell>
          <cell r="P2740">
            <v>44218</v>
          </cell>
          <cell r="Q2740">
            <v>44218</v>
          </cell>
          <cell r="R2740">
            <v>2021</v>
          </cell>
          <cell r="T2740" t="str">
            <v>Sold</v>
          </cell>
          <cell r="U2740">
            <v>2838448</v>
          </cell>
          <cell r="V2740">
            <v>44123</v>
          </cell>
          <cell r="W2740">
            <v>1</v>
          </cell>
          <cell r="X2740">
            <v>2021</v>
          </cell>
          <cell r="Y2740">
            <v>0</v>
          </cell>
          <cell r="Z2740">
            <v>44210</v>
          </cell>
          <cell r="AA2740">
            <v>44221</v>
          </cell>
          <cell r="AB2740" t="str">
            <v>HERMAN, PAUL A</v>
          </cell>
        </row>
        <row r="2741">
          <cell r="A2741">
            <v>107492</v>
          </cell>
          <cell r="B2741" t="str">
            <v>CAR SR 183 5.450</v>
          </cell>
          <cell r="C2741" t="str">
            <v>Roadway Minor Rehab</v>
          </cell>
          <cell r="N2741">
            <v>45658</v>
          </cell>
          <cell r="P2741">
            <v>45658</v>
          </cell>
          <cell r="R2741">
            <v>2025</v>
          </cell>
          <cell r="T2741" t="str">
            <v>Cancelled</v>
          </cell>
          <cell r="U2741">
            <v>467998</v>
          </cell>
          <cell r="AB2741" t="str">
            <v>HERMAN, PAUL A</v>
          </cell>
        </row>
        <row r="2742">
          <cell r="A2742">
            <v>107494</v>
          </cell>
          <cell r="B2742" t="str">
            <v>CAR SR 542 0.000</v>
          </cell>
          <cell r="C2742" t="str">
            <v>Roadway Minor Rehab</v>
          </cell>
          <cell r="H2742">
            <v>44551</v>
          </cell>
          <cell r="I2742">
            <v>44551</v>
          </cell>
          <cell r="L2742">
            <v>44566</v>
          </cell>
          <cell r="M2742">
            <v>44566</v>
          </cell>
          <cell r="N2742">
            <v>44665</v>
          </cell>
          <cell r="O2742">
            <v>44665</v>
          </cell>
          <cell r="P2742">
            <v>44672</v>
          </cell>
          <cell r="Q2742">
            <v>44672</v>
          </cell>
          <cell r="R2742">
            <v>2022</v>
          </cell>
          <cell r="T2742" t="str">
            <v>Sold</v>
          </cell>
          <cell r="U2742">
            <v>1782440.15</v>
          </cell>
          <cell r="V2742">
            <v>44571</v>
          </cell>
          <cell r="W2742">
            <v>1</v>
          </cell>
          <cell r="X2742">
            <v>2022</v>
          </cell>
          <cell r="Y2742">
            <v>0</v>
          </cell>
          <cell r="Z2742">
            <v>44665</v>
          </cell>
          <cell r="AA2742">
            <v>44676</v>
          </cell>
          <cell r="AB2742" t="str">
            <v>CESSNA, JEREMY A</v>
          </cell>
        </row>
        <row r="2743">
          <cell r="A2743">
            <v>107495</v>
          </cell>
          <cell r="B2743" t="str">
            <v>CAR SR 644 0.000</v>
          </cell>
          <cell r="C2743" t="str">
            <v>Roadway Minor Rehab</v>
          </cell>
          <cell r="N2743">
            <v>44105</v>
          </cell>
          <cell r="P2743">
            <v>44105</v>
          </cell>
          <cell r="R2743">
            <v>2021</v>
          </cell>
          <cell r="T2743" t="str">
            <v>Cancelled</v>
          </cell>
          <cell r="U2743">
            <v>2020233</v>
          </cell>
          <cell r="AB2743" t="str">
            <v>HERMAN, PAUL A</v>
          </cell>
        </row>
        <row r="2744">
          <cell r="A2744">
            <v>107496</v>
          </cell>
          <cell r="B2744" t="str">
            <v>CAR SR 644 0.000</v>
          </cell>
          <cell r="C2744" t="str">
            <v>Roadway Minor Rehab</v>
          </cell>
          <cell r="H2744">
            <v>44425</v>
          </cell>
          <cell r="I2744">
            <v>44425</v>
          </cell>
          <cell r="J2744">
            <v>44434</v>
          </cell>
          <cell r="K2744">
            <v>44434</v>
          </cell>
          <cell r="L2744">
            <v>44452</v>
          </cell>
          <cell r="M2744">
            <v>44452</v>
          </cell>
          <cell r="N2744">
            <v>44546</v>
          </cell>
          <cell r="O2744">
            <v>44546</v>
          </cell>
          <cell r="P2744">
            <v>44553</v>
          </cell>
          <cell r="Q2744">
            <v>44553</v>
          </cell>
          <cell r="R2744">
            <v>2022</v>
          </cell>
          <cell r="T2744" t="str">
            <v>Sold</v>
          </cell>
          <cell r="U2744">
            <v>1991823.55</v>
          </cell>
          <cell r="V2744">
            <v>44452</v>
          </cell>
          <cell r="W2744">
            <v>1</v>
          </cell>
          <cell r="X2744">
            <v>2022</v>
          </cell>
          <cell r="Y2744">
            <v>0</v>
          </cell>
          <cell r="Z2744">
            <v>44546</v>
          </cell>
          <cell r="AA2744">
            <v>44557</v>
          </cell>
          <cell r="AB2744" t="str">
            <v>HERMAN, PAUL A</v>
          </cell>
        </row>
        <row r="2745">
          <cell r="A2745">
            <v>107498</v>
          </cell>
          <cell r="B2745" t="str">
            <v>COL SR 164 9.780</v>
          </cell>
          <cell r="C2745" t="str">
            <v>Roadway Minor Rehab</v>
          </cell>
          <cell r="N2745">
            <v>44927</v>
          </cell>
          <cell r="P2745">
            <v>44927</v>
          </cell>
          <cell r="R2745">
            <v>2023</v>
          </cell>
          <cell r="T2745" t="str">
            <v>Cancelled</v>
          </cell>
          <cell r="U2745">
            <v>333984</v>
          </cell>
          <cell r="AB2745" t="str">
            <v>HERMAN, PAUL A</v>
          </cell>
        </row>
        <row r="2746">
          <cell r="A2746">
            <v>107499</v>
          </cell>
          <cell r="B2746" t="str">
            <v>HAS SR 519 0.000</v>
          </cell>
          <cell r="C2746" t="str">
            <v>Roadway Minor Rehab</v>
          </cell>
          <cell r="H2746">
            <v>44378</v>
          </cell>
          <cell r="I2746">
            <v>44378</v>
          </cell>
          <cell r="L2746">
            <v>44414</v>
          </cell>
          <cell r="M2746">
            <v>44414</v>
          </cell>
          <cell r="N2746">
            <v>44518</v>
          </cell>
          <cell r="O2746">
            <v>44518</v>
          </cell>
          <cell r="P2746">
            <v>44524</v>
          </cell>
          <cell r="Q2746">
            <v>44524</v>
          </cell>
          <cell r="R2746">
            <v>2022</v>
          </cell>
          <cell r="T2746" t="str">
            <v>Sold</v>
          </cell>
          <cell r="U2746">
            <v>547436.80000000005</v>
          </cell>
          <cell r="V2746">
            <v>44424</v>
          </cell>
          <cell r="W2746">
            <v>1</v>
          </cell>
          <cell r="X2746">
            <v>2022</v>
          </cell>
          <cell r="Y2746">
            <v>0</v>
          </cell>
          <cell r="Z2746">
            <v>44518</v>
          </cell>
          <cell r="AA2746">
            <v>44529</v>
          </cell>
          <cell r="AB2746" t="str">
            <v>HOFFMAN, DAVID A</v>
          </cell>
        </row>
        <row r="2747">
          <cell r="A2747">
            <v>107500</v>
          </cell>
          <cell r="B2747" t="str">
            <v>HOL US 62 14.220</v>
          </cell>
          <cell r="C2747" t="str">
            <v>Roadway Minor Rehab</v>
          </cell>
          <cell r="N2747">
            <v>44197</v>
          </cell>
          <cell r="P2747">
            <v>44197</v>
          </cell>
          <cell r="R2747">
            <v>2021</v>
          </cell>
          <cell r="T2747" t="str">
            <v>Cancelled</v>
          </cell>
          <cell r="U2747">
            <v>387473</v>
          </cell>
          <cell r="AB2747" t="str">
            <v>HERMAN, PAUL A</v>
          </cell>
        </row>
        <row r="2748">
          <cell r="A2748">
            <v>107501</v>
          </cell>
          <cell r="B2748" t="str">
            <v>HOL SR 179 0.000</v>
          </cell>
          <cell r="C2748" t="str">
            <v>Roadway Major Rehab</v>
          </cell>
          <cell r="H2748">
            <v>45505</v>
          </cell>
          <cell r="L2748">
            <v>45566</v>
          </cell>
          <cell r="N2748">
            <v>45658</v>
          </cell>
          <cell r="P2748">
            <v>45658</v>
          </cell>
          <cell r="R2748">
            <v>2025</v>
          </cell>
          <cell r="T2748" t="str">
            <v>Active</v>
          </cell>
          <cell r="U2748">
            <v>3000000</v>
          </cell>
          <cell r="AB2748" t="str">
            <v>HERMAN, PAUL A</v>
          </cell>
        </row>
        <row r="2749">
          <cell r="A2749">
            <v>107502</v>
          </cell>
          <cell r="B2749" t="str">
            <v>BEL/JEF-7-23.51/0.00</v>
          </cell>
          <cell r="C2749" t="str">
            <v>Roadway Minor Rehab</v>
          </cell>
          <cell r="H2749">
            <v>45131</v>
          </cell>
          <cell r="I2749">
            <v>45131</v>
          </cell>
          <cell r="J2749">
            <v>45159</v>
          </cell>
          <cell r="K2749">
            <v>45159</v>
          </cell>
          <cell r="L2749">
            <v>45162</v>
          </cell>
          <cell r="M2749">
            <v>45162</v>
          </cell>
          <cell r="N2749">
            <v>45274</v>
          </cell>
          <cell r="P2749">
            <v>45285</v>
          </cell>
          <cell r="R2749">
            <v>2024</v>
          </cell>
          <cell r="T2749" t="str">
            <v>Active</v>
          </cell>
          <cell r="U2749">
            <v>3550667</v>
          </cell>
          <cell r="V2749">
            <v>45166</v>
          </cell>
          <cell r="W2749">
            <v>1</v>
          </cell>
          <cell r="X2749">
            <v>2024</v>
          </cell>
          <cell r="Y2749">
            <v>0</v>
          </cell>
          <cell r="Z2749">
            <v>45260</v>
          </cell>
          <cell r="AA2749">
            <v>45271</v>
          </cell>
          <cell r="AB2749" t="str">
            <v>HORRISBERGER, SCOTT A</v>
          </cell>
        </row>
        <row r="2750">
          <cell r="A2750">
            <v>107503</v>
          </cell>
          <cell r="B2750" t="str">
            <v>JEF SR 7 10.830</v>
          </cell>
          <cell r="C2750" t="str">
            <v>Roadway Minor Rehab</v>
          </cell>
          <cell r="N2750">
            <v>45931</v>
          </cell>
          <cell r="P2750">
            <v>45931</v>
          </cell>
          <cell r="R2750">
            <v>2026</v>
          </cell>
          <cell r="T2750" t="str">
            <v>Active</v>
          </cell>
          <cell r="U2750">
            <v>5902848</v>
          </cell>
          <cell r="AB2750" t="str">
            <v>HERMAN, PAUL A</v>
          </cell>
        </row>
        <row r="2751">
          <cell r="A2751">
            <v>107504</v>
          </cell>
          <cell r="B2751" t="str">
            <v>JEF US 22 3.860</v>
          </cell>
          <cell r="C2751" t="str">
            <v>Roadway Minor Rehab</v>
          </cell>
          <cell r="N2751">
            <v>44562</v>
          </cell>
          <cell r="P2751">
            <v>44562</v>
          </cell>
          <cell r="R2751">
            <v>2022</v>
          </cell>
          <cell r="T2751" t="str">
            <v>Cancelled</v>
          </cell>
          <cell r="U2751">
            <v>809898</v>
          </cell>
          <cell r="AB2751" t="str">
            <v>HERMAN, PAUL A</v>
          </cell>
        </row>
        <row r="2752">
          <cell r="A2752">
            <v>107505</v>
          </cell>
          <cell r="B2752" t="str">
            <v>BEL SR 147 4.90</v>
          </cell>
          <cell r="C2752" t="str">
            <v>Roadway Minor Rehab</v>
          </cell>
          <cell r="N2752">
            <v>46388</v>
          </cell>
          <cell r="P2752">
            <v>46388</v>
          </cell>
          <cell r="R2752">
            <v>2027</v>
          </cell>
          <cell r="T2752" t="str">
            <v>Active</v>
          </cell>
          <cell r="U2752">
            <v>2462496</v>
          </cell>
          <cell r="AB2752" t="str">
            <v>HERMAN, PAUL A</v>
          </cell>
        </row>
        <row r="2753">
          <cell r="A2753">
            <v>107506</v>
          </cell>
          <cell r="B2753" t="str">
            <v>BEL SR 147 20.270</v>
          </cell>
          <cell r="C2753" t="str">
            <v>Roadway Minor Rehab</v>
          </cell>
          <cell r="N2753">
            <v>45566</v>
          </cell>
          <cell r="P2753">
            <v>45566</v>
          </cell>
          <cell r="R2753">
            <v>2025</v>
          </cell>
          <cell r="T2753" t="str">
            <v>Cancelled</v>
          </cell>
          <cell r="U2753">
            <v>1001427</v>
          </cell>
          <cell r="AB2753" t="str">
            <v>HERMAN, PAUL A</v>
          </cell>
        </row>
        <row r="2754">
          <cell r="A2754">
            <v>107507</v>
          </cell>
          <cell r="B2754" t="str">
            <v>COL SR 45 16.150</v>
          </cell>
          <cell r="C2754" t="str">
            <v>Roadway Minor Rehab</v>
          </cell>
          <cell r="N2754">
            <v>45658</v>
          </cell>
          <cell r="P2754">
            <v>45658</v>
          </cell>
          <cell r="R2754">
            <v>2025</v>
          </cell>
          <cell r="T2754" t="str">
            <v>Cancelled</v>
          </cell>
          <cell r="U2754">
            <v>555742</v>
          </cell>
          <cell r="AB2754" t="str">
            <v>HERMAN, PAUL A</v>
          </cell>
        </row>
        <row r="2755">
          <cell r="A2755">
            <v>107509</v>
          </cell>
          <cell r="B2755" t="str">
            <v>COL SR 45 19.630</v>
          </cell>
          <cell r="C2755" t="str">
            <v>Roadway Minor Rehab</v>
          </cell>
          <cell r="N2755">
            <v>44470</v>
          </cell>
          <cell r="P2755">
            <v>44470</v>
          </cell>
          <cell r="R2755">
            <v>2022</v>
          </cell>
          <cell r="T2755" t="str">
            <v>Cancelled</v>
          </cell>
          <cell r="U2755">
            <v>380909</v>
          </cell>
          <cell r="AB2755" t="str">
            <v>HERMAN, PAUL A</v>
          </cell>
        </row>
        <row r="2756">
          <cell r="A2756">
            <v>107510</v>
          </cell>
          <cell r="B2756" t="str">
            <v>HAS SR 151 4.580</v>
          </cell>
          <cell r="C2756" t="str">
            <v>Roadway Minor Rehab</v>
          </cell>
          <cell r="N2756">
            <v>45566</v>
          </cell>
          <cell r="P2756">
            <v>45566</v>
          </cell>
          <cell r="R2756">
            <v>2025</v>
          </cell>
          <cell r="T2756" t="str">
            <v>Cancelled</v>
          </cell>
          <cell r="U2756">
            <v>645105</v>
          </cell>
          <cell r="AB2756" t="str">
            <v>HERMAN, PAUL A</v>
          </cell>
        </row>
        <row r="2757">
          <cell r="A2757">
            <v>107511</v>
          </cell>
          <cell r="B2757" t="str">
            <v>HOL SR 514 0.000</v>
          </cell>
          <cell r="C2757" t="str">
            <v>Roadway Minor Rehab</v>
          </cell>
          <cell r="H2757">
            <v>44105</v>
          </cell>
          <cell r="I2757">
            <v>44105</v>
          </cell>
          <cell r="J2757">
            <v>44131</v>
          </cell>
          <cell r="K2757">
            <v>44131</v>
          </cell>
          <cell r="L2757">
            <v>44137</v>
          </cell>
          <cell r="M2757">
            <v>44137</v>
          </cell>
          <cell r="N2757">
            <v>44224</v>
          </cell>
          <cell r="O2757">
            <v>44224</v>
          </cell>
          <cell r="P2757">
            <v>44231</v>
          </cell>
          <cell r="Q2757">
            <v>44231</v>
          </cell>
          <cell r="R2757">
            <v>2021</v>
          </cell>
          <cell r="T2757" t="str">
            <v>Sold</v>
          </cell>
          <cell r="U2757">
            <v>2193244.11</v>
          </cell>
          <cell r="V2757">
            <v>44137</v>
          </cell>
          <cell r="W2757">
            <v>1</v>
          </cell>
          <cell r="X2757">
            <v>2021</v>
          </cell>
          <cell r="Y2757">
            <v>0</v>
          </cell>
          <cell r="Z2757">
            <v>44224</v>
          </cell>
          <cell r="AA2757">
            <v>44235</v>
          </cell>
          <cell r="AB2757" t="str">
            <v>CESSNA, JEREMY A</v>
          </cell>
        </row>
        <row r="2758">
          <cell r="A2758">
            <v>107513</v>
          </cell>
          <cell r="B2758" t="str">
            <v>JEF SR 213 9.700</v>
          </cell>
          <cell r="C2758" t="str">
            <v>Roadway Minor Rehab</v>
          </cell>
          <cell r="H2758">
            <v>44378</v>
          </cell>
          <cell r="I2758">
            <v>44378</v>
          </cell>
          <cell r="J2758">
            <v>44426</v>
          </cell>
          <cell r="K2758">
            <v>44426</v>
          </cell>
          <cell r="L2758">
            <v>44438</v>
          </cell>
          <cell r="M2758">
            <v>44438</v>
          </cell>
          <cell r="N2758">
            <v>44532</v>
          </cell>
          <cell r="O2758">
            <v>44532</v>
          </cell>
          <cell r="P2758">
            <v>44539</v>
          </cell>
          <cell r="Q2758">
            <v>44539</v>
          </cell>
          <cell r="R2758">
            <v>2022</v>
          </cell>
          <cell r="T2758" t="str">
            <v>Sold</v>
          </cell>
          <cell r="U2758">
            <v>717995.21</v>
          </cell>
          <cell r="V2758">
            <v>44438</v>
          </cell>
          <cell r="W2758">
            <v>1</v>
          </cell>
          <cell r="X2758">
            <v>2022</v>
          </cell>
          <cell r="Y2758">
            <v>0</v>
          </cell>
          <cell r="Z2758">
            <v>44532</v>
          </cell>
          <cell r="AA2758">
            <v>44543</v>
          </cell>
          <cell r="AB2758" t="str">
            <v>HOFFMAN, DAVID A</v>
          </cell>
        </row>
        <row r="2759">
          <cell r="A2759">
            <v>107514</v>
          </cell>
          <cell r="B2759" t="str">
            <v>TUS SR 516 0.000</v>
          </cell>
          <cell r="C2759" t="str">
            <v>Roadway Minor Rehab</v>
          </cell>
          <cell r="H2759">
            <v>43921</v>
          </cell>
          <cell r="I2759">
            <v>43921</v>
          </cell>
          <cell r="J2759">
            <v>44034</v>
          </cell>
          <cell r="K2759">
            <v>44034</v>
          </cell>
          <cell r="L2759">
            <v>44068</v>
          </cell>
          <cell r="M2759">
            <v>44068</v>
          </cell>
          <cell r="N2759">
            <v>44168</v>
          </cell>
          <cell r="O2759">
            <v>44168</v>
          </cell>
          <cell r="P2759">
            <v>44175</v>
          </cell>
          <cell r="Q2759">
            <v>44175</v>
          </cell>
          <cell r="R2759">
            <v>2021</v>
          </cell>
          <cell r="T2759" t="str">
            <v>Sold</v>
          </cell>
          <cell r="U2759">
            <v>724999.69</v>
          </cell>
          <cell r="V2759">
            <v>44081</v>
          </cell>
          <cell r="W2759">
            <v>1</v>
          </cell>
          <cell r="X2759">
            <v>2021</v>
          </cell>
          <cell r="Y2759">
            <v>0</v>
          </cell>
          <cell r="Z2759">
            <v>44168</v>
          </cell>
          <cell r="AA2759">
            <v>44179</v>
          </cell>
          <cell r="AB2759" t="str">
            <v>HERMAN, PAUL A</v>
          </cell>
        </row>
        <row r="2760">
          <cell r="A2760">
            <v>107515</v>
          </cell>
          <cell r="B2760" t="str">
            <v>BEL SR 148 0.000</v>
          </cell>
          <cell r="C2760" t="str">
            <v>Roadway Minor Rehab</v>
          </cell>
          <cell r="N2760">
            <v>44927</v>
          </cell>
          <cell r="P2760">
            <v>44927</v>
          </cell>
          <cell r="R2760">
            <v>2023</v>
          </cell>
          <cell r="T2760" t="str">
            <v>Cancelled</v>
          </cell>
          <cell r="U2760">
            <v>1555904</v>
          </cell>
          <cell r="AB2760" t="str">
            <v>HERMAN, PAUL A</v>
          </cell>
        </row>
        <row r="2761">
          <cell r="A2761">
            <v>107516</v>
          </cell>
          <cell r="B2761" t="str">
            <v>COL SR 154 3.840</v>
          </cell>
          <cell r="C2761" t="str">
            <v>Roadway Minor Rehab</v>
          </cell>
          <cell r="N2761">
            <v>46296</v>
          </cell>
          <cell r="P2761">
            <v>46296</v>
          </cell>
          <cell r="R2761">
            <v>2027</v>
          </cell>
          <cell r="T2761" t="str">
            <v>Active</v>
          </cell>
          <cell r="U2761">
            <v>475391</v>
          </cell>
          <cell r="AB2761" t="str">
            <v>HERMAN, PAUL A</v>
          </cell>
        </row>
        <row r="2762">
          <cell r="A2762">
            <v>107522</v>
          </cell>
          <cell r="B2762" t="str">
            <v>COL SR 164 18.000</v>
          </cell>
          <cell r="C2762" t="str">
            <v>Roadway Minor Rehab</v>
          </cell>
          <cell r="N2762">
            <v>45566</v>
          </cell>
          <cell r="P2762">
            <v>45566</v>
          </cell>
          <cell r="R2762">
            <v>2025</v>
          </cell>
          <cell r="T2762" t="str">
            <v>Cancelled</v>
          </cell>
          <cell r="U2762">
            <v>469107</v>
          </cell>
          <cell r="AB2762" t="str">
            <v>HERMAN, PAUL A</v>
          </cell>
        </row>
        <row r="2763">
          <cell r="A2763">
            <v>107523</v>
          </cell>
          <cell r="B2763" t="str">
            <v>COL SR 172 0.000</v>
          </cell>
          <cell r="C2763" t="str">
            <v>Roadway Major Rehab</v>
          </cell>
          <cell r="H2763">
            <v>43676</v>
          </cell>
          <cell r="I2763">
            <v>43676</v>
          </cell>
          <cell r="J2763">
            <v>43773</v>
          </cell>
          <cell r="K2763">
            <v>43773</v>
          </cell>
          <cell r="L2763">
            <v>43781</v>
          </cell>
          <cell r="M2763">
            <v>43781</v>
          </cell>
          <cell r="N2763">
            <v>43874</v>
          </cell>
          <cell r="O2763">
            <v>43874</v>
          </cell>
          <cell r="P2763">
            <v>43881</v>
          </cell>
          <cell r="Q2763">
            <v>43881</v>
          </cell>
          <cell r="R2763">
            <v>2020</v>
          </cell>
          <cell r="T2763" t="str">
            <v>Sold</v>
          </cell>
          <cell r="U2763">
            <v>3878164.41</v>
          </cell>
          <cell r="V2763">
            <v>43787</v>
          </cell>
          <cell r="W2763">
            <v>1</v>
          </cell>
          <cell r="X2763">
            <v>2020</v>
          </cell>
          <cell r="Y2763">
            <v>0</v>
          </cell>
          <cell r="Z2763">
            <v>43874</v>
          </cell>
          <cell r="AA2763">
            <v>43885</v>
          </cell>
          <cell r="AB2763" t="str">
            <v>STILLION, TIMOTHY E</v>
          </cell>
        </row>
        <row r="2764">
          <cell r="A2764">
            <v>107524</v>
          </cell>
          <cell r="B2764" t="str">
            <v>HAS SR 646 0.000</v>
          </cell>
          <cell r="C2764" t="str">
            <v>Roadway Minor Rehab</v>
          </cell>
          <cell r="N2764">
            <v>46023</v>
          </cell>
          <cell r="P2764">
            <v>46023</v>
          </cell>
          <cell r="R2764">
            <v>2026</v>
          </cell>
          <cell r="T2764" t="str">
            <v>Active</v>
          </cell>
          <cell r="U2764">
            <v>577311</v>
          </cell>
          <cell r="AB2764" t="str">
            <v>HERMAN, PAUL A</v>
          </cell>
        </row>
        <row r="2765">
          <cell r="A2765">
            <v>107525</v>
          </cell>
          <cell r="B2765" t="str">
            <v>JEF SR 152 6.450</v>
          </cell>
          <cell r="C2765" t="str">
            <v>Roadway Minor Rehab</v>
          </cell>
          <cell r="H2765">
            <v>45152</v>
          </cell>
          <cell r="I2765">
            <v>45152</v>
          </cell>
          <cell r="J2765">
            <v>45189</v>
          </cell>
          <cell r="K2765">
            <v>45189</v>
          </cell>
          <cell r="L2765">
            <v>45196</v>
          </cell>
          <cell r="M2765">
            <v>45196</v>
          </cell>
          <cell r="N2765">
            <v>45302</v>
          </cell>
          <cell r="P2765">
            <v>45313</v>
          </cell>
          <cell r="R2765">
            <v>2024</v>
          </cell>
          <cell r="T2765" t="str">
            <v>Active</v>
          </cell>
          <cell r="U2765">
            <v>711253.9</v>
          </cell>
          <cell r="V2765">
            <v>45205</v>
          </cell>
          <cell r="W2765">
            <v>1</v>
          </cell>
          <cell r="X2765">
            <v>2024</v>
          </cell>
          <cell r="Y2765">
            <v>0</v>
          </cell>
          <cell r="Z2765">
            <v>45302</v>
          </cell>
          <cell r="AA2765">
            <v>45313</v>
          </cell>
          <cell r="AB2765" t="str">
            <v>CLARK, MICHAEL V</v>
          </cell>
        </row>
        <row r="2766">
          <cell r="A2766">
            <v>107526</v>
          </cell>
          <cell r="B2766" t="str">
            <v>TUS SR 751 0.000</v>
          </cell>
          <cell r="C2766" t="str">
            <v>Roadway Minor Rehab</v>
          </cell>
          <cell r="N2766">
            <v>46023</v>
          </cell>
          <cell r="P2766">
            <v>46023</v>
          </cell>
          <cell r="R2766">
            <v>2026</v>
          </cell>
          <cell r="T2766" t="str">
            <v>Cancelled</v>
          </cell>
          <cell r="U2766">
            <v>1140455</v>
          </cell>
          <cell r="AB2766" t="str">
            <v>HERMAN, PAUL A</v>
          </cell>
        </row>
        <row r="2767">
          <cell r="A2767">
            <v>107527</v>
          </cell>
          <cell r="B2767" t="str">
            <v>HOL SR 643 0.000</v>
          </cell>
          <cell r="C2767" t="str">
            <v>Roadway Minor Rehab</v>
          </cell>
          <cell r="N2767">
            <v>45658</v>
          </cell>
          <cell r="P2767">
            <v>45658</v>
          </cell>
          <cell r="R2767">
            <v>2025</v>
          </cell>
          <cell r="T2767" t="str">
            <v>Cancelled</v>
          </cell>
          <cell r="U2767">
            <v>1545830</v>
          </cell>
          <cell r="AB2767" t="str">
            <v>HERMAN, PAUL A</v>
          </cell>
        </row>
        <row r="2768">
          <cell r="A2768">
            <v>107530</v>
          </cell>
          <cell r="B2768" t="str">
            <v>TUS SR 39 19.940</v>
          </cell>
          <cell r="C2768" t="str">
            <v>Roadway Minor Rehab</v>
          </cell>
          <cell r="N2768">
            <v>44927</v>
          </cell>
          <cell r="P2768">
            <v>44927</v>
          </cell>
          <cell r="R2768">
            <v>2023</v>
          </cell>
          <cell r="T2768" t="str">
            <v>Cancelled</v>
          </cell>
          <cell r="U2768">
            <v>869084</v>
          </cell>
          <cell r="AB2768" t="str">
            <v>HERMAN, PAUL A</v>
          </cell>
        </row>
        <row r="2769">
          <cell r="A2769">
            <v>107531</v>
          </cell>
          <cell r="B2769" t="str">
            <v>TUS SR 259 0.000</v>
          </cell>
          <cell r="C2769" t="str">
            <v>Roadway Minor Rehab</v>
          </cell>
          <cell r="N2769">
            <v>46023</v>
          </cell>
          <cell r="P2769">
            <v>46023</v>
          </cell>
          <cell r="R2769">
            <v>2026</v>
          </cell>
          <cell r="T2769" t="str">
            <v>Active</v>
          </cell>
          <cell r="U2769">
            <v>1762509.6</v>
          </cell>
          <cell r="AB2769" t="str">
            <v>HERMAN, PAUL A</v>
          </cell>
        </row>
        <row r="2770">
          <cell r="A2770">
            <v>107532</v>
          </cell>
          <cell r="B2770" t="str">
            <v>COL-30-24.79, COL-11-10.82</v>
          </cell>
          <cell r="C2770" t="str">
            <v>Roadway Minor Rehab</v>
          </cell>
          <cell r="H2770">
            <v>45106</v>
          </cell>
          <cell r="I2770">
            <v>45106</v>
          </cell>
          <cell r="J2770">
            <v>45162</v>
          </cell>
          <cell r="K2770">
            <v>45162</v>
          </cell>
          <cell r="L2770">
            <v>45162</v>
          </cell>
          <cell r="M2770">
            <v>45162</v>
          </cell>
          <cell r="N2770">
            <v>45260</v>
          </cell>
          <cell r="P2770">
            <v>45271</v>
          </cell>
          <cell r="R2770">
            <v>2024</v>
          </cell>
          <cell r="T2770" t="str">
            <v>Active</v>
          </cell>
          <cell r="U2770">
            <v>2703858.37</v>
          </cell>
          <cell r="V2770">
            <v>45166</v>
          </cell>
          <cell r="W2770">
            <v>1</v>
          </cell>
          <cell r="X2770">
            <v>2024</v>
          </cell>
          <cell r="Y2770">
            <v>0</v>
          </cell>
          <cell r="Z2770">
            <v>45260</v>
          </cell>
          <cell r="AA2770">
            <v>45271</v>
          </cell>
          <cell r="AB2770" t="str">
            <v>HOVANICK, BROCK STEPHEN</v>
          </cell>
        </row>
        <row r="2771">
          <cell r="A2771">
            <v>107533</v>
          </cell>
          <cell r="B2771" t="str">
            <v>BEL IR 70 19.170</v>
          </cell>
          <cell r="C2771" t="str">
            <v>Roadway Minor Rehab</v>
          </cell>
          <cell r="D2771">
            <v>45587</v>
          </cell>
          <cell r="F2771">
            <v>45787</v>
          </cell>
          <cell r="H2771">
            <v>46008</v>
          </cell>
          <cell r="J2771">
            <v>46158</v>
          </cell>
          <cell r="L2771">
            <v>46296</v>
          </cell>
          <cell r="N2771">
            <v>46388</v>
          </cell>
          <cell r="P2771">
            <v>46388</v>
          </cell>
          <cell r="R2771">
            <v>2027</v>
          </cell>
          <cell r="T2771" t="str">
            <v>Active</v>
          </cell>
          <cell r="U2771">
            <v>30200000</v>
          </cell>
          <cell r="AB2771" t="str">
            <v>HERMAN, PAUL A</v>
          </cell>
          <cell r="AC2771">
            <v>45558</v>
          </cell>
        </row>
        <row r="2772">
          <cell r="A2772">
            <v>107534</v>
          </cell>
          <cell r="B2772" t="str">
            <v>COL SR 11 15.990</v>
          </cell>
          <cell r="C2772" t="str">
            <v>Roadway Minor Rehab</v>
          </cell>
          <cell r="H2772">
            <v>44292</v>
          </cell>
          <cell r="I2772">
            <v>44292</v>
          </cell>
          <cell r="J2772">
            <v>44334</v>
          </cell>
          <cell r="K2772">
            <v>44334</v>
          </cell>
          <cell r="L2772">
            <v>44406</v>
          </cell>
          <cell r="M2772">
            <v>44406</v>
          </cell>
          <cell r="N2772">
            <v>44546</v>
          </cell>
          <cell r="O2772">
            <v>44546</v>
          </cell>
          <cell r="P2772">
            <v>44553</v>
          </cell>
          <cell r="Q2772">
            <v>44553</v>
          </cell>
          <cell r="R2772">
            <v>2022</v>
          </cell>
          <cell r="T2772" t="str">
            <v>Sold</v>
          </cell>
          <cell r="U2772">
            <v>2856535.4</v>
          </cell>
          <cell r="V2772">
            <v>44452</v>
          </cell>
          <cell r="W2772">
            <v>1</v>
          </cell>
          <cell r="X2772">
            <v>2022</v>
          </cell>
          <cell r="Y2772">
            <v>0</v>
          </cell>
          <cell r="Z2772">
            <v>44546</v>
          </cell>
          <cell r="AA2772">
            <v>44557</v>
          </cell>
          <cell r="AB2772" t="str">
            <v>HERMAN, PAUL A</v>
          </cell>
        </row>
        <row r="2773">
          <cell r="A2773">
            <v>107535</v>
          </cell>
          <cell r="B2773" t="str">
            <v>BEL SR 7 14.15</v>
          </cell>
          <cell r="C2773" t="str">
            <v>Roadway Minor Rehab</v>
          </cell>
          <cell r="H2773">
            <v>44839</v>
          </cell>
          <cell r="I2773">
            <v>44839</v>
          </cell>
          <cell r="J2773">
            <v>44851</v>
          </cell>
          <cell r="K2773">
            <v>44851</v>
          </cell>
          <cell r="L2773">
            <v>44851</v>
          </cell>
          <cell r="M2773">
            <v>44851</v>
          </cell>
          <cell r="N2773">
            <v>44938</v>
          </cell>
          <cell r="O2773">
            <v>44938</v>
          </cell>
          <cell r="P2773">
            <v>44946</v>
          </cell>
          <cell r="Q2773">
            <v>44946</v>
          </cell>
          <cell r="R2773">
            <v>2023</v>
          </cell>
          <cell r="T2773" t="str">
            <v>Sold</v>
          </cell>
          <cell r="U2773">
            <v>1279792.5</v>
          </cell>
          <cell r="V2773">
            <v>44844</v>
          </cell>
          <cell r="W2773">
            <v>1</v>
          </cell>
          <cell r="X2773">
            <v>2023</v>
          </cell>
          <cell r="Y2773">
            <v>0</v>
          </cell>
          <cell r="Z2773">
            <v>44938</v>
          </cell>
          <cell r="AA2773">
            <v>44949</v>
          </cell>
          <cell r="AB2773" t="str">
            <v>HOFFMAN, DAVID A</v>
          </cell>
        </row>
        <row r="2774">
          <cell r="A2774">
            <v>107536</v>
          </cell>
          <cell r="B2774" t="str">
            <v>TUS-36-17.49, TUS-250-21.35</v>
          </cell>
          <cell r="C2774" t="str">
            <v>Roadway Minor Rehab</v>
          </cell>
          <cell r="H2774">
            <v>43879</v>
          </cell>
          <cell r="I2774">
            <v>43879</v>
          </cell>
          <cell r="J2774">
            <v>43885</v>
          </cell>
          <cell r="K2774">
            <v>43885</v>
          </cell>
          <cell r="L2774">
            <v>43888</v>
          </cell>
          <cell r="M2774">
            <v>43888</v>
          </cell>
          <cell r="N2774">
            <v>44091</v>
          </cell>
          <cell r="O2774">
            <v>44091</v>
          </cell>
          <cell r="P2774">
            <v>44098</v>
          </cell>
          <cell r="Q2774">
            <v>44098</v>
          </cell>
          <cell r="R2774">
            <v>2021</v>
          </cell>
          <cell r="S2774">
            <v>2020</v>
          </cell>
          <cell r="T2774" t="str">
            <v>Sold</v>
          </cell>
          <cell r="U2774">
            <v>2488884.4</v>
          </cell>
          <cell r="V2774">
            <v>44004</v>
          </cell>
          <cell r="W2774">
            <v>1</v>
          </cell>
          <cell r="X2774">
            <v>2021</v>
          </cell>
          <cell r="Y2774">
            <v>2020</v>
          </cell>
          <cell r="Z2774">
            <v>44091</v>
          </cell>
          <cell r="AA2774">
            <v>44102</v>
          </cell>
          <cell r="AB2774" t="str">
            <v>HERMAN, PAUL A</v>
          </cell>
        </row>
        <row r="2775">
          <cell r="A2775">
            <v>107537</v>
          </cell>
          <cell r="B2775" t="str">
            <v>BEL SR 379 0.000</v>
          </cell>
          <cell r="C2775" t="str">
            <v>Roadway Minor Rehab</v>
          </cell>
          <cell r="N2775">
            <v>46388</v>
          </cell>
          <cell r="P2775">
            <v>46388</v>
          </cell>
          <cell r="R2775">
            <v>2027</v>
          </cell>
          <cell r="T2775" t="str">
            <v>Active</v>
          </cell>
          <cell r="U2775">
            <v>479346</v>
          </cell>
          <cell r="AB2775" t="str">
            <v>HERMAN, PAUL A</v>
          </cell>
        </row>
        <row r="2776">
          <cell r="A2776">
            <v>107538</v>
          </cell>
          <cell r="B2776" t="str">
            <v>CAR SR 542 5.480</v>
          </cell>
          <cell r="C2776" t="str">
            <v>Roadway Minor Rehab</v>
          </cell>
          <cell r="N2776">
            <v>44927</v>
          </cell>
          <cell r="P2776">
            <v>44927</v>
          </cell>
          <cell r="R2776">
            <v>2023</v>
          </cell>
          <cell r="T2776" t="str">
            <v>Cancelled</v>
          </cell>
          <cell r="U2776">
            <v>755192</v>
          </cell>
          <cell r="AB2776" t="str">
            <v>HERMAN, PAUL A</v>
          </cell>
        </row>
        <row r="2777">
          <cell r="A2777">
            <v>107539</v>
          </cell>
          <cell r="B2777" t="str">
            <v>COL SR 45 0.22</v>
          </cell>
          <cell r="C2777" t="str">
            <v>Roadway Minor Rehab</v>
          </cell>
          <cell r="N2777">
            <v>46023</v>
          </cell>
          <cell r="P2777">
            <v>46023</v>
          </cell>
          <cell r="R2777">
            <v>2026</v>
          </cell>
          <cell r="T2777" t="str">
            <v>Active</v>
          </cell>
          <cell r="U2777">
            <v>834498</v>
          </cell>
          <cell r="AB2777" t="str">
            <v>HERMAN, PAUL A</v>
          </cell>
        </row>
        <row r="2778">
          <cell r="A2778">
            <v>107540</v>
          </cell>
          <cell r="B2778" t="str">
            <v>HAS SR 342 0.000</v>
          </cell>
          <cell r="C2778" t="str">
            <v>Roadway Minor Rehab</v>
          </cell>
          <cell r="N2778">
            <v>46388</v>
          </cell>
          <cell r="P2778">
            <v>46388</v>
          </cell>
          <cell r="R2778">
            <v>2027</v>
          </cell>
          <cell r="T2778" t="str">
            <v>Active</v>
          </cell>
          <cell r="U2778">
            <v>632800</v>
          </cell>
          <cell r="AB2778" t="str">
            <v>HERMAN, PAUL A</v>
          </cell>
        </row>
        <row r="2779">
          <cell r="A2779">
            <v>107541</v>
          </cell>
          <cell r="B2779" t="str">
            <v>HOL US 62 5.660</v>
          </cell>
          <cell r="C2779" t="str">
            <v>Roadway Minor Rehab</v>
          </cell>
          <cell r="H2779">
            <v>44791</v>
          </cell>
          <cell r="I2779">
            <v>44791</v>
          </cell>
          <cell r="J2779">
            <v>44868</v>
          </cell>
          <cell r="K2779">
            <v>44868</v>
          </cell>
          <cell r="L2779">
            <v>44872</v>
          </cell>
          <cell r="M2779">
            <v>44872</v>
          </cell>
          <cell r="N2779">
            <v>44966</v>
          </cell>
          <cell r="O2779">
            <v>44966</v>
          </cell>
          <cell r="P2779">
            <v>44973</v>
          </cell>
          <cell r="Q2779">
            <v>44973</v>
          </cell>
          <cell r="R2779">
            <v>2023</v>
          </cell>
          <cell r="T2779" t="str">
            <v>Sold</v>
          </cell>
          <cell r="U2779">
            <v>1312478.03</v>
          </cell>
          <cell r="V2779">
            <v>44872</v>
          </cell>
          <cell r="W2779">
            <v>1</v>
          </cell>
          <cell r="X2779">
            <v>2023</v>
          </cell>
          <cell r="Y2779">
            <v>0</v>
          </cell>
          <cell r="Z2779">
            <v>44966</v>
          </cell>
          <cell r="AA2779">
            <v>44977</v>
          </cell>
          <cell r="AB2779" t="str">
            <v>SLANINA, ADRIENNE N</v>
          </cell>
        </row>
        <row r="2780">
          <cell r="A2780">
            <v>107542</v>
          </cell>
          <cell r="B2780" t="str">
            <v>JEF SR 151 12.020</v>
          </cell>
          <cell r="C2780" t="str">
            <v>Roadway Minor Rehab</v>
          </cell>
          <cell r="N2780">
            <v>46296</v>
          </cell>
          <cell r="P2780">
            <v>46296</v>
          </cell>
          <cell r="R2780">
            <v>2027</v>
          </cell>
          <cell r="T2780" t="str">
            <v>Active</v>
          </cell>
          <cell r="U2780">
            <v>493810</v>
          </cell>
          <cell r="AB2780" t="str">
            <v>HERMAN, PAUL A</v>
          </cell>
        </row>
        <row r="2781">
          <cell r="A2781">
            <v>107545</v>
          </cell>
          <cell r="B2781" t="str">
            <v>COL-62/VAR-14.12/VAR</v>
          </cell>
          <cell r="C2781" t="str">
            <v>Roadway Minor Rehab</v>
          </cell>
          <cell r="H2781">
            <v>44888</v>
          </cell>
          <cell r="I2781">
            <v>44888</v>
          </cell>
          <cell r="J2781">
            <v>44900</v>
          </cell>
          <cell r="K2781">
            <v>44900</v>
          </cell>
          <cell r="L2781">
            <v>44900</v>
          </cell>
          <cell r="M2781">
            <v>44900</v>
          </cell>
          <cell r="N2781">
            <v>44994</v>
          </cell>
          <cell r="O2781">
            <v>44994</v>
          </cell>
          <cell r="P2781">
            <v>45001</v>
          </cell>
          <cell r="Q2781">
            <v>45001</v>
          </cell>
          <cell r="R2781">
            <v>2023</v>
          </cell>
          <cell r="T2781" t="str">
            <v>Sold</v>
          </cell>
          <cell r="U2781">
            <v>5998448.75</v>
          </cell>
          <cell r="V2781">
            <v>44900</v>
          </cell>
          <cell r="W2781">
            <v>1</v>
          </cell>
          <cell r="X2781">
            <v>2023</v>
          </cell>
          <cell r="Y2781">
            <v>0</v>
          </cell>
          <cell r="Z2781">
            <v>44994</v>
          </cell>
          <cell r="AA2781">
            <v>45005</v>
          </cell>
          <cell r="AB2781" t="str">
            <v>SLANINA, ADRIENNE N</v>
          </cell>
        </row>
        <row r="2782">
          <cell r="A2782">
            <v>107546</v>
          </cell>
          <cell r="B2782" t="str">
            <v>CAR SR 43 0.000</v>
          </cell>
          <cell r="C2782" t="str">
            <v>Roadway Minor Rehab</v>
          </cell>
          <cell r="N2782">
            <v>45658</v>
          </cell>
          <cell r="P2782">
            <v>45658</v>
          </cell>
          <cell r="R2782">
            <v>2025</v>
          </cell>
          <cell r="T2782" t="str">
            <v>Cancelled</v>
          </cell>
          <cell r="U2782">
            <v>802638</v>
          </cell>
          <cell r="AB2782" t="str">
            <v>HERMAN, PAUL A</v>
          </cell>
        </row>
        <row r="2783">
          <cell r="A2783">
            <v>107547</v>
          </cell>
          <cell r="B2783" t="str">
            <v>COL SR 517 0.730</v>
          </cell>
          <cell r="C2783" t="str">
            <v>Roadway Minor Rehab</v>
          </cell>
          <cell r="N2783">
            <v>45931</v>
          </cell>
          <cell r="P2783">
            <v>45931</v>
          </cell>
          <cell r="R2783">
            <v>2026</v>
          </cell>
          <cell r="T2783" t="str">
            <v>Cancelled</v>
          </cell>
          <cell r="U2783">
            <v>617327</v>
          </cell>
          <cell r="AB2783" t="str">
            <v>HERMAN, PAUL A</v>
          </cell>
        </row>
        <row r="2784">
          <cell r="A2784">
            <v>107548</v>
          </cell>
          <cell r="B2784" t="str">
            <v>TUS SR 212 1.070</v>
          </cell>
          <cell r="C2784" t="str">
            <v>Roadway Minor Rehab</v>
          </cell>
          <cell r="N2784">
            <v>45292</v>
          </cell>
          <cell r="P2784">
            <v>45292</v>
          </cell>
          <cell r="R2784">
            <v>2024</v>
          </cell>
          <cell r="T2784" t="str">
            <v>Cancelled</v>
          </cell>
          <cell r="U2784">
            <v>2172600</v>
          </cell>
          <cell r="AB2784" t="str">
            <v>HERMAN, PAUL A</v>
          </cell>
        </row>
        <row r="2785">
          <cell r="A2785">
            <v>107549</v>
          </cell>
          <cell r="B2785" t="str">
            <v>TUS SR 258 0.490</v>
          </cell>
          <cell r="C2785" t="str">
            <v>Roadway Minor Rehab</v>
          </cell>
          <cell r="H2785">
            <v>44917</v>
          </cell>
          <cell r="I2785">
            <v>44917</v>
          </cell>
          <cell r="J2785">
            <v>44963</v>
          </cell>
          <cell r="K2785">
            <v>44963</v>
          </cell>
          <cell r="L2785">
            <v>44966</v>
          </cell>
          <cell r="M2785">
            <v>44966</v>
          </cell>
          <cell r="N2785">
            <v>45239</v>
          </cell>
          <cell r="O2785">
            <v>45239</v>
          </cell>
          <cell r="P2785">
            <v>45246</v>
          </cell>
          <cell r="Q2785">
            <v>45246</v>
          </cell>
          <cell r="R2785">
            <v>2024</v>
          </cell>
          <cell r="S2785">
            <v>2023</v>
          </cell>
          <cell r="T2785" t="str">
            <v>Sold</v>
          </cell>
          <cell r="U2785">
            <v>2205258.58</v>
          </cell>
          <cell r="V2785">
            <v>45145</v>
          </cell>
          <cell r="W2785">
            <v>1</v>
          </cell>
          <cell r="X2785">
            <v>2024</v>
          </cell>
          <cell r="Y2785">
            <v>2023</v>
          </cell>
          <cell r="Z2785">
            <v>45239</v>
          </cell>
          <cell r="AA2785">
            <v>45250</v>
          </cell>
          <cell r="AB2785" t="str">
            <v>SLANINA, ADRIENNE N</v>
          </cell>
        </row>
        <row r="2786">
          <cell r="A2786">
            <v>107550</v>
          </cell>
          <cell r="B2786" t="str">
            <v>TUS SR 416 0.000</v>
          </cell>
          <cell r="C2786" t="str">
            <v>Roadway Minor Rehab</v>
          </cell>
          <cell r="N2786">
            <v>45658</v>
          </cell>
          <cell r="P2786">
            <v>45658</v>
          </cell>
          <cell r="R2786">
            <v>2025</v>
          </cell>
          <cell r="T2786" t="str">
            <v>Cancelled</v>
          </cell>
          <cell r="U2786">
            <v>785987</v>
          </cell>
          <cell r="AB2786" t="str">
            <v>HERMAN, PAUL A</v>
          </cell>
        </row>
        <row r="2787">
          <cell r="A2787">
            <v>107551</v>
          </cell>
          <cell r="B2787" t="str">
            <v>D11 CS FY2024</v>
          </cell>
          <cell r="C2787" t="str">
            <v>Pavement Maintenance</v>
          </cell>
          <cell r="H2787">
            <v>45161</v>
          </cell>
          <cell r="I2787">
            <v>45161</v>
          </cell>
          <cell r="J2787">
            <v>45212</v>
          </cell>
          <cell r="K2787">
            <v>45212</v>
          </cell>
          <cell r="L2787">
            <v>45219</v>
          </cell>
          <cell r="M2787">
            <v>45219</v>
          </cell>
          <cell r="N2787">
            <v>45316</v>
          </cell>
          <cell r="P2787">
            <v>45327</v>
          </cell>
          <cell r="R2787">
            <v>2024</v>
          </cell>
          <cell r="T2787" t="str">
            <v>Active</v>
          </cell>
          <cell r="U2787">
            <v>325000</v>
          </cell>
          <cell r="V2787">
            <v>45222</v>
          </cell>
          <cell r="W2787">
            <v>1</v>
          </cell>
          <cell r="X2787">
            <v>2024</v>
          </cell>
          <cell r="Y2787">
            <v>0</v>
          </cell>
          <cell r="Z2787">
            <v>45316</v>
          </cell>
          <cell r="AA2787">
            <v>45327</v>
          </cell>
          <cell r="AB2787" t="str">
            <v>HORRISBERGER, SCOTT A</v>
          </cell>
        </row>
        <row r="2788">
          <cell r="A2788">
            <v>107552</v>
          </cell>
          <cell r="B2788" t="str">
            <v>D11 SP FY2024(B)</v>
          </cell>
          <cell r="C2788" t="str">
            <v>Pavement Maintenance</v>
          </cell>
          <cell r="H2788">
            <v>45246</v>
          </cell>
          <cell r="I2788">
            <v>45246</v>
          </cell>
          <cell r="J2788">
            <v>45296</v>
          </cell>
          <cell r="L2788">
            <v>45303</v>
          </cell>
          <cell r="N2788">
            <v>45400</v>
          </cell>
          <cell r="P2788">
            <v>45411</v>
          </cell>
          <cell r="R2788">
            <v>2024</v>
          </cell>
          <cell r="T2788" t="str">
            <v>Active</v>
          </cell>
          <cell r="U2788">
            <v>750000</v>
          </cell>
          <cell r="V2788">
            <v>45303</v>
          </cell>
          <cell r="W2788">
            <v>1</v>
          </cell>
          <cell r="X2788">
            <v>2024</v>
          </cell>
          <cell r="Y2788">
            <v>0</v>
          </cell>
          <cell r="Z2788">
            <v>45400</v>
          </cell>
          <cell r="AA2788">
            <v>45411</v>
          </cell>
          <cell r="AB2788" t="str">
            <v>HERMAN, PAUL A</v>
          </cell>
        </row>
        <row r="2789">
          <cell r="A2789">
            <v>107553</v>
          </cell>
          <cell r="B2789" t="str">
            <v>D11-GR-FY2024</v>
          </cell>
          <cell r="C2789" t="str">
            <v>Guardrail / Roadside Maintenance</v>
          </cell>
          <cell r="H2789">
            <v>45236</v>
          </cell>
          <cell r="I2789">
            <v>45236</v>
          </cell>
          <cell r="J2789">
            <v>45244</v>
          </cell>
          <cell r="K2789">
            <v>45244</v>
          </cell>
          <cell r="L2789">
            <v>45250</v>
          </cell>
          <cell r="M2789">
            <v>45250</v>
          </cell>
          <cell r="N2789">
            <v>45344</v>
          </cell>
          <cell r="P2789">
            <v>45355</v>
          </cell>
          <cell r="R2789">
            <v>2024</v>
          </cell>
          <cell r="T2789" t="str">
            <v>Active</v>
          </cell>
          <cell r="U2789">
            <v>3233363.31</v>
          </cell>
          <cell r="V2789">
            <v>45250</v>
          </cell>
          <cell r="W2789">
            <v>1</v>
          </cell>
          <cell r="X2789">
            <v>2024</v>
          </cell>
          <cell r="Y2789">
            <v>0</v>
          </cell>
          <cell r="Z2789">
            <v>45344</v>
          </cell>
          <cell r="AA2789">
            <v>45355</v>
          </cell>
          <cell r="AB2789" t="str">
            <v>HERMAN, PAUL A</v>
          </cell>
        </row>
        <row r="2790">
          <cell r="A2790">
            <v>107554</v>
          </cell>
          <cell r="B2790" t="str">
            <v>D11-HS-FY2024(A)</v>
          </cell>
          <cell r="C2790" t="str">
            <v>Vegetative Maintenance</v>
          </cell>
          <cell r="N2790">
            <v>45292</v>
          </cell>
          <cell r="P2790">
            <v>45292</v>
          </cell>
          <cell r="R2790">
            <v>2024</v>
          </cell>
          <cell r="T2790" t="str">
            <v>Cancelled</v>
          </cell>
          <cell r="U2790">
            <v>125000</v>
          </cell>
          <cell r="AB2790" t="str">
            <v>HERMAN, PAUL A</v>
          </cell>
        </row>
        <row r="2791">
          <cell r="A2791">
            <v>107555</v>
          </cell>
          <cell r="B2791" t="str">
            <v>D11-HS-FY2024(B)</v>
          </cell>
          <cell r="C2791" t="str">
            <v>Vegetative Maintenance</v>
          </cell>
          <cell r="N2791">
            <v>45292</v>
          </cell>
          <cell r="P2791">
            <v>45292</v>
          </cell>
          <cell r="R2791">
            <v>2024</v>
          </cell>
          <cell r="T2791" t="str">
            <v>Cancelled</v>
          </cell>
          <cell r="U2791">
            <v>100000</v>
          </cell>
          <cell r="AB2791" t="str">
            <v>HERMAN, PAUL A</v>
          </cell>
        </row>
        <row r="2792">
          <cell r="A2792">
            <v>107563</v>
          </cell>
          <cell r="B2792" t="str">
            <v>JEF SR 7 6.400</v>
          </cell>
          <cell r="C2792" t="str">
            <v>Roadway Minor Rehab</v>
          </cell>
          <cell r="H2792">
            <v>43991</v>
          </cell>
          <cell r="I2792">
            <v>43991</v>
          </cell>
          <cell r="J2792">
            <v>43992</v>
          </cell>
          <cell r="K2792">
            <v>43992</v>
          </cell>
          <cell r="L2792">
            <v>44012</v>
          </cell>
          <cell r="M2792">
            <v>44012</v>
          </cell>
          <cell r="N2792">
            <v>44105</v>
          </cell>
          <cell r="O2792">
            <v>44105</v>
          </cell>
          <cell r="P2792">
            <v>44112</v>
          </cell>
          <cell r="Q2792">
            <v>44112</v>
          </cell>
          <cell r="R2792">
            <v>2021</v>
          </cell>
          <cell r="T2792" t="str">
            <v>Sold</v>
          </cell>
          <cell r="U2792">
            <v>1909250.6</v>
          </cell>
          <cell r="V2792">
            <v>44018</v>
          </cell>
          <cell r="W2792">
            <v>1</v>
          </cell>
          <cell r="X2792">
            <v>2021</v>
          </cell>
          <cell r="Y2792">
            <v>0</v>
          </cell>
          <cell r="Z2792">
            <v>44105</v>
          </cell>
          <cell r="AA2792">
            <v>44116</v>
          </cell>
          <cell r="AB2792" t="str">
            <v>LORENZ, DANIEL J</v>
          </cell>
        </row>
        <row r="2793">
          <cell r="A2793">
            <v>107564</v>
          </cell>
          <cell r="B2793" t="str">
            <v>BEL SR 7 17.700</v>
          </cell>
          <cell r="C2793" t="str">
            <v>Roadway Minor Rehab</v>
          </cell>
          <cell r="H2793">
            <v>44386</v>
          </cell>
          <cell r="I2793">
            <v>44386</v>
          </cell>
          <cell r="J2793">
            <v>44400</v>
          </cell>
          <cell r="K2793">
            <v>44400</v>
          </cell>
          <cell r="L2793">
            <v>44403</v>
          </cell>
          <cell r="M2793">
            <v>44403</v>
          </cell>
          <cell r="N2793">
            <v>44497</v>
          </cell>
          <cell r="O2793">
            <v>44497</v>
          </cell>
          <cell r="P2793">
            <v>44504</v>
          </cell>
          <cell r="Q2793">
            <v>44504</v>
          </cell>
          <cell r="R2793">
            <v>2022</v>
          </cell>
          <cell r="T2793" t="str">
            <v>Sold</v>
          </cell>
          <cell r="U2793">
            <v>2216500.5</v>
          </cell>
          <cell r="V2793">
            <v>44403</v>
          </cell>
          <cell r="W2793">
            <v>1</v>
          </cell>
          <cell r="X2793">
            <v>2022</v>
          </cell>
          <cell r="Y2793">
            <v>2021</v>
          </cell>
          <cell r="Z2793">
            <v>44497</v>
          </cell>
          <cell r="AA2793">
            <v>44508</v>
          </cell>
          <cell r="AB2793" t="str">
            <v>HOFFMAN, DAVID A</v>
          </cell>
        </row>
        <row r="2794">
          <cell r="A2794">
            <v>107565</v>
          </cell>
          <cell r="B2794" t="str">
            <v>D11-PM-FY2024(A)</v>
          </cell>
          <cell r="C2794" t="str">
            <v>Traffic Control (Safety)</v>
          </cell>
          <cell r="H2794">
            <v>45112</v>
          </cell>
          <cell r="I2794">
            <v>45112</v>
          </cell>
          <cell r="J2794">
            <v>45126</v>
          </cell>
          <cell r="K2794">
            <v>45126</v>
          </cell>
          <cell r="L2794">
            <v>45128</v>
          </cell>
          <cell r="M2794">
            <v>45128</v>
          </cell>
          <cell r="N2794">
            <v>45225</v>
          </cell>
          <cell r="O2794">
            <v>45225</v>
          </cell>
          <cell r="P2794">
            <v>45232</v>
          </cell>
          <cell r="Q2794">
            <v>45232</v>
          </cell>
          <cell r="R2794">
            <v>2024</v>
          </cell>
          <cell r="T2794" t="str">
            <v>Sold</v>
          </cell>
          <cell r="U2794">
            <v>600000</v>
          </cell>
          <cell r="V2794">
            <v>45131</v>
          </cell>
          <cell r="W2794">
            <v>1</v>
          </cell>
          <cell r="X2794">
            <v>2024</v>
          </cell>
          <cell r="Y2794">
            <v>0</v>
          </cell>
          <cell r="Z2794">
            <v>45225</v>
          </cell>
          <cell r="AA2794">
            <v>45236</v>
          </cell>
          <cell r="AB2794" t="str">
            <v>BERANEK, JASON P</v>
          </cell>
        </row>
        <row r="2795">
          <cell r="A2795">
            <v>107566</v>
          </cell>
          <cell r="B2795" t="str">
            <v>D11-PM-FY2024(B)</v>
          </cell>
          <cell r="C2795" t="str">
            <v>Traffic Control (Safety)</v>
          </cell>
          <cell r="H2795">
            <v>45113</v>
          </cell>
          <cell r="I2795">
            <v>45113</v>
          </cell>
          <cell r="J2795">
            <v>45125</v>
          </cell>
          <cell r="K2795">
            <v>45125</v>
          </cell>
          <cell r="L2795">
            <v>45128</v>
          </cell>
          <cell r="M2795">
            <v>45128</v>
          </cell>
          <cell r="N2795">
            <v>45225</v>
          </cell>
          <cell r="O2795">
            <v>45225</v>
          </cell>
          <cell r="P2795">
            <v>45232</v>
          </cell>
          <cell r="Q2795">
            <v>45232</v>
          </cell>
          <cell r="R2795">
            <v>2024</v>
          </cell>
          <cell r="T2795" t="str">
            <v>Sold</v>
          </cell>
          <cell r="U2795">
            <v>1940000</v>
          </cell>
          <cell r="V2795">
            <v>45131</v>
          </cell>
          <cell r="W2795">
            <v>1</v>
          </cell>
          <cell r="X2795">
            <v>2024</v>
          </cell>
          <cell r="Y2795">
            <v>0</v>
          </cell>
          <cell r="Z2795">
            <v>45225</v>
          </cell>
          <cell r="AA2795">
            <v>45236</v>
          </cell>
          <cell r="AB2795" t="str">
            <v>BERANEK, JASON P</v>
          </cell>
        </row>
        <row r="2796">
          <cell r="A2796">
            <v>107567</v>
          </cell>
          <cell r="B2796" t="str">
            <v>D11-RPM-FY2024</v>
          </cell>
          <cell r="C2796" t="str">
            <v>Traffic Control (Safety)</v>
          </cell>
          <cell r="H2796">
            <v>45203</v>
          </cell>
          <cell r="I2796">
            <v>45203</v>
          </cell>
          <cell r="J2796">
            <v>45174</v>
          </cell>
          <cell r="K2796">
            <v>45174</v>
          </cell>
          <cell r="L2796">
            <v>45205</v>
          </cell>
          <cell r="M2796">
            <v>45205</v>
          </cell>
          <cell r="N2796">
            <v>45302</v>
          </cell>
          <cell r="P2796">
            <v>45313</v>
          </cell>
          <cell r="R2796">
            <v>2024</v>
          </cell>
          <cell r="T2796" t="str">
            <v>Active</v>
          </cell>
          <cell r="U2796">
            <v>275000</v>
          </cell>
          <cell r="V2796">
            <v>45205</v>
          </cell>
          <cell r="W2796">
            <v>1</v>
          </cell>
          <cell r="X2796">
            <v>2024</v>
          </cell>
          <cell r="Y2796">
            <v>0</v>
          </cell>
          <cell r="Z2796">
            <v>45302</v>
          </cell>
          <cell r="AA2796">
            <v>45313</v>
          </cell>
          <cell r="AB2796" t="str">
            <v>AMSTUTZ, RONALD D</v>
          </cell>
        </row>
        <row r="2797">
          <cell r="A2797">
            <v>107568</v>
          </cell>
          <cell r="B2797" t="str">
            <v>D11-LG-FY2024</v>
          </cell>
          <cell r="C2797" t="str">
            <v>Traffic Control Maintenance</v>
          </cell>
          <cell r="H2797">
            <v>45020</v>
          </cell>
          <cell r="I2797">
            <v>45020</v>
          </cell>
          <cell r="J2797">
            <v>45037</v>
          </cell>
          <cell r="K2797">
            <v>45037</v>
          </cell>
          <cell r="L2797">
            <v>45040</v>
          </cell>
          <cell r="M2797">
            <v>45040</v>
          </cell>
          <cell r="N2797">
            <v>45134</v>
          </cell>
          <cell r="O2797">
            <v>45134</v>
          </cell>
          <cell r="P2797">
            <v>45141</v>
          </cell>
          <cell r="Q2797">
            <v>45141</v>
          </cell>
          <cell r="R2797">
            <v>2024</v>
          </cell>
          <cell r="T2797" t="str">
            <v>Sold</v>
          </cell>
          <cell r="U2797">
            <v>566334</v>
          </cell>
          <cell r="V2797">
            <v>45040</v>
          </cell>
          <cell r="W2797">
            <v>1</v>
          </cell>
          <cell r="X2797">
            <v>2024</v>
          </cell>
          <cell r="Y2797">
            <v>0</v>
          </cell>
          <cell r="Z2797">
            <v>45134</v>
          </cell>
          <cell r="AA2797">
            <v>45145</v>
          </cell>
          <cell r="AB2797" t="str">
            <v>AMSTUTZ, RONALD D</v>
          </cell>
        </row>
        <row r="2798">
          <cell r="A2798">
            <v>107569</v>
          </cell>
          <cell r="B2798" t="str">
            <v>COL SR 7 3.560</v>
          </cell>
          <cell r="C2798" t="str">
            <v>Roadway Minor Rehab</v>
          </cell>
          <cell r="H2798">
            <v>45157</v>
          </cell>
          <cell r="I2798">
            <v>45157</v>
          </cell>
          <cell r="J2798">
            <v>45217</v>
          </cell>
          <cell r="K2798">
            <v>45217</v>
          </cell>
          <cell r="L2798">
            <v>45222</v>
          </cell>
          <cell r="M2798">
            <v>45222</v>
          </cell>
          <cell r="N2798">
            <v>45316</v>
          </cell>
          <cell r="P2798">
            <v>45327</v>
          </cell>
          <cell r="R2798">
            <v>2024</v>
          </cell>
          <cell r="T2798" t="str">
            <v>Active</v>
          </cell>
          <cell r="U2798">
            <v>1575653.45</v>
          </cell>
          <cell r="V2798">
            <v>45222</v>
          </cell>
          <cell r="W2798">
            <v>1</v>
          </cell>
          <cell r="X2798">
            <v>2024</v>
          </cell>
          <cell r="Y2798">
            <v>0</v>
          </cell>
          <cell r="Z2798">
            <v>45316</v>
          </cell>
          <cell r="AA2798">
            <v>45327</v>
          </cell>
          <cell r="AB2798" t="str">
            <v>CLARK, MICHAEL V</v>
          </cell>
        </row>
        <row r="2799">
          <cell r="A2799">
            <v>107570</v>
          </cell>
          <cell r="B2799" t="str">
            <v>TUS-77-20.73, TUS-250-11.88</v>
          </cell>
          <cell r="C2799" t="str">
            <v>Roadway Minor Rehab</v>
          </cell>
          <cell r="H2799">
            <v>44707</v>
          </cell>
          <cell r="I2799">
            <v>44707</v>
          </cell>
          <cell r="J2799">
            <v>44718</v>
          </cell>
          <cell r="K2799">
            <v>44718</v>
          </cell>
          <cell r="L2799">
            <v>44728</v>
          </cell>
          <cell r="M2799">
            <v>44728</v>
          </cell>
          <cell r="N2799">
            <v>44833</v>
          </cell>
          <cell r="O2799">
            <v>44833</v>
          </cell>
          <cell r="P2799">
            <v>44840</v>
          </cell>
          <cell r="Q2799">
            <v>44840</v>
          </cell>
          <cell r="R2799">
            <v>2023</v>
          </cell>
          <cell r="T2799" t="str">
            <v>Sold</v>
          </cell>
          <cell r="U2799">
            <v>8933633.5299999993</v>
          </cell>
          <cell r="V2799">
            <v>44739</v>
          </cell>
          <cell r="W2799">
            <v>1</v>
          </cell>
          <cell r="X2799">
            <v>2023</v>
          </cell>
          <cell r="Y2799">
            <v>0</v>
          </cell>
          <cell r="Z2799">
            <v>44833</v>
          </cell>
          <cell r="AA2799">
            <v>44844</v>
          </cell>
          <cell r="AB2799" t="str">
            <v>SLANINA, ADRIENNE N</v>
          </cell>
        </row>
        <row r="2800">
          <cell r="A2800">
            <v>107581</v>
          </cell>
          <cell r="B2800" t="str">
            <v>BEL-70/VAR-0.00/VAR,TUS-36-0.00</v>
          </cell>
          <cell r="C2800" t="str">
            <v>Traffic Control Maintenance</v>
          </cell>
          <cell r="F2800">
            <v>45224</v>
          </cell>
          <cell r="G2800">
            <v>45224</v>
          </cell>
          <cell r="H2800">
            <v>45275</v>
          </cell>
          <cell r="J2800">
            <v>45285</v>
          </cell>
          <cell r="L2800">
            <v>45289</v>
          </cell>
          <cell r="N2800">
            <v>45386</v>
          </cell>
          <cell r="P2800">
            <v>45397</v>
          </cell>
          <cell r="R2800">
            <v>2024</v>
          </cell>
          <cell r="T2800" t="str">
            <v>Active</v>
          </cell>
          <cell r="U2800">
            <v>1974400.54</v>
          </cell>
          <cell r="V2800">
            <v>45289</v>
          </cell>
          <cell r="W2800">
            <v>1</v>
          </cell>
          <cell r="X2800">
            <v>2024</v>
          </cell>
          <cell r="Y2800">
            <v>0</v>
          </cell>
          <cell r="Z2800">
            <v>45386</v>
          </cell>
          <cell r="AA2800">
            <v>45397</v>
          </cell>
          <cell r="AB2800" t="str">
            <v>SLANINA, ADRIENNE N</v>
          </cell>
        </row>
        <row r="2801">
          <cell r="A2801">
            <v>107591</v>
          </cell>
          <cell r="B2801" t="str">
            <v>D11-TSG-FY2023</v>
          </cell>
          <cell r="C2801" t="str">
            <v>Traffic Control Maintenance</v>
          </cell>
          <cell r="D2801">
            <v>44425</v>
          </cell>
          <cell r="E2801">
            <v>44425</v>
          </cell>
          <cell r="F2801">
            <v>44791</v>
          </cell>
          <cell r="G2801">
            <v>44791</v>
          </cell>
          <cell r="H2801">
            <v>44791</v>
          </cell>
          <cell r="I2801">
            <v>44791</v>
          </cell>
          <cell r="J2801">
            <v>44802</v>
          </cell>
          <cell r="K2801">
            <v>44802</v>
          </cell>
          <cell r="L2801">
            <v>44803</v>
          </cell>
          <cell r="M2801">
            <v>44803</v>
          </cell>
          <cell r="N2801">
            <v>44896</v>
          </cell>
          <cell r="O2801">
            <v>44896</v>
          </cell>
          <cell r="P2801">
            <v>44903</v>
          </cell>
          <cell r="Q2801">
            <v>44903</v>
          </cell>
          <cell r="R2801">
            <v>2023</v>
          </cell>
          <cell r="T2801" t="str">
            <v>Sold</v>
          </cell>
          <cell r="U2801">
            <v>1138934.6000000001</v>
          </cell>
          <cell r="V2801">
            <v>44494</v>
          </cell>
          <cell r="W2801">
            <v>1</v>
          </cell>
          <cell r="X2801">
            <v>2022</v>
          </cell>
          <cell r="Y2801">
            <v>0</v>
          </cell>
          <cell r="Z2801">
            <v>44588</v>
          </cell>
          <cell r="AA2801">
            <v>44599</v>
          </cell>
          <cell r="AB2801" t="str">
            <v>HOFFMAN, DAVID A</v>
          </cell>
          <cell r="AC2801">
            <v>44425</v>
          </cell>
          <cell r="AD2801">
            <v>44425</v>
          </cell>
        </row>
        <row r="2802">
          <cell r="A2802">
            <v>107594</v>
          </cell>
          <cell r="B2802" t="str">
            <v>FACD11 BEL St C OP Garage Doors</v>
          </cell>
          <cell r="C2802" t="str">
            <v>Building / Facility Maintenance</v>
          </cell>
          <cell r="T2802" t="str">
            <v>Active</v>
          </cell>
          <cell r="AB2802" t="str">
            <v>LIMBACHER, STEVEN R</v>
          </cell>
        </row>
        <row r="2803">
          <cell r="A2803">
            <v>107596</v>
          </cell>
          <cell r="B2803" t="str">
            <v>COL TR 1705 0.43</v>
          </cell>
          <cell r="C2803" t="str">
            <v>Intersection Improvement (Safety)</v>
          </cell>
          <cell r="T2803" t="str">
            <v>Cancelled</v>
          </cell>
          <cell r="AB2803" t="str">
            <v>GURNEY, GREGORY A</v>
          </cell>
        </row>
        <row r="2804">
          <cell r="A2804">
            <v>107633</v>
          </cell>
          <cell r="B2804" t="str">
            <v>FACD11 TUS Dist HQ Wireless Gate</v>
          </cell>
          <cell r="C2804" t="str">
            <v>Building / Facility Improvement</v>
          </cell>
          <cell r="T2804" t="str">
            <v>Active</v>
          </cell>
          <cell r="AB2804" t="str">
            <v>LIMBACHER, STEVEN R</v>
          </cell>
        </row>
        <row r="2805">
          <cell r="A2805">
            <v>107645</v>
          </cell>
          <cell r="B2805" t="str">
            <v>TUS SR 39 10.240</v>
          </cell>
          <cell r="C2805" t="str">
            <v>Roadway Minor Rehab</v>
          </cell>
          <cell r="H2805">
            <v>43805</v>
          </cell>
          <cell r="I2805">
            <v>43805</v>
          </cell>
          <cell r="L2805">
            <v>43815</v>
          </cell>
          <cell r="M2805">
            <v>43815</v>
          </cell>
          <cell r="N2805">
            <v>43902</v>
          </cell>
          <cell r="O2805">
            <v>43902</v>
          </cell>
          <cell r="P2805">
            <v>43909</v>
          </cell>
          <cell r="Q2805">
            <v>43909</v>
          </cell>
          <cell r="R2805">
            <v>2020</v>
          </cell>
          <cell r="T2805" t="str">
            <v>Sold</v>
          </cell>
          <cell r="U2805">
            <v>885431.4</v>
          </cell>
          <cell r="V2805">
            <v>43815</v>
          </cell>
          <cell r="W2805">
            <v>1</v>
          </cell>
          <cell r="X2805">
            <v>2020</v>
          </cell>
          <cell r="Y2805">
            <v>0</v>
          </cell>
          <cell r="Z2805">
            <v>43902</v>
          </cell>
          <cell r="AA2805">
            <v>43913</v>
          </cell>
          <cell r="AB2805" t="str">
            <v>HOFFMAN, DAVID A</v>
          </cell>
        </row>
        <row r="2806">
          <cell r="A2806">
            <v>107648</v>
          </cell>
          <cell r="B2806" t="str">
            <v>JEF SR 7 (20.54)(20.82)</v>
          </cell>
          <cell r="C2806" t="str">
            <v>Bridge Preservation</v>
          </cell>
          <cell r="D2806">
            <v>43692</v>
          </cell>
          <cell r="E2806">
            <v>43692</v>
          </cell>
          <cell r="F2806">
            <v>43937</v>
          </cell>
          <cell r="G2806">
            <v>43937</v>
          </cell>
          <cell r="H2806">
            <v>44061</v>
          </cell>
          <cell r="I2806">
            <v>44061</v>
          </cell>
          <cell r="J2806">
            <v>44209</v>
          </cell>
          <cell r="K2806">
            <v>44209</v>
          </cell>
          <cell r="L2806">
            <v>44209</v>
          </cell>
          <cell r="M2806">
            <v>44209</v>
          </cell>
          <cell r="N2806">
            <v>44329</v>
          </cell>
          <cell r="O2806">
            <v>44329</v>
          </cell>
          <cell r="P2806">
            <v>44336</v>
          </cell>
          <cell r="Q2806">
            <v>44336</v>
          </cell>
          <cell r="R2806">
            <v>2021</v>
          </cell>
          <cell r="T2806" t="str">
            <v>Sold</v>
          </cell>
          <cell r="U2806">
            <v>3086499.49</v>
          </cell>
          <cell r="V2806">
            <v>44228</v>
          </cell>
          <cell r="W2806">
            <v>1</v>
          </cell>
          <cell r="X2806">
            <v>2021</v>
          </cell>
          <cell r="Y2806">
            <v>0</v>
          </cell>
          <cell r="Z2806">
            <v>44315</v>
          </cell>
          <cell r="AA2806">
            <v>44326</v>
          </cell>
          <cell r="AB2806" t="str">
            <v>STILLION, TIMOTHY E</v>
          </cell>
          <cell r="AC2806">
            <v>43664</v>
          </cell>
          <cell r="AD2806">
            <v>43664</v>
          </cell>
        </row>
        <row r="2807">
          <cell r="A2807">
            <v>107662</v>
          </cell>
          <cell r="B2807" t="str">
            <v>COL SR 14 2.690</v>
          </cell>
          <cell r="C2807" t="str">
            <v>Roadway Minor Rehab</v>
          </cell>
          <cell r="N2807">
            <v>44927</v>
          </cell>
          <cell r="P2807">
            <v>44927</v>
          </cell>
          <cell r="R2807">
            <v>2023</v>
          </cell>
          <cell r="T2807" t="str">
            <v>Cancelled</v>
          </cell>
          <cell r="U2807">
            <v>517394</v>
          </cell>
          <cell r="AB2807" t="str">
            <v>HERMAN, PAUL A</v>
          </cell>
        </row>
        <row r="2808">
          <cell r="A2808">
            <v>107664</v>
          </cell>
          <cell r="B2808" t="str">
            <v>BEL SR 7 25.910</v>
          </cell>
          <cell r="C2808" t="str">
            <v>Bridge Preservation</v>
          </cell>
          <cell r="N2808">
            <v>47392</v>
          </cell>
          <cell r="P2808">
            <v>47392</v>
          </cell>
          <cell r="R2808">
            <v>2030</v>
          </cell>
          <cell r="T2808" t="str">
            <v>Active</v>
          </cell>
          <cell r="U2808">
            <v>2076900</v>
          </cell>
          <cell r="AB2808" t="str">
            <v>TRIVOLI, RAYMOND P</v>
          </cell>
        </row>
        <row r="2809">
          <cell r="A2809">
            <v>107668</v>
          </cell>
          <cell r="B2809" t="str">
            <v>BEL SR 7 11.870</v>
          </cell>
          <cell r="C2809" t="str">
            <v>Bridge Preservation</v>
          </cell>
          <cell r="N2809">
            <v>47300</v>
          </cell>
          <cell r="P2809">
            <v>47300</v>
          </cell>
          <cell r="R2809">
            <v>2030</v>
          </cell>
          <cell r="S2809">
            <v>2029</v>
          </cell>
          <cell r="T2809" t="str">
            <v>Active</v>
          </cell>
          <cell r="U2809">
            <v>16080000</v>
          </cell>
          <cell r="AB2809" t="str">
            <v>KHALIFA, WASEEM U</v>
          </cell>
        </row>
        <row r="2810">
          <cell r="A2810">
            <v>107726</v>
          </cell>
          <cell r="B2810" t="str">
            <v>BEL SR 9 9.410</v>
          </cell>
          <cell r="C2810" t="str">
            <v>Geologic Maintenance / Slide Repair</v>
          </cell>
          <cell r="L2810">
            <v>43166</v>
          </cell>
          <cell r="M2810">
            <v>43166</v>
          </cell>
          <cell r="N2810">
            <v>43166</v>
          </cell>
          <cell r="O2810">
            <v>43166</v>
          </cell>
          <cell r="P2810">
            <v>43166</v>
          </cell>
          <cell r="Q2810">
            <v>43166</v>
          </cell>
          <cell r="R2810">
            <v>2018</v>
          </cell>
          <cell r="T2810" t="str">
            <v>Sold</v>
          </cell>
          <cell r="U2810">
            <v>446559.97</v>
          </cell>
          <cell r="AB2810" t="str">
            <v>NOTZ, CHRISTOPHER C</v>
          </cell>
        </row>
        <row r="2811">
          <cell r="A2811">
            <v>107757</v>
          </cell>
          <cell r="B2811" t="str">
            <v>D11 Bridgeport Traffic Study</v>
          </cell>
          <cell r="C2811" t="str">
            <v>Other Studies/ Tasks</v>
          </cell>
          <cell r="T2811" t="str">
            <v>Active</v>
          </cell>
          <cell r="AB2811" t="str">
            <v>VARCOLLA, CHRISTOPHER</v>
          </cell>
        </row>
        <row r="2812">
          <cell r="A2812">
            <v>107801</v>
          </cell>
          <cell r="B2812" t="str">
            <v>FACD11 TUS HQ Carpet Replace HM</v>
          </cell>
          <cell r="C2812" t="str">
            <v>Building / Facility Improvement</v>
          </cell>
          <cell r="T2812" t="str">
            <v>Active</v>
          </cell>
          <cell r="AB2812" t="str">
            <v>LIMBACHER, STEVEN R</v>
          </cell>
        </row>
        <row r="2813">
          <cell r="A2813">
            <v>107815</v>
          </cell>
          <cell r="B2813" t="str">
            <v>BEL US 250 8.550</v>
          </cell>
          <cell r="C2813" t="str">
            <v>Geologic Maintenance / Slide Repair</v>
          </cell>
          <cell r="L2813">
            <v>43445</v>
          </cell>
          <cell r="M2813">
            <v>43445</v>
          </cell>
          <cell r="N2813">
            <v>43517</v>
          </cell>
          <cell r="O2813">
            <v>43517</v>
          </cell>
          <cell r="P2813">
            <v>43525</v>
          </cell>
          <cell r="Q2813">
            <v>43525</v>
          </cell>
          <cell r="R2813">
            <v>2019</v>
          </cell>
          <cell r="T2813" t="str">
            <v>Sold</v>
          </cell>
          <cell r="U2813">
            <v>289040</v>
          </cell>
          <cell r="AB2813" t="str">
            <v>NOTZ, CHRISTOPHER C</v>
          </cell>
        </row>
        <row r="2814">
          <cell r="A2814">
            <v>107816</v>
          </cell>
          <cell r="B2814" t="str">
            <v>BEL CR 30 5.700</v>
          </cell>
          <cell r="C2814" t="str">
            <v>Geologic Maintenance / Slide Repair</v>
          </cell>
          <cell r="L2814">
            <v>43188</v>
          </cell>
          <cell r="M2814">
            <v>43188</v>
          </cell>
          <cell r="N2814">
            <v>43192</v>
          </cell>
          <cell r="O2814">
            <v>43192</v>
          </cell>
          <cell r="P2814">
            <v>43192</v>
          </cell>
          <cell r="Q2814">
            <v>43192</v>
          </cell>
          <cell r="R2814">
            <v>2018</v>
          </cell>
          <cell r="T2814" t="str">
            <v>Sold</v>
          </cell>
          <cell r="U2814">
            <v>219583</v>
          </cell>
          <cell r="AB2814" t="str">
            <v>NOTZ, CHRISTOPHER C</v>
          </cell>
        </row>
        <row r="2815">
          <cell r="A2815">
            <v>107817</v>
          </cell>
          <cell r="B2815" t="str">
            <v>BEL CR 530 0.34 (Washington St)</v>
          </cell>
          <cell r="C2815" t="str">
            <v>Geologic Maintenance / Slide Repair</v>
          </cell>
          <cell r="L2815">
            <v>43235</v>
          </cell>
          <cell r="M2815">
            <v>43235</v>
          </cell>
          <cell r="N2815">
            <v>43237</v>
          </cell>
          <cell r="O2815">
            <v>43237</v>
          </cell>
          <cell r="P2815">
            <v>43237</v>
          </cell>
          <cell r="Q2815">
            <v>43237</v>
          </cell>
          <cell r="R2815">
            <v>2018</v>
          </cell>
          <cell r="T2815" t="str">
            <v>Sold</v>
          </cell>
          <cell r="U2815">
            <v>734445.78</v>
          </cell>
          <cell r="AB2815" t="str">
            <v>NOTZ, CHRISTOPHER C</v>
          </cell>
        </row>
        <row r="2816">
          <cell r="A2816">
            <v>107990</v>
          </cell>
          <cell r="B2816" t="str">
            <v>BEL US 250 7.930</v>
          </cell>
          <cell r="C2816" t="str">
            <v>Geologic Maintenance / Slide Repair</v>
          </cell>
          <cell r="L2816">
            <v>43174</v>
          </cell>
          <cell r="M2816">
            <v>43174</v>
          </cell>
          <cell r="N2816">
            <v>43178</v>
          </cell>
          <cell r="O2816">
            <v>43178</v>
          </cell>
          <cell r="P2816">
            <v>43178</v>
          </cell>
          <cell r="Q2816">
            <v>43178</v>
          </cell>
          <cell r="R2816">
            <v>2018</v>
          </cell>
          <cell r="T2816" t="str">
            <v>Sold</v>
          </cell>
          <cell r="U2816">
            <v>150000</v>
          </cell>
          <cell r="AB2816" t="str">
            <v>NOTZ, CHRISTOPHER C</v>
          </cell>
        </row>
        <row r="2817">
          <cell r="A2817">
            <v>108050</v>
          </cell>
          <cell r="B2817" t="str">
            <v>BEL Barnesville Trail</v>
          </cell>
          <cell r="C2817" t="str">
            <v>Bike Facility</v>
          </cell>
          <cell r="F2817">
            <v>45117</v>
          </cell>
          <cell r="G2817">
            <v>45117</v>
          </cell>
          <cell r="H2817">
            <v>45317</v>
          </cell>
          <cell r="J2817">
            <v>45324</v>
          </cell>
          <cell r="L2817">
            <v>45327</v>
          </cell>
          <cell r="N2817">
            <v>45421</v>
          </cell>
          <cell r="P2817">
            <v>45432</v>
          </cell>
          <cell r="R2817">
            <v>2024</v>
          </cell>
          <cell r="T2817" t="str">
            <v>Active</v>
          </cell>
          <cell r="U2817">
            <v>2372582.4700000002</v>
          </cell>
          <cell r="V2817">
            <v>45327</v>
          </cell>
          <cell r="W2817">
            <v>1</v>
          </cell>
          <cell r="X2817">
            <v>2024</v>
          </cell>
          <cell r="Y2817">
            <v>0</v>
          </cell>
          <cell r="Z2817">
            <v>45421</v>
          </cell>
          <cell r="AA2817">
            <v>45432</v>
          </cell>
          <cell r="AB2817" t="str">
            <v>LORENZ, DANIEL J</v>
          </cell>
          <cell r="AC2817">
            <v>44974</v>
          </cell>
          <cell r="AD2817">
            <v>44974</v>
          </cell>
        </row>
        <row r="2818">
          <cell r="A2818">
            <v>108069</v>
          </cell>
          <cell r="B2818" t="str">
            <v>BEL SR 147 25.480</v>
          </cell>
          <cell r="C2818" t="str">
            <v>Geologic Maintenance / Slide Repair</v>
          </cell>
          <cell r="L2818">
            <v>43283</v>
          </cell>
          <cell r="M2818">
            <v>43283</v>
          </cell>
          <cell r="N2818">
            <v>43307</v>
          </cell>
          <cell r="O2818">
            <v>43307</v>
          </cell>
          <cell r="P2818">
            <v>43314</v>
          </cell>
          <cell r="Q2818">
            <v>43314</v>
          </cell>
          <cell r="R2818">
            <v>2019</v>
          </cell>
          <cell r="T2818" t="str">
            <v>Sold</v>
          </cell>
          <cell r="U2818">
            <v>128209.13</v>
          </cell>
          <cell r="AB2818" t="str">
            <v>NOTZ, CHRISTOPHER C</v>
          </cell>
        </row>
        <row r="2819">
          <cell r="A2819">
            <v>108143</v>
          </cell>
          <cell r="B2819" t="str">
            <v>TUS SR 416 4.74</v>
          </cell>
          <cell r="C2819" t="str">
            <v>Bridge Preservation</v>
          </cell>
          <cell r="D2819">
            <v>44357</v>
          </cell>
          <cell r="E2819">
            <v>44357</v>
          </cell>
          <cell r="F2819">
            <v>44588</v>
          </cell>
          <cell r="G2819">
            <v>44588</v>
          </cell>
          <cell r="H2819">
            <v>44742</v>
          </cell>
          <cell r="I2819">
            <v>44742</v>
          </cell>
          <cell r="J2819">
            <v>44767</v>
          </cell>
          <cell r="K2819">
            <v>44767</v>
          </cell>
          <cell r="L2819">
            <v>44770</v>
          </cell>
          <cell r="M2819">
            <v>44770</v>
          </cell>
          <cell r="N2819">
            <v>44868</v>
          </cell>
          <cell r="O2819">
            <v>44868</v>
          </cell>
          <cell r="P2819">
            <v>44875</v>
          </cell>
          <cell r="Q2819">
            <v>44875</v>
          </cell>
          <cell r="R2819">
            <v>2023</v>
          </cell>
          <cell r="T2819" t="str">
            <v>Sold</v>
          </cell>
          <cell r="U2819">
            <v>1359493.8</v>
          </cell>
          <cell r="V2819">
            <v>44781</v>
          </cell>
          <cell r="W2819">
            <v>1</v>
          </cell>
          <cell r="X2819">
            <v>2023</v>
          </cell>
          <cell r="Y2819">
            <v>0</v>
          </cell>
          <cell r="Z2819">
            <v>44868</v>
          </cell>
          <cell r="AA2819">
            <v>44879</v>
          </cell>
          <cell r="AB2819" t="str">
            <v>SLANINA, ADRIENNE N</v>
          </cell>
          <cell r="AC2819">
            <v>44280</v>
          </cell>
          <cell r="AD2819">
            <v>44280</v>
          </cell>
        </row>
        <row r="2820">
          <cell r="A2820">
            <v>108158</v>
          </cell>
          <cell r="B2820" t="str">
            <v>JEF CR 6 5.390</v>
          </cell>
          <cell r="C2820" t="str">
            <v>Geologic Maintenance / Slide Repair</v>
          </cell>
          <cell r="H2820">
            <v>43293</v>
          </cell>
          <cell r="I2820">
            <v>43293</v>
          </cell>
          <cell r="J2820">
            <v>44333</v>
          </cell>
          <cell r="K2820">
            <v>44333</v>
          </cell>
          <cell r="L2820">
            <v>44333</v>
          </cell>
          <cell r="M2820">
            <v>44333</v>
          </cell>
          <cell r="N2820">
            <v>44420</v>
          </cell>
          <cell r="O2820">
            <v>44420</v>
          </cell>
          <cell r="P2820">
            <v>44427</v>
          </cell>
          <cell r="Q2820">
            <v>44427</v>
          </cell>
          <cell r="R2820">
            <v>2022</v>
          </cell>
          <cell r="T2820" t="str">
            <v>Sold</v>
          </cell>
          <cell r="U2820">
            <v>209907.55</v>
          </cell>
          <cell r="AB2820" t="str">
            <v>NOTZ, CHRISTOPHER C</v>
          </cell>
        </row>
        <row r="2821">
          <cell r="A2821">
            <v>108169</v>
          </cell>
          <cell r="B2821" t="str">
            <v>COL SR 154 3.920</v>
          </cell>
          <cell r="C2821" t="str">
            <v>Geologic Maintenance / Slide Repair</v>
          </cell>
          <cell r="L2821">
            <v>43199</v>
          </cell>
          <cell r="M2821">
            <v>43199</v>
          </cell>
          <cell r="N2821">
            <v>43200</v>
          </cell>
          <cell r="O2821">
            <v>43200</v>
          </cell>
          <cell r="P2821">
            <v>43200</v>
          </cell>
          <cell r="Q2821">
            <v>43200</v>
          </cell>
          <cell r="R2821">
            <v>2018</v>
          </cell>
          <cell r="T2821" t="str">
            <v>Sold</v>
          </cell>
          <cell r="U2821">
            <v>124800</v>
          </cell>
          <cell r="AB2821" t="str">
            <v>NOTZ, CHRISTOPHER C</v>
          </cell>
        </row>
        <row r="2822">
          <cell r="A2822">
            <v>108180</v>
          </cell>
          <cell r="B2822" t="str">
            <v>JEF SR 7 32.950</v>
          </cell>
          <cell r="C2822" t="str">
            <v>Geologic Maintenance / Slide Repair</v>
          </cell>
          <cell r="L2822">
            <v>43199</v>
          </cell>
          <cell r="M2822">
            <v>43199</v>
          </cell>
          <cell r="N2822">
            <v>43200</v>
          </cell>
          <cell r="O2822">
            <v>43200</v>
          </cell>
          <cell r="P2822">
            <v>43200</v>
          </cell>
          <cell r="Q2822">
            <v>43200</v>
          </cell>
          <cell r="R2822">
            <v>2018</v>
          </cell>
          <cell r="T2822" t="str">
            <v>Sold</v>
          </cell>
          <cell r="U2822">
            <v>94375</v>
          </cell>
          <cell r="AB2822" t="str">
            <v>NOTZ, CHRISTOPHER C</v>
          </cell>
        </row>
        <row r="2823">
          <cell r="A2823">
            <v>108181</v>
          </cell>
          <cell r="B2823" t="str">
            <v>BEL SR 647 2.700</v>
          </cell>
          <cell r="C2823" t="str">
            <v>Geologic Maintenance / Slide Repair</v>
          </cell>
          <cell r="F2823">
            <v>43488</v>
          </cell>
          <cell r="G2823">
            <v>43488</v>
          </cell>
          <cell r="H2823">
            <v>43886</v>
          </cell>
          <cell r="I2823">
            <v>43886</v>
          </cell>
          <cell r="J2823">
            <v>43941</v>
          </cell>
          <cell r="K2823">
            <v>43941</v>
          </cell>
          <cell r="L2823">
            <v>43944</v>
          </cell>
          <cell r="M2823">
            <v>43944</v>
          </cell>
          <cell r="N2823">
            <v>43972</v>
          </cell>
          <cell r="O2823">
            <v>43972</v>
          </cell>
          <cell r="P2823">
            <v>43980</v>
          </cell>
          <cell r="Q2823">
            <v>43980</v>
          </cell>
          <cell r="R2823">
            <v>2020</v>
          </cell>
          <cell r="T2823" t="str">
            <v>Sold</v>
          </cell>
          <cell r="U2823">
            <v>272354.55</v>
          </cell>
          <cell r="AB2823" t="str">
            <v>NOTZ, CHRISTOPHER C</v>
          </cell>
        </row>
        <row r="2824">
          <cell r="A2824">
            <v>108187</v>
          </cell>
          <cell r="B2824" t="str">
            <v>BEL SR 148 17.730</v>
          </cell>
          <cell r="C2824" t="str">
            <v>Geologic Maintenance / Slide Repair</v>
          </cell>
          <cell r="F2824">
            <v>43453</v>
          </cell>
          <cell r="G2824">
            <v>43453</v>
          </cell>
          <cell r="H2824">
            <v>43571</v>
          </cell>
          <cell r="I2824">
            <v>43571</v>
          </cell>
          <cell r="J2824">
            <v>43817</v>
          </cell>
          <cell r="K2824">
            <v>43817</v>
          </cell>
          <cell r="L2824">
            <v>43818</v>
          </cell>
          <cell r="M2824">
            <v>43818</v>
          </cell>
          <cell r="N2824">
            <v>43853</v>
          </cell>
          <cell r="O2824">
            <v>43853</v>
          </cell>
          <cell r="P2824">
            <v>43860</v>
          </cell>
          <cell r="Q2824">
            <v>43860</v>
          </cell>
          <cell r="R2824">
            <v>2020</v>
          </cell>
          <cell r="T2824" t="str">
            <v>Sold</v>
          </cell>
          <cell r="U2824">
            <v>628686</v>
          </cell>
          <cell r="AB2824" t="str">
            <v>NOTZ, CHRISTOPHER C</v>
          </cell>
        </row>
        <row r="2825">
          <cell r="A2825">
            <v>108237</v>
          </cell>
          <cell r="B2825" t="str">
            <v>FACD11 COL Roof Replace Apples C</v>
          </cell>
          <cell r="C2825" t="str">
            <v>Building / Facility Maintenance</v>
          </cell>
          <cell r="T2825" t="str">
            <v>Active</v>
          </cell>
          <cell r="AB2825" t="str">
            <v>LIMBACHER, STEVEN R</v>
          </cell>
        </row>
        <row r="2826">
          <cell r="A2826">
            <v>108257</v>
          </cell>
          <cell r="B2826" t="str">
            <v>JEF CR 53 7.450</v>
          </cell>
          <cell r="C2826" t="str">
            <v>Geologic Maintenance / Slide Repair</v>
          </cell>
          <cell r="L2826">
            <v>44236</v>
          </cell>
          <cell r="M2826">
            <v>44236</v>
          </cell>
          <cell r="N2826">
            <v>44301</v>
          </cell>
          <cell r="O2826">
            <v>44301</v>
          </cell>
          <cell r="P2826">
            <v>44308</v>
          </cell>
          <cell r="Q2826">
            <v>44308</v>
          </cell>
          <cell r="R2826">
            <v>2021</v>
          </cell>
          <cell r="T2826" t="str">
            <v>Sold</v>
          </cell>
          <cell r="U2826">
            <v>660234</v>
          </cell>
          <cell r="AB2826" t="str">
            <v>NOTZ, CHRISTOPHER C</v>
          </cell>
        </row>
        <row r="2827">
          <cell r="A2827">
            <v>108260</v>
          </cell>
          <cell r="B2827" t="str">
            <v>JEF SR 150 4.360</v>
          </cell>
          <cell r="C2827" t="str">
            <v>Geologic Maintenance / Slide Repair</v>
          </cell>
          <cell r="L2827">
            <v>43629</v>
          </cell>
          <cell r="M2827">
            <v>43629</v>
          </cell>
          <cell r="N2827">
            <v>43657</v>
          </cell>
          <cell r="O2827">
            <v>43657</v>
          </cell>
          <cell r="P2827">
            <v>43664</v>
          </cell>
          <cell r="Q2827">
            <v>43664</v>
          </cell>
          <cell r="R2827">
            <v>2020</v>
          </cell>
          <cell r="T2827" t="str">
            <v>Sold</v>
          </cell>
          <cell r="U2827">
            <v>320420.08</v>
          </cell>
          <cell r="AB2827" t="str">
            <v>NOTZ, CHRISTOPHER C</v>
          </cell>
        </row>
        <row r="2828">
          <cell r="A2828">
            <v>108261</v>
          </cell>
          <cell r="B2828" t="str">
            <v>JEF SR 150 4.780</v>
          </cell>
          <cell r="C2828" t="str">
            <v>Geologic Maintenance / Slide Repair</v>
          </cell>
          <cell r="T2828" t="str">
            <v>Active</v>
          </cell>
          <cell r="AB2828" t="str">
            <v>NOTZ, CHRISTOPHER C</v>
          </cell>
        </row>
        <row r="2829">
          <cell r="A2829">
            <v>108263</v>
          </cell>
          <cell r="B2829" t="str">
            <v>BEL US 250 8.560</v>
          </cell>
          <cell r="C2829" t="str">
            <v>Geologic Maintenance / Slide Repair</v>
          </cell>
          <cell r="L2829">
            <v>43202</v>
          </cell>
          <cell r="M2829">
            <v>43202</v>
          </cell>
          <cell r="N2829">
            <v>43206</v>
          </cell>
          <cell r="O2829">
            <v>43206</v>
          </cell>
          <cell r="P2829">
            <v>43206</v>
          </cell>
          <cell r="Q2829">
            <v>43206</v>
          </cell>
          <cell r="R2829">
            <v>2018</v>
          </cell>
          <cell r="T2829" t="str">
            <v>Sold</v>
          </cell>
          <cell r="U2829">
            <v>100000</v>
          </cell>
          <cell r="AB2829" t="str">
            <v>NOTZ, CHRISTOPHER C</v>
          </cell>
        </row>
        <row r="2830">
          <cell r="A2830">
            <v>108271</v>
          </cell>
          <cell r="B2830" t="str">
            <v>BEL SR 647 3.380</v>
          </cell>
          <cell r="C2830" t="str">
            <v>Geologic Maintenance / Slide Repair</v>
          </cell>
          <cell r="L2830">
            <v>43279</v>
          </cell>
          <cell r="M2830">
            <v>43279</v>
          </cell>
          <cell r="N2830">
            <v>43307</v>
          </cell>
          <cell r="O2830">
            <v>43307</v>
          </cell>
          <cell r="P2830">
            <v>43314</v>
          </cell>
          <cell r="Q2830">
            <v>43314</v>
          </cell>
          <cell r="R2830">
            <v>2019</v>
          </cell>
          <cell r="T2830" t="str">
            <v>Sold</v>
          </cell>
          <cell r="U2830">
            <v>67987.5</v>
          </cell>
          <cell r="AB2830" t="str">
            <v>NOTZ, CHRISTOPHER C</v>
          </cell>
        </row>
        <row r="2831">
          <cell r="A2831">
            <v>108272</v>
          </cell>
          <cell r="B2831" t="str">
            <v>HOL US 62 15.240</v>
          </cell>
          <cell r="C2831" t="str">
            <v>Geologic Maintenance / Slide Repair</v>
          </cell>
          <cell r="H2831">
            <v>43424</v>
          </cell>
          <cell r="I2831">
            <v>43424</v>
          </cell>
          <cell r="L2831">
            <v>43670</v>
          </cell>
          <cell r="M2831">
            <v>43670</v>
          </cell>
          <cell r="N2831">
            <v>43699</v>
          </cell>
          <cell r="O2831">
            <v>43699</v>
          </cell>
          <cell r="P2831">
            <v>43706</v>
          </cell>
          <cell r="Q2831">
            <v>43706</v>
          </cell>
          <cell r="R2831">
            <v>2020</v>
          </cell>
          <cell r="T2831" t="str">
            <v>Sold</v>
          </cell>
          <cell r="U2831">
            <v>86704</v>
          </cell>
          <cell r="AB2831" t="str">
            <v>NOTZ, CHRISTOPHER C</v>
          </cell>
        </row>
        <row r="2832">
          <cell r="A2832">
            <v>108313</v>
          </cell>
          <cell r="B2832" t="str">
            <v>BEL SR 800 1.230</v>
          </cell>
          <cell r="C2832" t="str">
            <v>Geologic Maintenance / Slide Repair</v>
          </cell>
          <cell r="L2832">
            <v>43507</v>
          </cell>
          <cell r="M2832">
            <v>43507</v>
          </cell>
          <cell r="N2832">
            <v>43531</v>
          </cell>
          <cell r="O2832">
            <v>43531</v>
          </cell>
          <cell r="P2832">
            <v>43539</v>
          </cell>
          <cell r="Q2832">
            <v>43539</v>
          </cell>
          <cell r="R2832">
            <v>2019</v>
          </cell>
          <cell r="T2832" t="str">
            <v>Sold</v>
          </cell>
          <cell r="U2832">
            <v>583331.88</v>
          </cell>
          <cell r="AB2832" t="str">
            <v>NOTZ, CHRISTOPHER C</v>
          </cell>
        </row>
        <row r="2833">
          <cell r="A2833">
            <v>108314</v>
          </cell>
          <cell r="B2833" t="str">
            <v>BEL SR 147 31.860</v>
          </cell>
          <cell r="C2833" t="str">
            <v>Geologic Maintenance / Slide Repair</v>
          </cell>
          <cell r="L2833">
            <v>43350</v>
          </cell>
          <cell r="M2833">
            <v>43350</v>
          </cell>
          <cell r="N2833">
            <v>43384</v>
          </cell>
          <cell r="O2833">
            <v>43384</v>
          </cell>
          <cell r="P2833">
            <v>43391</v>
          </cell>
          <cell r="Q2833">
            <v>43391</v>
          </cell>
          <cell r="R2833">
            <v>2019</v>
          </cell>
          <cell r="T2833" t="str">
            <v>Sold</v>
          </cell>
          <cell r="U2833">
            <v>230061</v>
          </cell>
          <cell r="AB2833" t="str">
            <v>HOFFMAN, DAVID A</v>
          </cell>
        </row>
        <row r="2834">
          <cell r="A2834">
            <v>108338</v>
          </cell>
          <cell r="B2834" t="str">
            <v>CAR Bluebird Park 2018</v>
          </cell>
          <cell r="C2834" t="str">
            <v>Parks</v>
          </cell>
          <cell r="T2834" t="str">
            <v>Active</v>
          </cell>
          <cell r="AB2834" t="str">
            <v>HERMAN, PAUL A</v>
          </cell>
        </row>
        <row r="2835">
          <cell r="A2835">
            <v>108344</v>
          </cell>
          <cell r="B2835" t="str">
            <v>CAR-9/VAR-13.76/VAR</v>
          </cell>
          <cell r="C2835" t="str">
            <v>Roadway Minor Rehab</v>
          </cell>
          <cell r="H2835">
            <v>43760</v>
          </cell>
          <cell r="I2835">
            <v>43760</v>
          </cell>
          <cell r="L2835">
            <v>43783</v>
          </cell>
          <cell r="M2835">
            <v>43783</v>
          </cell>
          <cell r="N2835">
            <v>43874</v>
          </cell>
          <cell r="O2835">
            <v>43874</v>
          </cell>
          <cell r="P2835">
            <v>43881</v>
          </cell>
          <cell r="Q2835">
            <v>43881</v>
          </cell>
          <cell r="R2835">
            <v>2020</v>
          </cell>
          <cell r="T2835" t="str">
            <v>Sold</v>
          </cell>
          <cell r="U2835">
            <v>2104404.44</v>
          </cell>
          <cell r="V2835">
            <v>43787</v>
          </cell>
          <cell r="W2835">
            <v>1</v>
          </cell>
          <cell r="X2835">
            <v>2020</v>
          </cell>
          <cell r="Y2835">
            <v>0</v>
          </cell>
          <cell r="Z2835">
            <v>43874</v>
          </cell>
          <cell r="AA2835">
            <v>43885</v>
          </cell>
          <cell r="AB2835" t="str">
            <v>HOFFMAN, DAVID A</v>
          </cell>
        </row>
        <row r="2836">
          <cell r="A2836">
            <v>108361</v>
          </cell>
          <cell r="B2836" t="str">
            <v>HAS TR 185 0.800</v>
          </cell>
          <cell r="C2836" t="str">
            <v>Geologic Maintenance / Slide Repair</v>
          </cell>
          <cell r="L2836">
            <v>43284</v>
          </cell>
          <cell r="M2836">
            <v>43284</v>
          </cell>
          <cell r="N2836">
            <v>43307</v>
          </cell>
          <cell r="O2836">
            <v>43307</v>
          </cell>
          <cell r="P2836">
            <v>43314</v>
          </cell>
          <cell r="Q2836">
            <v>43314</v>
          </cell>
          <cell r="R2836">
            <v>2019</v>
          </cell>
          <cell r="T2836" t="str">
            <v>Sold</v>
          </cell>
          <cell r="U2836">
            <v>254716</v>
          </cell>
          <cell r="AB2836" t="str">
            <v>NOTZ, CHRISTOPHER C</v>
          </cell>
        </row>
        <row r="2837">
          <cell r="A2837">
            <v>108363</v>
          </cell>
          <cell r="B2837" t="str">
            <v>BEL SR 379 2.780</v>
          </cell>
          <cell r="C2837" t="str">
            <v>Geologic Maintenance / Slide Repair</v>
          </cell>
          <cell r="L2837">
            <v>43258</v>
          </cell>
          <cell r="M2837">
            <v>43258</v>
          </cell>
          <cell r="N2837">
            <v>43259</v>
          </cell>
          <cell r="O2837">
            <v>43259</v>
          </cell>
          <cell r="P2837">
            <v>43259</v>
          </cell>
          <cell r="Q2837">
            <v>43259</v>
          </cell>
          <cell r="R2837">
            <v>2018</v>
          </cell>
          <cell r="T2837" t="str">
            <v>Sold</v>
          </cell>
          <cell r="U2837">
            <v>235000</v>
          </cell>
          <cell r="AB2837" t="str">
            <v>NOTZ, CHRISTOPHER C</v>
          </cell>
        </row>
        <row r="2838">
          <cell r="A2838">
            <v>108396</v>
          </cell>
          <cell r="B2838" t="str">
            <v>BEL SR 7 11.00 &amp; VARIOUS</v>
          </cell>
          <cell r="C2838" t="str">
            <v>Geologic Maintenance / Slide Repair</v>
          </cell>
          <cell r="H2838">
            <v>43241</v>
          </cell>
          <cell r="I2838">
            <v>43241</v>
          </cell>
          <cell r="L2838">
            <v>43262</v>
          </cell>
          <cell r="M2838">
            <v>43262</v>
          </cell>
          <cell r="N2838">
            <v>43293</v>
          </cell>
          <cell r="O2838">
            <v>43293</v>
          </cell>
          <cell r="P2838">
            <v>43300</v>
          </cell>
          <cell r="Q2838">
            <v>43300</v>
          </cell>
          <cell r="R2838">
            <v>2019</v>
          </cell>
          <cell r="T2838" t="str">
            <v>Sold</v>
          </cell>
          <cell r="U2838">
            <v>88665.919999999998</v>
          </cell>
          <cell r="AB2838" t="str">
            <v>NOTZ, CHRISTOPHER C</v>
          </cell>
        </row>
        <row r="2839">
          <cell r="A2839">
            <v>108397</v>
          </cell>
          <cell r="B2839" t="str">
            <v>BEL US 40 23.960</v>
          </cell>
          <cell r="C2839" t="str">
            <v>Geologic Maintenance / Slide Repair</v>
          </cell>
          <cell r="H2839">
            <v>43368</v>
          </cell>
          <cell r="I2839">
            <v>43368</v>
          </cell>
          <cell r="J2839">
            <v>43447</v>
          </cell>
          <cell r="K2839">
            <v>43447</v>
          </cell>
          <cell r="L2839">
            <v>43454</v>
          </cell>
          <cell r="M2839">
            <v>43454</v>
          </cell>
          <cell r="N2839">
            <v>43489</v>
          </cell>
          <cell r="O2839">
            <v>43489</v>
          </cell>
          <cell r="P2839">
            <v>43496</v>
          </cell>
          <cell r="Q2839">
            <v>43496</v>
          </cell>
          <cell r="R2839">
            <v>2019</v>
          </cell>
          <cell r="T2839" t="str">
            <v>Sold</v>
          </cell>
          <cell r="U2839">
            <v>41696.75</v>
          </cell>
          <cell r="AB2839" t="str">
            <v>NOTZ, CHRISTOPHER C</v>
          </cell>
        </row>
        <row r="2840">
          <cell r="A2840">
            <v>108399</v>
          </cell>
          <cell r="B2840" t="str">
            <v>COL US 30 33.260</v>
          </cell>
          <cell r="C2840" t="str">
            <v>Geologic Maintenance / Slide Repair</v>
          </cell>
          <cell r="F2840">
            <v>43311</v>
          </cell>
          <cell r="G2840">
            <v>43311</v>
          </cell>
          <cell r="H2840">
            <v>43472</v>
          </cell>
          <cell r="I2840">
            <v>43472</v>
          </cell>
          <cell r="J2840">
            <v>43621</v>
          </cell>
          <cell r="K2840">
            <v>43621</v>
          </cell>
          <cell r="L2840">
            <v>43804</v>
          </cell>
          <cell r="M2840">
            <v>43804</v>
          </cell>
          <cell r="N2840">
            <v>43853</v>
          </cell>
          <cell r="O2840">
            <v>43853</v>
          </cell>
          <cell r="P2840">
            <v>43860</v>
          </cell>
          <cell r="Q2840">
            <v>43860</v>
          </cell>
          <cell r="R2840">
            <v>2020</v>
          </cell>
          <cell r="T2840" t="str">
            <v>Sold</v>
          </cell>
          <cell r="U2840">
            <v>334598.36</v>
          </cell>
          <cell r="AB2840" t="str">
            <v>NOTZ, CHRISTOPHER C</v>
          </cell>
        </row>
        <row r="2841">
          <cell r="A2841">
            <v>108401</v>
          </cell>
          <cell r="B2841" t="str">
            <v>BEL SR 7 18.64</v>
          </cell>
          <cell r="C2841" t="str">
            <v>Geologic Maintenance / Slide Repair</v>
          </cell>
          <cell r="L2841">
            <v>43507</v>
          </cell>
          <cell r="M2841">
            <v>43507</v>
          </cell>
          <cell r="N2841">
            <v>43531</v>
          </cell>
          <cell r="O2841">
            <v>43531</v>
          </cell>
          <cell r="P2841">
            <v>43539</v>
          </cell>
          <cell r="Q2841">
            <v>43539</v>
          </cell>
          <cell r="R2841">
            <v>2019</v>
          </cell>
          <cell r="T2841" t="str">
            <v>Sold</v>
          </cell>
          <cell r="U2841">
            <v>522569</v>
          </cell>
          <cell r="AB2841" t="str">
            <v>NOTZ, CHRISTOPHER C</v>
          </cell>
        </row>
        <row r="2842">
          <cell r="A2842">
            <v>108405</v>
          </cell>
          <cell r="B2842" t="str">
            <v>COL SR 45 1.25</v>
          </cell>
          <cell r="C2842" t="str">
            <v>Geologic Maintenance / Slide Repair</v>
          </cell>
          <cell r="L2842">
            <v>43685</v>
          </cell>
          <cell r="M2842">
            <v>43685</v>
          </cell>
          <cell r="N2842">
            <v>43699</v>
          </cell>
          <cell r="O2842">
            <v>43699</v>
          </cell>
          <cell r="P2842">
            <v>43706</v>
          </cell>
          <cell r="Q2842">
            <v>43706</v>
          </cell>
          <cell r="R2842">
            <v>2020</v>
          </cell>
          <cell r="T2842" t="str">
            <v>Sold</v>
          </cell>
          <cell r="U2842">
            <v>277245</v>
          </cell>
          <cell r="AB2842" t="str">
            <v>NOTZ, CHRISTOPHER C</v>
          </cell>
        </row>
        <row r="2843">
          <cell r="A2843">
            <v>108406</v>
          </cell>
          <cell r="B2843" t="str">
            <v>HOL SR 241 2.650</v>
          </cell>
          <cell r="C2843" t="str">
            <v>Geologic Maintenance / Slide Repair</v>
          </cell>
          <cell r="D2843">
            <v>43587</v>
          </cell>
          <cell r="E2843">
            <v>43587</v>
          </cell>
          <cell r="H2843">
            <v>43970</v>
          </cell>
          <cell r="I2843">
            <v>43970</v>
          </cell>
          <cell r="L2843">
            <v>44025</v>
          </cell>
          <cell r="M2843">
            <v>44025</v>
          </cell>
          <cell r="N2843">
            <v>44056</v>
          </cell>
          <cell r="O2843">
            <v>44056</v>
          </cell>
          <cell r="P2843">
            <v>44063</v>
          </cell>
          <cell r="Q2843">
            <v>44063</v>
          </cell>
          <cell r="R2843">
            <v>2021</v>
          </cell>
          <cell r="T2843" t="str">
            <v>Sold</v>
          </cell>
          <cell r="U2843">
            <v>243088.75</v>
          </cell>
          <cell r="AB2843" t="str">
            <v>NOTZ, CHRISTOPHER C</v>
          </cell>
          <cell r="AC2843">
            <v>43572</v>
          </cell>
          <cell r="AD2843">
            <v>43572</v>
          </cell>
        </row>
        <row r="2844">
          <cell r="A2844">
            <v>108407</v>
          </cell>
          <cell r="B2844" t="str">
            <v>JEF CR 46 1.850</v>
          </cell>
          <cell r="C2844" t="str">
            <v>Geologic Maintenance / Slide Repair</v>
          </cell>
          <cell r="L2844">
            <v>43467</v>
          </cell>
          <cell r="M2844">
            <v>43467</v>
          </cell>
          <cell r="N2844">
            <v>43531</v>
          </cell>
          <cell r="O2844">
            <v>43531</v>
          </cell>
          <cell r="P2844">
            <v>43539</v>
          </cell>
          <cell r="Q2844">
            <v>43539</v>
          </cell>
          <cell r="R2844">
            <v>2019</v>
          </cell>
          <cell r="T2844" t="str">
            <v>Sold</v>
          </cell>
          <cell r="U2844">
            <v>250009.94</v>
          </cell>
          <cell r="AB2844" t="str">
            <v>NOTZ, CHRISTOPHER C</v>
          </cell>
        </row>
        <row r="2845">
          <cell r="A2845">
            <v>108411</v>
          </cell>
          <cell r="B2845" t="str">
            <v>TUS SR 516 6.680</v>
          </cell>
          <cell r="C2845" t="str">
            <v>Geologic Maintenance / Slide Repair</v>
          </cell>
          <cell r="T2845" t="str">
            <v>Cancelled</v>
          </cell>
          <cell r="AB2845" t="str">
            <v>NOTZ, CHRISTOPHER C</v>
          </cell>
        </row>
        <row r="2846">
          <cell r="A2846">
            <v>108416</v>
          </cell>
          <cell r="B2846" t="str">
            <v>FACD11 BEL Cold Storage Building</v>
          </cell>
          <cell r="C2846" t="str">
            <v>New Building/ Facility</v>
          </cell>
          <cell r="T2846" t="str">
            <v>Active</v>
          </cell>
          <cell r="AB2846" t="str">
            <v>LIMBACHER, STEVEN R</v>
          </cell>
        </row>
        <row r="2847">
          <cell r="A2847">
            <v>108493</v>
          </cell>
          <cell r="B2847" t="str">
            <v>FACD11 CAR Pressure Washer Repl</v>
          </cell>
          <cell r="C2847" t="str">
            <v>Building / Facility Maintenance</v>
          </cell>
          <cell r="T2847" t="str">
            <v>Active</v>
          </cell>
          <cell r="AB2847" t="str">
            <v>LIMBACHER, STEVEN R</v>
          </cell>
        </row>
        <row r="2848">
          <cell r="A2848">
            <v>108509</v>
          </cell>
          <cell r="B2848" t="str">
            <v>COL SR 39 0.680</v>
          </cell>
          <cell r="C2848" t="str">
            <v>Geologic Maintenance / Slide Repair</v>
          </cell>
          <cell r="L2848">
            <v>43437</v>
          </cell>
          <cell r="M2848">
            <v>43437</v>
          </cell>
          <cell r="N2848">
            <v>43475</v>
          </cell>
          <cell r="O2848">
            <v>43475</v>
          </cell>
          <cell r="P2848">
            <v>43482</v>
          </cell>
          <cell r="Q2848">
            <v>43482</v>
          </cell>
          <cell r="R2848">
            <v>2019</v>
          </cell>
          <cell r="T2848" t="str">
            <v>Sold</v>
          </cell>
          <cell r="U2848">
            <v>240481</v>
          </cell>
          <cell r="AB2848" t="str">
            <v>NOTZ, CHRISTOPHER C</v>
          </cell>
        </row>
        <row r="2849">
          <cell r="A2849">
            <v>108510</v>
          </cell>
          <cell r="B2849" t="str">
            <v>JEF SR 7 (33.46) (33.80)</v>
          </cell>
          <cell r="C2849" t="str">
            <v>Bridge Preservation</v>
          </cell>
          <cell r="D2849">
            <v>44986</v>
          </cell>
          <cell r="E2849">
            <v>44986</v>
          </cell>
          <cell r="F2849">
            <v>45187</v>
          </cell>
          <cell r="H2849">
            <v>45357</v>
          </cell>
          <cell r="J2849">
            <v>45474</v>
          </cell>
          <cell r="L2849">
            <v>46054</v>
          </cell>
          <cell r="N2849">
            <v>46204</v>
          </cell>
          <cell r="P2849">
            <v>46204</v>
          </cell>
          <cell r="R2849">
            <v>2027</v>
          </cell>
          <cell r="S2849">
            <v>2026</v>
          </cell>
          <cell r="T2849" t="str">
            <v>Active</v>
          </cell>
          <cell r="U2849">
            <v>6700000</v>
          </cell>
          <cell r="AB2849" t="str">
            <v>SLANINA, ADRIENNE N</v>
          </cell>
          <cell r="AC2849">
            <v>44902</v>
          </cell>
          <cell r="AD2849">
            <v>44902</v>
          </cell>
        </row>
        <row r="2850">
          <cell r="A2850">
            <v>108515</v>
          </cell>
          <cell r="B2850" t="str">
            <v>JEF TR 62 2.87 -ODNR Brush Creek</v>
          </cell>
          <cell r="C2850" t="str">
            <v>Geologic Maintenance / Slide Repair</v>
          </cell>
          <cell r="L2850">
            <v>43906</v>
          </cell>
          <cell r="M2850">
            <v>43906</v>
          </cell>
          <cell r="N2850">
            <v>43930</v>
          </cell>
          <cell r="O2850">
            <v>43930</v>
          </cell>
          <cell r="P2850">
            <v>43937</v>
          </cell>
          <cell r="Q2850">
            <v>43937</v>
          </cell>
          <cell r="R2850">
            <v>2020</v>
          </cell>
          <cell r="T2850" t="str">
            <v>Sold</v>
          </cell>
          <cell r="U2850">
            <v>149234</v>
          </cell>
          <cell r="AB2850" t="str">
            <v>NOTZ, CHRISTOPHER C</v>
          </cell>
        </row>
        <row r="2851">
          <cell r="A2851">
            <v>108518</v>
          </cell>
          <cell r="B2851" t="str">
            <v>TUS TR 424 Mt. Pleasant RJCL</v>
          </cell>
          <cell r="C2851" t="str">
            <v>Railroad Crossing Protection</v>
          </cell>
          <cell r="T2851" t="str">
            <v>Active</v>
          </cell>
          <cell r="AB2851" t="str">
            <v>GRONBACH, GREGORY</v>
          </cell>
        </row>
        <row r="2852">
          <cell r="A2852">
            <v>108525</v>
          </cell>
          <cell r="B2852" t="str">
            <v>HOL SR 83 11.91</v>
          </cell>
          <cell r="C2852" t="str">
            <v>Bridge Preservation</v>
          </cell>
          <cell r="D2852">
            <v>43887</v>
          </cell>
          <cell r="E2852">
            <v>43887</v>
          </cell>
          <cell r="F2852">
            <v>44719</v>
          </cell>
          <cell r="G2852">
            <v>44719</v>
          </cell>
          <cell r="H2852">
            <v>44860</v>
          </cell>
          <cell r="I2852">
            <v>44860</v>
          </cell>
          <cell r="J2852">
            <v>45050</v>
          </cell>
          <cell r="K2852">
            <v>45050</v>
          </cell>
          <cell r="L2852">
            <v>45068</v>
          </cell>
          <cell r="M2852">
            <v>45068</v>
          </cell>
          <cell r="N2852">
            <v>45162</v>
          </cell>
          <cell r="O2852">
            <v>45162</v>
          </cell>
          <cell r="P2852">
            <v>45169</v>
          </cell>
          <cell r="Q2852">
            <v>45169</v>
          </cell>
          <cell r="R2852">
            <v>2024</v>
          </cell>
          <cell r="T2852" t="str">
            <v>Sold</v>
          </cell>
          <cell r="U2852">
            <v>849149.75</v>
          </cell>
          <cell r="V2852">
            <v>45068</v>
          </cell>
          <cell r="W2852">
            <v>1</v>
          </cell>
          <cell r="X2852">
            <v>2024</v>
          </cell>
          <cell r="Y2852">
            <v>0</v>
          </cell>
          <cell r="Z2852">
            <v>45162</v>
          </cell>
          <cell r="AA2852">
            <v>45173</v>
          </cell>
          <cell r="AB2852" t="str">
            <v>CLARK, MICHAEL V</v>
          </cell>
          <cell r="AC2852">
            <v>43846</v>
          </cell>
          <cell r="AD2852">
            <v>43846</v>
          </cell>
        </row>
        <row r="2853">
          <cell r="A2853">
            <v>108527</v>
          </cell>
          <cell r="B2853" t="str">
            <v>COL Greenway Bike Trail Lot 2018</v>
          </cell>
          <cell r="C2853" t="str">
            <v>Parks</v>
          </cell>
          <cell r="T2853" t="str">
            <v>Active</v>
          </cell>
          <cell r="AB2853" t="str">
            <v>HERMAN, PAUL A</v>
          </cell>
        </row>
        <row r="2854">
          <cell r="A2854">
            <v>108529</v>
          </cell>
          <cell r="B2854" t="str">
            <v>FACD11 TUS HQ Gate Access Cont</v>
          </cell>
          <cell r="C2854" t="str">
            <v>Building / Facility Improvement</v>
          </cell>
          <cell r="T2854" t="str">
            <v>Active</v>
          </cell>
          <cell r="AB2854" t="str">
            <v>LIMBACHER, STEVEN R</v>
          </cell>
        </row>
        <row r="2855">
          <cell r="A2855">
            <v>108538</v>
          </cell>
          <cell r="B2855" t="str">
            <v>HAS-ODNR Culverts-FY2018</v>
          </cell>
          <cell r="C2855" t="str">
            <v>Parks</v>
          </cell>
          <cell r="T2855" t="str">
            <v>Active</v>
          </cell>
          <cell r="AB2855" t="str">
            <v>NOTZ, CHRISTOPHER C</v>
          </cell>
        </row>
        <row r="2856">
          <cell r="A2856">
            <v>108540</v>
          </cell>
          <cell r="B2856" t="str">
            <v>HAS SR 9 8.000</v>
          </cell>
          <cell r="C2856" t="str">
            <v>Geologic Maintenance / Slide Repair</v>
          </cell>
          <cell r="T2856" t="str">
            <v>Cancelled</v>
          </cell>
          <cell r="AB2856" t="str">
            <v>NOTZ, CHRISTOPHER C</v>
          </cell>
        </row>
        <row r="2857">
          <cell r="A2857">
            <v>108544</v>
          </cell>
          <cell r="B2857" t="str">
            <v>FACD11 TUS HQ Exit Gate Building</v>
          </cell>
          <cell r="C2857" t="str">
            <v>New Building/ Facility</v>
          </cell>
          <cell r="T2857" t="str">
            <v>Active</v>
          </cell>
          <cell r="AB2857" t="str">
            <v>LIMBACHER, STEVEN R</v>
          </cell>
        </row>
        <row r="2858">
          <cell r="A2858">
            <v>108555</v>
          </cell>
          <cell r="B2858" t="str">
            <v>COL US 30 31.850</v>
          </cell>
          <cell r="C2858" t="str">
            <v>Bridge Preservation</v>
          </cell>
          <cell r="D2858">
            <v>44952</v>
          </cell>
          <cell r="E2858">
            <v>44952</v>
          </cell>
          <cell r="F2858">
            <v>45377</v>
          </cell>
          <cell r="H2858">
            <v>45847</v>
          </cell>
          <cell r="J2858">
            <v>45971</v>
          </cell>
          <cell r="L2858">
            <v>46419</v>
          </cell>
          <cell r="N2858">
            <v>46569</v>
          </cell>
          <cell r="P2858">
            <v>46569</v>
          </cell>
          <cell r="R2858">
            <v>2028</v>
          </cell>
          <cell r="S2858">
            <v>2027</v>
          </cell>
          <cell r="T2858" t="str">
            <v>Active</v>
          </cell>
          <cell r="U2858">
            <v>4750000</v>
          </cell>
          <cell r="AB2858" t="str">
            <v>SLANINA, ADRIENNE N</v>
          </cell>
          <cell r="AC2858">
            <v>44930</v>
          </cell>
          <cell r="AD2858">
            <v>44930</v>
          </cell>
        </row>
        <row r="2859">
          <cell r="A2859">
            <v>108556</v>
          </cell>
          <cell r="B2859" t="str">
            <v>COL SR 14T 0.540</v>
          </cell>
          <cell r="C2859" t="str">
            <v>Bridge Preservation</v>
          </cell>
          <cell r="N2859">
            <v>47392</v>
          </cell>
          <cell r="P2859">
            <v>47392</v>
          </cell>
          <cell r="R2859">
            <v>2030</v>
          </cell>
          <cell r="T2859" t="str">
            <v>Active</v>
          </cell>
          <cell r="U2859">
            <v>1080000</v>
          </cell>
          <cell r="AB2859" t="str">
            <v>TRIVOLI, RAYMOND P</v>
          </cell>
        </row>
        <row r="2860">
          <cell r="A2860">
            <v>108566</v>
          </cell>
          <cell r="B2860" t="str">
            <v>COL US 30 35.640</v>
          </cell>
          <cell r="C2860" t="str">
            <v>Bridge Preservation</v>
          </cell>
          <cell r="D2860">
            <v>43637</v>
          </cell>
          <cell r="E2860">
            <v>43637</v>
          </cell>
          <cell r="F2860">
            <v>44179</v>
          </cell>
          <cell r="G2860">
            <v>44179</v>
          </cell>
          <cell r="H2860">
            <v>44179</v>
          </cell>
          <cell r="I2860">
            <v>44179</v>
          </cell>
          <cell r="J2860">
            <v>44222</v>
          </cell>
          <cell r="K2860">
            <v>44222</v>
          </cell>
          <cell r="L2860">
            <v>44238</v>
          </cell>
          <cell r="M2860">
            <v>44238</v>
          </cell>
          <cell r="N2860">
            <v>44343</v>
          </cell>
          <cell r="O2860">
            <v>44343</v>
          </cell>
          <cell r="P2860">
            <v>44351</v>
          </cell>
          <cell r="Q2860">
            <v>44351</v>
          </cell>
          <cell r="R2860">
            <v>2021</v>
          </cell>
          <cell r="T2860" t="str">
            <v>Sold</v>
          </cell>
          <cell r="U2860">
            <v>736979.73</v>
          </cell>
          <cell r="V2860">
            <v>44333</v>
          </cell>
          <cell r="W2860">
            <v>1</v>
          </cell>
          <cell r="X2860">
            <v>2022</v>
          </cell>
          <cell r="Y2860">
            <v>2021</v>
          </cell>
          <cell r="Z2860">
            <v>44420</v>
          </cell>
          <cell r="AA2860">
            <v>44431</v>
          </cell>
          <cell r="AB2860" t="str">
            <v>LORENZ, DANIEL J</v>
          </cell>
          <cell r="AC2860">
            <v>43606</v>
          </cell>
          <cell r="AD2860">
            <v>43606</v>
          </cell>
        </row>
        <row r="2861">
          <cell r="A2861">
            <v>108592</v>
          </cell>
          <cell r="B2861" t="str">
            <v>JEF-Acero Junction</v>
          </cell>
          <cell r="C2861" t="str">
            <v>New Roadway</v>
          </cell>
          <cell r="T2861" t="str">
            <v>Active</v>
          </cell>
          <cell r="AB2861" t="str">
            <v>WAGNER SCHEPIS, CHRISTINA</v>
          </cell>
        </row>
        <row r="2862">
          <cell r="A2862">
            <v>108620</v>
          </cell>
          <cell r="B2862" t="str">
            <v>FACD11 BEL Barnesville OP ReRoof</v>
          </cell>
          <cell r="C2862" t="str">
            <v>Building / Facility Improvement</v>
          </cell>
          <cell r="T2862" t="str">
            <v>Active</v>
          </cell>
          <cell r="AB2862" t="str">
            <v>LIMBACHER, STEVEN R</v>
          </cell>
        </row>
        <row r="2863">
          <cell r="A2863">
            <v>108666</v>
          </cell>
          <cell r="B2863" t="str">
            <v>HAS SR 646 9.250</v>
          </cell>
          <cell r="C2863" t="str">
            <v>Geologic Maintenance / Slide Repair</v>
          </cell>
          <cell r="T2863" t="str">
            <v>Cancelled</v>
          </cell>
          <cell r="U2863">
            <v>258000</v>
          </cell>
          <cell r="AB2863" t="str">
            <v>NOTZ, CHRISTOPHER C</v>
          </cell>
        </row>
        <row r="2864">
          <cell r="A2864">
            <v>108692</v>
          </cell>
          <cell r="B2864" t="str">
            <v>FACD11 BEL FSMF Gate/Security In</v>
          </cell>
          <cell r="C2864" t="str">
            <v>Building / Facility Improvement</v>
          </cell>
          <cell r="T2864" t="str">
            <v>Active</v>
          </cell>
          <cell r="AB2864" t="str">
            <v>LIMBACHER, STEVEN R</v>
          </cell>
        </row>
        <row r="2865">
          <cell r="A2865">
            <v>108693</v>
          </cell>
          <cell r="B2865" t="str">
            <v>D11 CY2020/2021 Const Insp</v>
          </cell>
          <cell r="C2865" t="str">
            <v>Construction Inspection / Admin</v>
          </cell>
          <cell r="T2865" t="str">
            <v>Active</v>
          </cell>
          <cell r="AB2865" t="str">
            <v>STILLION, TIMOTHY E</v>
          </cell>
        </row>
        <row r="2866">
          <cell r="A2866">
            <v>108696</v>
          </cell>
          <cell r="B2866" t="str">
            <v>TUS Dover 20th Street Bridge</v>
          </cell>
          <cell r="C2866" t="str">
            <v>Bridge Preservation</v>
          </cell>
          <cell r="D2866">
            <v>44218</v>
          </cell>
          <cell r="E2866">
            <v>44218</v>
          </cell>
          <cell r="F2866">
            <v>44379</v>
          </cell>
          <cell r="G2866">
            <v>44379</v>
          </cell>
          <cell r="H2866">
            <v>44448</v>
          </cell>
          <cell r="I2866">
            <v>44448</v>
          </cell>
          <cell r="J2866">
            <v>44476</v>
          </cell>
          <cell r="K2866">
            <v>44476</v>
          </cell>
          <cell r="L2866">
            <v>44539</v>
          </cell>
          <cell r="M2866">
            <v>44539</v>
          </cell>
          <cell r="N2866">
            <v>45323</v>
          </cell>
          <cell r="P2866">
            <v>45352</v>
          </cell>
          <cell r="R2866">
            <v>2024</v>
          </cell>
          <cell r="T2866" t="str">
            <v>Active</v>
          </cell>
          <cell r="U2866">
            <v>939051.7</v>
          </cell>
          <cell r="V2866">
            <v>44539</v>
          </cell>
          <cell r="W2866">
            <v>1</v>
          </cell>
          <cell r="X2866">
            <v>2022</v>
          </cell>
          <cell r="Y2866">
            <v>0</v>
          </cell>
          <cell r="Z2866">
            <v>44602</v>
          </cell>
          <cell r="AA2866">
            <v>44630</v>
          </cell>
          <cell r="AB2866" t="str">
            <v>LORENZ, DANIEL J</v>
          </cell>
          <cell r="AC2866">
            <v>44180</v>
          </cell>
          <cell r="AD2866">
            <v>44180</v>
          </cell>
        </row>
        <row r="2867">
          <cell r="A2867">
            <v>108703</v>
          </cell>
          <cell r="B2867" t="str">
            <v>COL Park/Springfield/Heck</v>
          </cell>
          <cell r="C2867" t="str">
            <v>Roadway Minor Rehab</v>
          </cell>
          <cell r="F2867">
            <v>44442</v>
          </cell>
          <cell r="G2867">
            <v>44442</v>
          </cell>
          <cell r="H2867">
            <v>44442</v>
          </cell>
          <cell r="I2867">
            <v>44442</v>
          </cell>
          <cell r="L2867">
            <v>44539</v>
          </cell>
          <cell r="M2867">
            <v>44539</v>
          </cell>
          <cell r="N2867">
            <v>44600</v>
          </cell>
          <cell r="O2867">
            <v>44600</v>
          </cell>
          <cell r="P2867">
            <v>44607</v>
          </cell>
          <cell r="Q2867">
            <v>44607</v>
          </cell>
          <cell r="R2867">
            <v>2022</v>
          </cell>
          <cell r="T2867" t="str">
            <v>Sold</v>
          </cell>
          <cell r="U2867">
            <v>1327444.7</v>
          </cell>
          <cell r="V2867">
            <v>44545</v>
          </cell>
          <cell r="W2867">
            <v>1</v>
          </cell>
          <cell r="X2867">
            <v>2022</v>
          </cell>
          <cell r="Y2867">
            <v>0</v>
          </cell>
          <cell r="Z2867">
            <v>44601</v>
          </cell>
          <cell r="AA2867">
            <v>44629</v>
          </cell>
          <cell r="AB2867" t="str">
            <v>LORENZ, DANIEL J</v>
          </cell>
        </row>
        <row r="2868">
          <cell r="A2868">
            <v>108704</v>
          </cell>
          <cell r="B2868" t="str">
            <v>TUS Dover Signals Phase 2</v>
          </cell>
          <cell r="C2868" t="str">
            <v>Traffic Control (Safety)</v>
          </cell>
          <cell r="D2868">
            <v>43515</v>
          </cell>
          <cell r="E2868">
            <v>43515</v>
          </cell>
          <cell r="F2868">
            <v>44039</v>
          </cell>
          <cell r="G2868">
            <v>44039</v>
          </cell>
          <cell r="H2868">
            <v>44315</v>
          </cell>
          <cell r="I2868">
            <v>44315</v>
          </cell>
          <cell r="L2868">
            <v>44491</v>
          </cell>
          <cell r="M2868">
            <v>44491</v>
          </cell>
          <cell r="N2868">
            <v>44697</v>
          </cell>
          <cell r="O2868">
            <v>44697</v>
          </cell>
          <cell r="P2868">
            <v>44719</v>
          </cell>
          <cell r="Q2868">
            <v>44719</v>
          </cell>
          <cell r="R2868">
            <v>2022</v>
          </cell>
          <cell r="T2868" t="str">
            <v>Sold</v>
          </cell>
          <cell r="U2868">
            <v>1905898.85</v>
          </cell>
          <cell r="V2868">
            <v>44454</v>
          </cell>
          <cell r="W2868">
            <v>1</v>
          </cell>
          <cell r="X2868">
            <v>2022</v>
          </cell>
          <cell r="Y2868">
            <v>0</v>
          </cell>
          <cell r="Z2868">
            <v>44510</v>
          </cell>
          <cell r="AA2868">
            <v>44573</v>
          </cell>
          <cell r="AB2868" t="str">
            <v>LORENZ, DANIEL J</v>
          </cell>
          <cell r="AC2868">
            <v>43416</v>
          </cell>
          <cell r="AD2868">
            <v>43416</v>
          </cell>
        </row>
        <row r="2869">
          <cell r="A2869">
            <v>108709</v>
          </cell>
          <cell r="B2869" t="str">
            <v>D11-SIGN-FY2019(A)</v>
          </cell>
          <cell r="C2869" t="str">
            <v>Traffic Control Maintenance</v>
          </cell>
          <cell r="H2869">
            <v>43315</v>
          </cell>
          <cell r="I2869">
            <v>43315</v>
          </cell>
          <cell r="L2869">
            <v>43340</v>
          </cell>
          <cell r="M2869">
            <v>43340</v>
          </cell>
          <cell r="N2869">
            <v>43398</v>
          </cell>
          <cell r="O2869">
            <v>43398</v>
          </cell>
          <cell r="P2869">
            <v>43405</v>
          </cell>
          <cell r="Q2869">
            <v>43405</v>
          </cell>
          <cell r="R2869">
            <v>2019</v>
          </cell>
          <cell r="T2869" t="str">
            <v>Sold</v>
          </cell>
          <cell r="U2869">
            <v>15675</v>
          </cell>
          <cell r="AB2869" t="str">
            <v>BERANEK, JASON P</v>
          </cell>
        </row>
        <row r="2870">
          <cell r="A2870">
            <v>108710</v>
          </cell>
          <cell r="B2870" t="str">
            <v>BEL CR 46 1.77/2.29</v>
          </cell>
          <cell r="C2870" t="str">
            <v>Geologic Maintenance / Slide Repair</v>
          </cell>
          <cell r="L2870">
            <v>43311</v>
          </cell>
          <cell r="M2870">
            <v>43311</v>
          </cell>
          <cell r="N2870">
            <v>43312</v>
          </cell>
          <cell r="O2870">
            <v>43312</v>
          </cell>
          <cell r="P2870">
            <v>43312</v>
          </cell>
          <cell r="Q2870">
            <v>43312</v>
          </cell>
          <cell r="R2870">
            <v>2019</v>
          </cell>
          <cell r="T2870" t="str">
            <v>Sold</v>
          </cell>
          <cell r="U2870">
            <v>358602</v>
          </cell>
          <cell r="AB2870" t="str">
            <v>NOTZ, CHRISTOPHER C</v>
          </cell>
        </row>
        <row r="2871">
          <cell r="A2871">
            <v>108714</v>
          </cell>
          <cell r="B2871" t="str">
            <v>BEL CR 16 2.18/2.46</v>
          </cell>
          <cell r="C2871" t="str">
            <v>Geologic Maintenance / Slide Repair</v>
          </cell>
          <cell r="H2871">
            <v>44252</v>
          </cell>
          <cell r="I2871">
            <v>44252</v>
          </cell>
          <cell r="J2871">
            <v>44319</v>
          </cell>
          <cell r="K2871">
            <v>44319</v>
          </cell>
          <cell r="L2871">
            <v>44328</v>
          </cell>
          <cell r="M2871">
            <v>44328</v>
          </cell>
          <cell r="N2871">
            <v>44420</v>
          </cell>
          <cell r="O2871">
            <v>44420</v>
          </cell>
          <cell r="P2871">
            <v>44427</v>
          </cell>
          <cell r="Q2871">
            <v>44427</v>
          </cell>
          <cell r="R2871">
            <v>2022</v>
          </cell>
          <cell r="T2871" t="str">
            <v>Sold</v>
          </cell>
          <cell r="U2871">
            <v>369213.63</v>
          </cell>
          <cell r="AB2871" t="str">
            <v>NOTZ, CHRISTOPHER C</v>
          </cell>
        </row>
        <row r="2872">
          <cell r="A2872">
            <v>108715</v>
          </cell>
          <cell r="B2872" t="str">
            <v>BEL CR 16 1.940</v>
          </cell>
          <cell r="C2872" t="str">
            <v>Geologic Maintenance / Slide Repair</v>
          </cell>
          <cell r="T2872" t="str">
            <v>Active</v>
          </cell>
          <cell r="AB2872" t="str">
            <v>NOTZ, CHRISTOPHER C</v>
          </cell>
        </row>
        <row r="2873">
          <cell r="A2873">
            <v>108716</v>
          </cell>
          <cell r="B2873" t="str">
            <v>BEL CR 4 23.62/25.79</v>
          </cell>
          <cell r="C2873" t="str">
            <v>Geologic Maintenance / Slide Repair</v>
          </cell>
          <cell r="H2873">
            <v>44342</v>
          </cell>
          <cell r="I2873">
            <v>44342</v>
          </cell>
          <cell r="J2873">
            <v>44616</v>
          </cell>
          <cell r="K2873">
            <v>44616</v>
          </cell>
          <cell r="L2873">
            <v>44616</v>
          </cell>
          <cell r="M2873">
            <v>44616</v>
          </cell>
          <cell r="N2873">
            <v>44728</v>
          </cell>
          <cell r="O2873">
            <v>44728</v>
          </cell>
          <cell r="P2873">
            <v>44739</v>
          </cell>
          <cell r="Q2873">
            <v>44739</v>
          </cell>
          <cell r="R2873">
            <v>2022</v>
          </cell>
          <cell r="T2873" t="str">
            <v>Sold</v>
          </cell>
          <cell r="U2873">
            <v>731922.5</v>
          </cell>
          <cell r="AB2873" t="str">
            <v>NOTZ, CHRISTOPHER C</v>
          </cell>
        </row>
        <row r="2874">
          <cell r="A2874">
            <v>108718</v>
          </cell>
          <cell r="B2874" t="str">
            <v>BEL CR 56 33.21/34.26</v>
          </cell>
          <cell r="C2874" t="str">
            <v>Geologic Maintenance / Slide Repair</v>
          </cell>
          <cell r="H2874">
            <v>44440</v>
          </cell>
          <cell r="I2874">
            <v>44440</v>
          </cell>
          <cell r="J2874">
            <v>44566</v>
          </cell>
          <cell r="K2874">
            <v>44566</v>
          </cell>
          <cell r="L2874">
            <v>44574</v>
          </cell>
          <cell r="M2874">
            <v>44574</v>
          </cell>
          <cell r="N2874">
            <v>44679</v>
          </cell>
          <cell r="O2874">
            <v>44679</v>
          </cell>
          <cell r="P2874">
            <v>44686</v>
          </cell>
          <cell r="Q2874">
            <v>44686</v>
          </cell>
          <cell r="R2874">
            <v>2022</v>
          </cell>
          <cell r="T2874" t="str">
            <v>Sold</v>
          </cell>
          <cell r="U2874">
            <v>429462</v>
          </cell>
          <cell r="AB2874" t="str">
            <v>NOTZ, CHRISTOPHER C</v>
          </cell>
        </row>
        <row r="2875">
          <cell r="A2875">
            <v>108719</v>
          </cell>
          <cell r="B2875" t="str">
            <v>BEL CR 46 2.48/2.79</v>
          </cell>
          <cell r="C2875" t="str">
            <v>Geologic Maintenance / Slide Repair</v>
          </cell>
          <cell r="H2875">
            <v>44040</v>
          </cell>
          <cell r="I2875">
            <v>44040</v>
          </cell>
          <cell r="J2875">
            <v>44263</v>
          </cell>
          <cell r="K2875">
            <v>44263</v>
          </cell>
          <cell r="L2875">
            <v>44277</v>
          </cell>
          <cell r="M2875">
            <v>44277</v>
          </cell>
          <cell r="N2875">
            <v>44329</v>
          </cell>
          <cell r="O2875">
            <v>44329</v>
          </cell>
          <cell r="P2875">
            <v>44336</v>
          </cell>
          <cell r="Q2875">
            <v>44336</v>
          </cell>
          <cell r="R2875">
            <v>2021</v>
          </cell>
          <cell r="T2875" t="str">
            <v>Sold</v>
          </cell>
          <cell r="U2875">
            <v>745309.88</v>
          </cell>
          <cell r="AB2875" t="str">
            <v>NOTZ, CHRISTOPHER C</v>
          </cell>
        </row>
        <row r="2876">
          <cell r="A2876">
            <v>108720</v>
          </cell>
          <cell r="B2876" t="str">
            <v>BEL CR 24 0.710</v>
          </cell>
          <cell r="C2876" t="str">
            <v>Geologic Maintenance / Slide Repair</v>
          </cell>
          <cell r="H2876">
            <v>44188</v>
          </cell>
          <cell r="I2876">
            <v>44188</v>
          </cell>
          <cell r="J2876">
            <v>44266</v>
          </cell>
          <cell r="K2876">
            <v>44266</v>
          </cell>
          <cell r="L2876">
            <v>44266</v>
          </cell>
          <cell r="M2876">
            <v>44266</v>
          </cell>
          <cell r="N2876">
            <v>44329</v>
          </cell>
          <cell r="O2876">
            <v>44329</v>
          </cell>
          <cell r="P2876">
            <v>44356</v>
          </cell>
          <cell r="Q2876">
            <v>44356</v>
          </cell>
          <cell r="R2876">
            <v>2021</v>
          </cell>
          <cell r="T2876" t="str">
            <v>Sold</v>
          </cell>
          <cell r="U2876">
            <v>329353</v>
          </cell>
          <cell r="AB2876" t="str">
            <v>NOTZ, CHRISTOPHER C</v>
          </cell>
        </row>
        <row r="2877">
          <cell r="A2877">
            <v>108722</v>
          </cell>
          <cell r="B2877" t="str">
            <v>BEL CR 4 4.34/5.15</v>
          </cell>
          <cell r="C2877" t="str">
            <v>Geologic Maintenance / Slide Repair</v>
          </cell>
          <cell r="H2877">
            <v>43903</v>
          </cell>
          <cell r="I2877">
            <v>43903</v>
          </cell>
          <cell r="J2877">
            <v>44277</v>
          </cell>
          <cell r="K2877">
            <v>44277</v>
          </cell>
          <cell r="L2877">
            <v>44277</v>
          </cell>
          <cell r="M2877">
            <v>44277</v>
          </cell>
          <cell r="N2877">
            <v>44329</v>
          </cell>
          <cell r="O2877">
            <v>44329</v>
          </cell>
          <cell r="P2877">
            <v>44336</v>
          </cell>
          <cell r="Q2877">
            <v>44336</v>
          </cell>
          <cell r="R2877">
            <v>2021</v>
          </cell>
          <cell r="T2877" t="str">
            <v>Sold</v>
          </cell>
          <cell r="U2877">
            <v>729388.5</v>
          </cell>
          <cell r="AB2877" t="str">
            <v>NOTZ, CHRISTOPHER C</v>
          </cell>
        </row>
        <row r="2878">
          <cell r="A2878">
            <v>108723</v>
          </cell>
          <cell r="B2878" t="str">
            <v>BEL CR 214 6.580</v>
          </cell>
          <cell r="C2878" t="str">
            <v>Geologic Maintenance / Slide Repair</v>
          </cell>
          <cell r="H2878">
            <v>44132</v>
          </cell>
          <cell r="I2878">
            <v>44132</v>
          </cell>
          <cell r="J2878">
            <v>44175</v>
          </cell>
          <cell r="K2878">
            <v>44175</v>
          </cell>
          <cell r="L2878">
            <v>44182</v>
          </cell>
          <cell r="M2878">
            <v>44182</v>
          </cell>
          <cell r="N2878">
            <v>44266</v>
          </cell>
          <cell r="O2878">
            <v>44266</v>
          </cell>
          <cell r="P2878">
            <v>44273</v>
          </cell>
          <cell r="Q2878">
            <v>44273</v>
          </cell>
          <cell r="R2878">
            <v>2021</v>
          </cell>
          <cell r="T2878" t="str">
            <v>Sold</v>
          </cell>
          <cell r="U2878">
            <v>149232</v>
          </cell>
          <cell r="AB2878" t="str">
            <v>NOTZ, CHRISTOPHER C</v>
          </cell>
        </row>
        <row r="2879">
          <cell r="A2879">
            <v>108725</v>
          </cell>
          <cell r="B2879" t="str">
            <v>BEL CR 214 6.870</v>
          </cell>
          <cell r="C2879" t="str">
            <v>Geologic Maintenance / Slide Repair</v>
          </cell>
          <cell r="H2879">
            <v>43983</v>
          </cell>
          <cell r="I2879">
            <v>43983</v>
          </cell>
          <cell r="J2879">
            <v>44064</v>
          </cell>
          <cell r="K2879">
            <v>44064</v>
          </cell>
          <cell r="L2879">
            <v>44064</v>
          </cell>
          <cell r="M2879">
            <v>44064</v>
          </cell>
          <cell r="N2879">
            <v>44105</v>
          </cell>
          <cell r="O2879">
            <v>44105</v>
          </cell>
          <cell r="P2879">
            <v>44112</v>
          </cell>
          <cell r="Q2879">
            <v>44112</v>
          </cell>
          <cell r="R2879">
            <v>2021</v>
          </cell>
          <cell r="T2879" t="str">
            <v>Sold</v>
          </cell>
          <cell r="U2879">
            <v>169415</v>
          </cell>
          <cell r="AB2879" t="str">
            <v>NOTZ, CHRISTOPHER C</v>
          </cell>
        </row>
        <row r="2880">
          <cell r="A2880">
            <v>108728</v>
          </cell>
          <cell r="B2880" t="str">
            <v>COL Virginia Ave NS</v>
          </cell>
          <cell r="C2880" t="str">
            <v>Railroad Crossing Protection</v>
          </cell>
          <cell r="T2880" t="str">
            <v>Active</v>
          </cell>
          <cell r="AB2880" t="str">
            <v>TUCKER, JAMES M</v>
          </cell>
        </row>
        <row r="2881">
          <cell r="A2881">
            <v>108729</v>
          </cell>
          <cell r="B2881" t="str">
            <v>BEL-Forestry Office-FY2019</v>
          </cell>
          <cell r="C2881" t="str">
            <v>Parks</v>
          </cell>
          <cell r="T2881" t="str">
            <v>Active</v>
          </cell>
          <cell r="AB2881" t="str">
            <v>HERMAN, PAUL A</v>
          </cell>
        </row>
        <row r="2882">
          <cell r="A2882">
            <v>108739</v>
          </cell>
          <cell r="B2882" t="str">
            <v>COL CR 427 0.25</v>
          </cell>
          <cell r="C2882" t="str">
            <v>Geologic Maintenance / Slide Repair</v>
          </cell>
          <cell r="L2882">
            <v>43677</v>
          </cell>
          <cell r="M2882">
            <v>43677</v>
          </cell>
          <cell r="N2882">
            <v>43720</v>
          </cell>
          <cell r="O2882">
            <v>43720</v>
          </cell>
          <cell r="P2882">
            <v>43728</v>
          </cell>
          <cell r="Q2882">
            <v>43728</v>
          </cell>
          <cell r="R2882">
            <v>2020</v>
          </cell>
          <cell r="T2882" t="str">
            <v>Sold</v>
          </cell>
          <cell r="U2882">
            <v>206955</v>
          </cell>
          <cell r="AB2882" t="str">
            <v>NOTZ, CHRISTOPHER C</v>
          </cell>
        </row>
        <row r="2883">
          <cell r="A2883">
            <v>108767</v>
          </cell>
          <cell r="B2883" t="str">
            <v>BEL CR General Eng Servs 2018 ER</v>
          </cell>
          <cell r="C2883" t="str">
            <v>Preliminary Development Tasks</v>
          </cell>
          <cell r="T2883" t="str">
            <v>Active</v>
          </cell>
          <cell r="AB2883" t="str">
            <v>NOTZ, CHRISTOPHER C</v>
          </cell>
        </row>
        <row r="2884">
          <cell r="A2884">
            <v>108774</v>
          </cell>
          <cell r="B2884" t="str">
            <v>BEL National Rd Tunnel Rehab</v>
          </cell>
          <cell r="C2884" t="str">
            <v>Bike Facility</v>
          </cell>
          <cell r="D2884">
            <v>44893</v>
          </cell>
          <cell r="E2884">
            <v>44893</v>
          </cell>
          <cell r="F2884">
            <v>45020</v>
          </cell>
          <cell r="G2884">
            <v>45020</v>
          </cell>
          <cell r="H2884">
            <v>45168</v>
          </cell>
          <cell r="I2884">
            <v>45168</v>
          </cell>
          <cell r="J2884">
            <v>45258</v>
          </cell>
          <cell r="K2884">
            <v>45258</v>
          </cell>
          <cell r="L2884">
            <v>45327</v>
          </cell>
          <cell r="N2884">
            <v>45421</v>
          </cell>
          <cell r="P2884">
            <v>45432</v>
          </cell>
          <cell r="R2884">
            <v>2024</v>
          </cell>
          <cell r="T2884" t="str">
            <v>Active</v>
          </cell>
          <cell r="U2884">
            <v>3216274.55</v>
          </cell>
          <cell r="V2884">
            <v>45327</v>
          </cell>
          <cell r="W2884">
            <v>1</v>
          </cell>
          <cell r="X2884">
            <v>2024</v>
          </cell>
          <cell r="Y2884">
            <v>0</v>
          </cell>
          <cell r="Z2884">
            <v>45421</v>
          </cell>
          <cell r="AA2884">
            <v>45432</v>
          </cell>
          <cell r="AB2884" t="str">
            <v>LORENZ, DANIEL J</v>
          </cell>
          <cell r="AC2884">
            <v>44862</v>
          </cell>
          <cell r="AD2884">
            <v>44862</v>
          </cell>
        </row>
        <row r="2885">
          <cell r="A2885">
            <v>108787</v>
          </cell>
          <cell r="B2885" t="str">
            <v>Arch Moore Bdg Insp FY18+</v>
          </cell>
          <cell r="C2885" t="str">
            <v>Asset Inventory / Inspection</v>
          </cell>
          <cell r="T2885" t="str">
            <v>Active</v>
          </cell>
          <cell r="AB2885" t="str">
            <v>DEER, SHANE J</v>
          </cell>
        </row>
        <row r="2886">
          <cell r="A2886">
            <v>108788</v>
          </cell>
          <cell r="B2886" t="str">
            <v>Vietnam Vets Bdg Insp FY18+</v>
          </cell>
          <cell r="C2886" t="str">
            <v>Asset Inventory / Inspection</v>
          </cell>
          <cell r="T2886" t="str">
            <v>Active</v>
          </cell>
          <cell r="AB2886" t="str">
            <v>DEER, SHANE J</v>
          </cell>
        </row>
        <row r="2887">
          <cell r="A2887">
            <v>108789</v>
          </cell>
          <cell r="B2887" t="str">
            <v>Veterans Mem Bdg Insp FY18+</v>
          </cell>
          <cell r="C2887" t="str">
            <v>Asset Inventory / Inspection</v>
          </cell>
          <cell r="T2887" t="str">
            <v>Active</v>
          </cell>
          <cell r="AB2887" t="str">
            <v>DEER, SHANE J</v>
          </cell>
        </row>
        <row r="2888">
          <cell r="A2888">
            <v>108790</v>
          </cell>
          <cell r="B2888" t="str">
            <v>Jennings Randolph Bdg Insp FY18+</v>
          </cell>
          <cell r="C2888" t="str">
            <v>Asset Inventory / Inspection</v>
          </cell>
          <cell r="T2888" t="str">
            <v>Active</v>
          </cell>
          <cell r="AB2888" t="str">
            <v>DEER, SHANE J</v>
          </cell>
        </row>
        <row r="2889">
          <cell r="A2889">
            <v>108798</v>
          </cell>
          <cell r="B2889" t="str">
            <v>JEF CR 2 2.54</v>
          </cell>
          <cell r="C2889" t="str">
            <v>Traffic Control (Safety)</v>
          </cell>
          <cell r="F2889">
            <v>43584</v>
          </cell>
          <cell r="G2889">
            <v>43584</v>
          </cell>
          <cell r="H2889">
            <v>43916</v>
          </cell>
          <cell r="I2889">
            <v>43916</v>
          </cell>
          <cell r="J2889">
            <v>44039</v>
          </cell>
          <cell r="K2889">
            <v>44039</v>
          </cell>
          <cell r="L2889">
            <v>44039</v>
          </cell>
          <cell r="M2889">
            <v>44039</v>
          </cell>
          <cell r="N2889">
            <v>44119</v>
          </cell>
          <cell r="O2889">
            <v>44119</v>
          </cell>
          <cell r="P2889">
            <v>44126</v>
          </cell>
          <cell r="Q2889">
            <v>44126</v>
          </cell>
          <cell r="R2889">
            <v>2021</v>
          </cell>
          <cell r="T2889" t="str">
            <v>Sold</v>
          </cell>
          <cell r="U2889">
            <v>504245</v>
          </cell>
          <cell r="V2889">
            <v>43941</v>
          </cell>
          <cell r="W2889">
            <v>1</v>
          </cell>
          <cell r="X2889">
            <v>2021</v>
          </cell>
          <cell r="Y2889">
            <v>0</v>
          </cell>
          <cell r="Z2889">
            <v>44028</v>
          </cell>
          <cell r="AA2889">
            <v>44039</v>
          </cell>
          <cell r="AB2889" t="str">
            <v>LORENZ, DANIEL J</v>
          </cell>
        </row>
        <row r="2890">
          <cell r="A2890">
            <v>108808</v>
          </cell>
          <cell r="B2890" t="str">
            <v>HAS ODNR Materials FY2019</v>
          </cell>
          <cell r="C2890" t="str">
            <v>Parks</v>
          </cell>
          <cell r="T2890" t="str">
            <v>Active</v>
          </cell>
          <cell r="AB2890" t="str">
            <v>HERMAN, PAUL A</v>
          </cell>
        </row>
        <row r="2891">
          <cell r="A2891">
            <v>108809</v>
          </cell>
          <cell r="B2891" t="str">
            <v>JEF Friendship Park 2018</v>
          </cell>
          <cell r="C2891" t="str">
            <v>Parks</v>
          </cell>
          <cell r="T2891" t="str">
            <v>Active</v>
          </cell>
          <cell r="AB2891" t="str">
            <v>HERMAN, PAUL A</v>
          </cell>
        </row>
        <row r="2892">
          <cell r="A2892">
            <v>108811</v>
          </cell>
          <cell r="B2892" t="str">
            <v>JEF-7-4.00 Truck Parking Area</v>
          </cell>
          <cell r="C2892" t="str">
            <v>Building / Facility Improvement</v>
          </cell>
          <cell r="H2892">
            <v>44597</v>
          </cell>
          <cell r="I2892">
            <v>44597</v>
          </cell>
          <cell r="J2892">
            <v>44599</v>
          </cell>
          <cell r="K2892">
            <v>44599</v>
          </cell>
          <cell r="L2892">
            <v>44599</v>
          </cell>
          <cell r="M2892">
            <v>44599</v>
          </cell>
          <cell r="N2892">
            <v>44693</v>
          </cell>
          <cell r="O2892">
            <v>44693</v>
          </cell>
          <cell r="P2892">
            <v>44701</v>
          </cell>
          <cell r="Q2892">
            <v>44701</v>
          </cell>
          <cell r="R2892">
            <v>2022</v>
          </cell>
          <cell r="T2892" t="str">
            <v>Sold</v>
          </cell>
          <cell r="U2892">
            <v>594091.1</v>
          </cell>
          <cell r="AB2892" t="str">
            <v>HOFFMAN, DAVID A</v>
          </cell>
        </row>
        <row r="2893">
          <cell r="A2893">
            <v>108813</v>
          </cell>
          <cell r="B2893" t="str">
            <v>CAR SR 43 3.910</v>
          </cell>
          <cell r="C2893" t="str">
            <v>Bridge Preservation</v>
          </cell>
          <cell r="D2893">
            <v>44532</v>
          </cell>
          <cell r="E2893">
            <v>44532</v>
          </cell>
          <cell r="F2893">
            <v>44680</v>
          </cell>
          <cell r="G2893">
            <v>44680</v>
          </cell>
          <cell r="H2893">
            <v>44858</v>
          </cell>
          <cell r="I2893">
            <v>44858</v>
          </cell>
          <cell r="J2893">
            <v>44907</v>
          </cell>
          <cell r="K2893">
            <v>44907</v>
          </cell>
          <cell r="L2893">
            <v>44911</v>
          </cell>
          <cell r="M2893">
            <v>44911</v>
          </cell>
          <cell r="N2893">
            <v>45015</v>
          </cell>
          <cell r="O2893">
            <v>45015</v>
          </cell>
          <cell r="P2893">
            <v>45022</v>
          </cell>
          <cell r="Q2893">
            <v>45022</v>
          </cell>
          <cell r="R2893">
            <v>2023</v>
          </cell>
          <cell r="T2893" t="str">
            <v>Sold</v>
          </cell>
          <cell r="U2893">
            <v>828133.35</v>
          </cell>
          <cell r="V2893">
            <v>44921</v>
          </cell>
          <cell r="W2893">
            <v>1</v>
          </cell>
          <cell r="X2893">
            <v>2023</v>
          </cell>
          <cell r="Y2893">
            <v>0</v>
          </cell>
          <cell r="Z2893">
            <v>45015</v>
          </cell>
          <cell r="AA2893">
            <v>45026</v>
          </cell>
          <cell r="AB2893" t="str">
            <v>SLANINA, ADRIENNE N</v>
          </cell>
          <cell r="AC2893">
            <v>44501</v>
          </cell>
          <cell r="AD2893">
            <v>44501</v>
          </cell>
        </row>
        <row r="2894">
          <cell r="A2894">
            <v>108814</v>
          </cell>
          <cell r="B2894" t="str">
            <v>HOL SR 39 5.940</v>
          </cell>
          <cell r="C2894" t="str">
            <v>Bridge Preservation</v>
          </cell>
          <cell r="D2894">
            <v>45134</v>
          </cell>
          <cell r="E2894">
            <v>45134</v>
          </cell>
          <cell r="F2894">
            <v>45444</v>
          </cell>
          <cell r="H2894">
            <v>45597</v>
          </cell>
          <cell r="L2894">
            <v>45689</v>
          </cell>
          <cell r="N2894">
            <v>45839</v>
          </cell>
          <cell r="P2894">
            <v>45839</v>
          </cell>
          <cell r="R2894">
            <v>2026</v>
          </cell>
          <cell r="S2894">
            <v>2025</v>
          </cell>
          <cell r="T2894" t="str">
            <v>Active</v>
          </cell>
          <cell r="U2894">
            <v>349000</v>
          </cell>
          <cell r="AB2894" t="str">
            <v>CLARK, MICHAEL V</v>
          </cell>
          <cell r="AC2894">
            <v>45105</v>
          </cell>
          <cell r="AD2894">
            <v>45105</v>
          </cell>
        </row>
        <row r="2895">
          <cell r="A2895">
            <v>108815</v>
          </cell>
          <cell r="B2895" t="str">
            <v>COL SR 172 13.910</v>
          </cell>
          <cell r="C2895" t="str">
            <v>Bridge Preservation</v>
          </cell>
          <cell r="N2895">
            <v>47392</v>
          </cell>
          <cell r="P2895">
            <v>47392</v>
          </cell>
          <cell r="R2895">
            <v>2030</v>
          </cell>
          <cell r="T2895" t="str">
            <v>Cancelled</v>
          </cell>
          <cell r="U2895">
            <v>350000</v>
          </cell>
          <cell r="AB2895" t="str">
            <v>TRIVOLI, RAYMOND P</v>
          </cell>
        </row>
        <row r="2896">
          <cell r="A2896">
            <v>108837</v>
          </cell>
          <cell r="B2896" t="str">
            <v>JEF SR 7 1.100</v>
          </cell>
          <cell r="C2896" t="str">
            <v>Geologic Maintenance / Slide Repair</v>
          </cell>
          <cell r="T2896" t="str">
            <v>Active</v>
          </cell>
          <cell r="AB2896" t="str">
            <v>NOTZ, CHRISTOPHER C</v>
          </cell>
        </row>
        <row r="2897">
          <cell r="A2897">
            <v>108839</v>
          </cell>
          <cell r="B2897" t="str">
            <v>BEL SR 647 6.000</v>
          </cell>
          <cell r="C2897" t="str">
            <v>Geologic Maintenance / Slide Repair</v>
          </cell>
          <cell r="T2897" t="str">
            <v>Active</v>
          </cell>
          <cell r="AB2897" t="str">
            <v>NOTZ, CHRISTOPHER C</v>
          </cell>
        </row>
        <row r="2898">
          <cell r="A2898">
            <v>108852</v>
          </cell>
          <cell r="B2898" t="str">
            <v>D11 Development Goal Mentoring</v>
          </cell>
          <cell r="C2898" t="str">
            <v>Other Studies/ Tasks</v>
          </cell>
          <cell r="T2898" t="str">
            <v>Active</v>
          </cell>
          <cell r="AB2898" t="str">
            <v>STILLION, TIMOTHY E</v>
          </cell>
        </row>
        <row r="2899">
          <cell r="A2899">
            <v>108855</v>
          </cell>
          <cell r="B2899" t="str">
            <v>HAS SR 342 4.400</v>
          </cell>
          <cell r="C2899" t="str">
            <v>Geologic Maintenance / Slide Repair</v>
          </cell>
          <cell r="T2899" t="str">
            <v>Active</v>
          </cell>
          <cell r="AB2899" t="str">
            <v>NOTZ, CHRISTOPHER C</v>
          </cell>
        </row>
        <row r="2900">
          <cell r="A2900">
            <v>108882</v>
          </cell>
          <cell r="B2900" t="str">
            <v>BEL - Equipment Transport</v>
          </cell>
          <cell r="C2900" t="str">
            <v>New Building/ Facility</v>
          </cell>
          <cell r="T2900" t="str">
            <v>Active</v>
          </cell>
          <cell r="U2900">
            <v>719618</v>
          </cell>
          <cell r="AB2900" t="str">
            <v>WAGNER SCHEPIS, CHRISTINA</v>
          </cell>
        </row>
        <row r="2901">
          <cell r="A2901">
            <v>108895</v>
          </cell>
          <cell r="B2901" t="str">
            <v>HOL SR 39 31.180</v>
          </cell>
          <cell r="C2901" t="str">
            <v>Drainage System Maintenance</v>
          </cell>
          <cell r="L2901">
            <v>43360</v>
          </cell>
          <cell r="M2901">
            <v>43360</v>
          </cell>
          <cell r="N2901">
            <v>43361</v>
          </cell>
          <cell r="O2901">
            <v>43361</v>
          </cell>
          <cell r="P2901">
            <v>43361</v>
          </cell>
          <cell r="Q2901">
            <v>43361</v>
          </cell>
          <cell r="R2901">
            <v>2019</v>
          </cell>
          <cell r="T2901" t="str">
            <v>Sold</v>
          </cell>
          <cell r="U2901">
            <v>50000</v>
          </cell>
          <cell r="AB2901" t="str">
            <v>NOTZ, CHRISTOPHER C</v>
          </cell>
        </row>
        <row r="2902">
          <cell r="A2902">
            <v>108900</v>
          </cell>
          <cell r="B2902" t="str">
            <v>TUS SR 93 5.520</v>
          </cell>
          <cell r="C2902" t="str">
            <v>Drainage System Maintenance</v>
          </cell>
          <cell r="T2902" t="str">
            <v>Cancelled</v>
          </cell>
          <cell r="AB2902" t="str">
            <v>NOTZ, CHRISTOPHER C</v>
          </cell>
        </row>
        <row r="2903">
          <cell r="A2903">
            <v>108939</v>
          </cell>
          <cell r="B2903" t="str">
            <v>BEL TID - BEL-CR84-1.30</v>
          </cell>
          <cell r="C2903" t="str">
            <v>Culvert Preservation</v>
          </cell>
          <cell r="T2903" t="str">
            <v>Active</v>
          </cell>
          <cell r="U2903">
            <v>531935</v>
          </cell>
          <cell r="AB2903" t="str">
            <v>WAGNER SCHEPIS, CHRISTINA</v>
          </cell>
        </row>
        <row r="2904">
          <cell r="A2904">
            <v>108942</v>
          </cell>
          <cell r="B2904" t="str">
            <v>COL TID - Wellsville Port Access</v>
          </cell>
          <cell r="C2904" t="str">
            <v>Intersection Improvement (Safety)</v>
          </cell>
          <cell r="T2904" t="str">
            <v>Active</v>
          </cell>
          <cell r="U2904">
            <v>623687</v>
          </cell>
          <cell r="AB2904" t="str">
            <v>WAGNER SCHEPIS, CHRISTINA</v>
          </cell>
        </row>
        <row r="2905">
          <cell r="A2905">
            <v>108970</v>
          </cell>
          <cell r="B2905" t="str">
            <v>BEL IR 70 18.910</v>
          </cell>
          <cell r="C2905" t="str">
            <v>Drainage System Maintenance</v>
          </cell>
          <cell r="L2905">
            <v>43362</v>
          </cell>
          <cell r="M2905">
            <v>43362</v>
          </cell>
          <cell r="N2905">
            <v>43364</v>
          </cell>
          <cell r="O2905">
            <v>43364</v>
          </cell>
          <cell r="P2905">
            <v>43364</v>
          </cell>
          <cell r="Q2905">
            <v>43364</v>
          </cell>
          <cell r="R2905">
            <v>2019</v>
          </cell>
          <cell r="T2905" t="str">
            <v>Sold</v>
          </cell>
          <cell r="U2905">
            <v>35000</v>
          </cell>
          <cell r="AB2905" t="str">
            <v>NOTZ, CHRISTOPHER C</v>
          </cell>
        </row>
        <row r="2906">
          <cell r="A2906">
            <v>109006</v>
          </cell>
          <cell r="B2906" t="str">
            <v>COL Salem Sidewalks Phase 1</v>
          </cell>
          <cell r="C2906" t="str">
            <v>Pedestrian Facilities</v>
          </cell>
          <cell r="F2906">
            <v>44344</v>
          </cell>
          <cell r="G2906">
            <v>44344</v>
          </cell>
          <cell r="H2906">
            <v>44435</v>
          </cell>
          <cell r="I2906">
            <v>44435</v>
          </cell>
          <cell r="J2906">
            <v>44552</v>
          </cell>
          <cell r="K2906">
            <v>44552</v>
          </cell>
          <cell r="L2906">
            <v>44558</v>
          </cell>
          <cell r="M2906">
            <v>44558</v>
          </cell>
          <cell r="N2906">
            <v>44665</v>
          </cell>
          <cell r="O2906">
            <v>44665</v>
          </cell>
          <cell r="P2906">
            <v>44672</v>
          </cell>
          <cell r="Q2906">
            <v>44672</v>
          </cell>
          <cell r="R2906">
            <v>2022</v>
          </cell>
          <cell r="T2906" t="str">
            <v>Sold</v>
          </cell>
          <cell r="U2906">
            <v>587465.75</v>
          </cell>
          <cell r="V2906">
            <v>44251</v>
          </cell>
          <cell r="W2906">
            <v>1</v>
          </cell>
          <cell r="X2906">
            <v>2021</v>
          </cell>
          <cell r="Y2906">
            <v>0</v>
          </cell>
          <cell r="Z2906">
            <v>44293</v>
          </cell>
          <cell r="AA2906">
            <v>44328</v>
          </cell>
          <cell r="AB2906" t="str">
            <v>LORENZ, DANIEL J</v>
          </cell>
        </row>
        <row r="2907">
          <cell r="A2907">
            <v>109006</v>
          </cell>
          <cell r="B2907" t="str">
            <v>COL Salem Sidewalks Phase 1</v>
          </cell>
          <cell r="C2907" t="str">
            <v>Pedestrian Facilities</v>
          </cell>
          <cell r="F2907">
            <v>44344</v>
          </cell>
          <cell r="G2907">
            <v>44344</v>
          </cell>
          <cell r="H2907">
            <v>44435</v>
          </cell>
          <cell r="I2907">
            <v>44435</v>
          </cell>
          <cell r="J2907">
            <v>44552</v>
          </cell>
          <cell r="K2907">
            <v>44552</v>
          </cell>
          <cell r="L2907">
            <v>44558</v>
          </cell>
          <cell r="M2907">
            <v>44558</v>
          </cell>
          <cell r="N2907">
            <v>44665</v>
          </cell>
          <cell r="O2907">
            <v>44665</v>
          </cell>
          <cell r="P2907">
            <v>44672</v>
          </cell>
          <cell r="Q2907">
            <v>44672</v>
          </cell>
          <cell r="R2907">
            <v>2022</v>
          </cell>
          <cell r="T2907" t="str">
            <v>Sold</v>
          </cell>
          <cell r="U2907">
            <v>587465.75</v>
          </cell>
          <cell r="V2907">
            <v>44424</v>
          </cell>
          <cell r="W2907">
            <v>1</v>
          </cell>
          <cell r="X2907">
            <v>2022</v>
          </cell>
          <cell r="Y2907">
            <v>0</v>
          </cell>
          <cell r="Z2907">
            <v>44483</v>
          </cell>
          <cell r="AA2907">
            <v>44515</v>
          </cell>
          <cell r="AB2907" t="str">
            <v>LORENZ, DANIEL J</v>
          </cell>
        </row>
        <row r="2908">
          <cell r="A2908">
            <v>109011</v>
          </cell>
          <cell r="B2908" t="str">
            <v>CAR SR 542 4.20/4.28</v>
          </cell>
          <cell r="C2908" t="str">
            <v>Culvert Preservation</v>
          </cell>
          <cell r="D2908">
            <v>43773</v>
          </cell>
          <cell r="E2908">
            <v>43773</v>
          </cell>
          <cell r="F2908">
            <v>44089</v>
          </cell>
          <cell r="G2908">
            <v>44089</v>
          </cell>
          <cell r="H2908">
            <v>44307</v>
          </cell>
          <cell r="I2908">
            <v>44307</v>
          </cell>
          <cell r="J2908">
            <v>44369</v>
          </cell>
          <cell r="K2908">
            <v>44369</v>
          </cell>
          <cell r="L2908">
            <v>44375</v>
          </cell>
          <cell r="M2908">
            <v>44375</v>
          </cell>
          <cell r="N2908">
            <v>44469</v>
          </cell>
          <cell r="O2908">
            <v>44469</v>
          </cell>
          <cell r="P2908">
            <v>44476</v>
          </cell>
          <cell r="Q2908">
            <v>44476</v>
          </cell>
          <cell r="R2908">
            <v>2022</v>
          </cell>
          <cell r="T2908" t="str">
            <v>Sold</v>
          </cell>
          <cell r="U2908">
            <v>347347</v>
          </cell>
          <cell r="V2908">
            <v>44375</v>
          </cell>
          <cell r="W2908">
            <v>1</v>
          </cell>
          <cell r="X2908">
            <v>2022</v>
          </cell>
          <cell r="Y2908">
            <v>0</v>
          </cell>
          <cell r="Z2908">
            <v>44469</v>
          </cell>
          <cell r="AA2908">
            <v>44480</v>
          </cell>
          <cell r="AB2908" t="str">
            <v>SLANINA, ADRIENNE N</v>
          </cell>
          <cell r="AC2908">
            <v>43734</v>
          </cell>
          <cell r="AD2908">
            <v>43734</v>
          </cell>
        </row>
        <row r="2909">
          <cell r="A2909">
            <v>109012</v>
          </cell>
          <cell r="B2909" t="str">
            <v>HOL SR 520 9.83</v>
          </cell>
          <cell r="C2909" t="str">
            <v>Culvert Preservation</v>
          </cell>
          <cell r="D2909">
            <v>44000</v>
          </cell>
          <cell r="E2909">
            <v>44000</v>
          </cell>
          <cell r="F2909">
            <v>44116</v>
          </cell>
          <cell r="G2909">
            <v>44116</v>
          </cell>
          <cell r="H2909">
            <v>44497</v>
          </cell>
          <cell r="I2909">
            <v>44497</v>
          </cell>
          <cell r="J2909">
            <v>44537</v>
          </cell>
          <cell r="K2909">
            <v>44537</v>
          </cell>
          <cell r="L2909">
            <v>44649</v>
          </cell>
          <cell r="M2909">
            <v>44649</v>
          </cell>
          <cell r="N2909">
            <v>44679</v>
          </cell>
          <cell r="O2909">
            <v>44679</v>
          </cell>
          <cell r="P2909">
            <v>44686</v>
          </cell>
          <cell r="Q2909">
            <v>44686</v>
          </cell>
          <cell r="R2909">
            <v>2022</v>
          </cell>
          <cell r="T2909" t="str">
            <v>Sold</v>
          </cell>
          <cell r="U2909">
            <v>406061.28</v>
          </cell>
          <cell r="V2909">
            <v>44543</v>
          </cell>
          <cell r="W2909">
            <v>1</v>
          </cell>
          <cell r="X2909">
            <v>2022</v>
          </cell>
          <cell r="Y2909">
            <v>0</v>
          </cell>
          <cell r="Z2909">
            <v>44637</v>
          </cell>
          <cell r="AA2909">
            <v>44648</v>
          </cell>
          <cell r="AB2909" t="str">
            <v>SLANINA, ADRIENNE N</v>
          </cell>
          <cell r="AC2909">
            <v>43969</v>
          </cell>
          <cell r="AD2909">
            <v>43969</v>
          </cell>
        </row>
        <row r="2910">
          <cell r="A2910">
            <v>109013</v>
          </cell>
          <cell r="B2910" t="str">
            <v>HOL-62/60-5.24/6.60</v>
          </cell>
          <cell r="C2910" t="str">
            <v>Culvert Preservation</v>
          </cell>
          <cell r="D2910">
            <v>43669</v>
          </cell>
          <cell r="E2910">
            <v>43669</v>
          </cell>
          <cell r="F2910">
            <v>43941</v>
          </cell>
          <cell r="G2910">
            <v>43941</v>
          </cell>
          <cell r="H2910">
            <v>44319</v>
          </cell>
          <cell r="I2910">
            <v>44319</v>
          </cell>
          <cell r="J2910">
            <v>44328</v>
          </cell>
          <cell r="K2910">
            <v>44328</v>
          </cell>
          <cell r="L2910">
            <v>44333</v>
          </cell>
          <cell r="M2910">
            <v>44333</v>
          </cell>
          <cell r="N2910">
            <v>44420</v>
          </cell>
          <cell r="O2910">
            <v>44420</v>
          </cell>
          <cell r="P2910">
            <v>44427</v>
          </cell>
          <cell r="Q2910">
            <v>44427</v>
          </cell>
          <cell r="R2910">
            <v>2022</v>
          </cell>
          <cell r="T2910" t="str">
            <v>Sold</v>
          </cell>
          <cell r="U2910">
            <v>447178.6</v>
          </cell>
          <cell r="V2910">
            <v>44333</v>
          </cell>
          <cell r="W2910">
            <v>1</v>
          </cell>
          <cell r="X2910">
            <v>2022</v>
          </cell>
          <cell r="Y2910">
            <v>0</v>
          </cell>
          <cell r="Z2910">
            <v>44420</v>
          </cell>
          <cell r="AA2910">
            <v>44431</v>
          </cell>
          <cell r="AB2910" t="str">
            <v>HOFFMAN, DAVID A</v>
          </cell>
          <cell r="AC2910">
            <v>43634</v>
          </cell>
          <cell r="AD2910">
            <v>43634</v>
          </cell>
        </row>
        <row r="2911">
          <cell r="A2911">
            <v>109017</v>
          </cell>
          <cell r="B2911" t="str">
            <v>COL East Lincoln St Conn Trail</v>
          </cell>
          <cell r="C2911" t="str">
            <v>Bike Facility</v>
          </cell>
          <cell r="F2911">
            <v>44529</v>
          </cell>
          <cell r="G2911">
            <v>44529</v>
          </cell>
          <cell r="H2911">
            <v>44616</v>
          </cell>
          <cell r="I2911">
            <v>44616</v>
          </cell>
          <cell r="J2911">
            <v>44637</v>
          </cell>
          <cell r="K2911">
            <v>44637</v>
          </cell>
          <cell r="L2911">
            <v>44811</v>
          </cell>
          <cell r="M2911">
            <v>44811</v>
          </cell>
          <cell r="N2911">
            <v>44910</v>
          </cell>
          <cell r="O2911">
            <v>44910</v>
          </cell>
          <cell r="P2911">
            <v>44917</v>
          </cell>
          <cell r="Q2911">
            <v>44917</v>
          </cell>
          <cell r="R2911">
            <v>2023</v>
          </cell>
          <cell r="T2911" t="str">
            <v>Sold</v>
          </cell>
          <cell r="U2911">
            <v>1111425.3</v>
          </cell>
          <cell r="V2911">
            <v>44704</v>
          </cell>
          <cell r="W2911">
            <v>1</v>
          </cell>
          <cell r="X2911">
            <v>2023</v>
          </cell>
          <cell r="Y2911">
            <v>0</v>
          </cell>
          <cell r="Z2911">
            <v>44798</v>
          </cell>
          <cell r="AA2911">
            <v>44809</v>
          </cell>
          <cell r="AB2911" t="str">
            <v>LORENZ, DANIEL J</v>
          </cell>
        </row>
        <row r="2912">
          <cell r="A2912">
            <v>109018</v>
          </cell>
          <cell r="B2912" t="str">
            <v>COL SR 11 24.350</v>
          </cell>
          <cell r="C2912" t="str">
            <v>Bridge Preservation</v>
          </cell>
          <cell r="H2912">
            <v>43449</v>
          </cell>
          <cell r="L2912">
            <v>43479</v>
          </cell>
          <cell r="N2912">
            <v>43531</v>
          </cell>
          <cell r="P2912">
            <v>43542</v>
          </cell>
          <cell r="R2912">
            <v>2019</v>
          </cell>
          <cell r="T2912" t="str">
            <v>Cancelled</v>
          </cell>
          <cell r="U2912">
            <v>100000</v>
          </cell>
          <cell r="AB2912" t="str">
            <v>LORENZ, DANIEL J</v>
          </cell>
        </row>
        <row r="2913">
          <cell r="A2913">
            <v>109039</v>
          </cell>
          <cell r="B2913" t="str">
            <v>BEL SR 800 13.150</v>
          </cell>
          <cell r="C2913" t="str">
            <v>Geologic Maintenance / Slide Repair</v>
          </cell>
          <cell r="D2913">
            <v>43776</v>
          </cell>
          <cell r="E2913">
            <v>43776</v>
          </cell>
          <cell r="F2913">
            <v>44291</v>
          </cell>
          <cell r="G2913">
            <v>44291</v>
          </cell>
          <cell r="H2913">
            <v>44392</v>
          </cell>
          <cell r="I2913">
            <v>44392</v>
          </cell>
          <cell r="J2913">
            <v>44414</v>
          </cell>
          <cell r="K2913">
            <v>44414</v>
          </cell>
          <cell r="L2913">
            <v>44417</v>
          </cell>
          <cell r="M2913">
            <v>44417</v>
          </cell>
          <cell r="N2913">
            <v>44518</v>
          </cell>
          <cell r="O2913">
            <v>44518</v>
          </cell>
          <cell r="P2913">
            <v>44524</v>
          </cell>
          <cell r="Q2913">
            <v>44524</v>
          </cell>
          <cell r="R2913">
            <v>2022</v>
          </cell>
          <cell r="T2913" t="str">
            <v>Sold</v>
          </cell>
          <cell r="U2913">
            <v>167270.01999999999</v>
          </cell>
          <cell r="V2913">
            <v>44424</v>
          </cell>
          <cell r="W2913">
            <v>1</v>
          </cell>
          <cell r="X2913">
            <v>2022</v>
          </cell>
          <cell r="Y2913">
            <v>0</v>
          </cell>
          <cell r="Z2913">
            <v>44518</v>
          </cell>
          <cell r="AA2913">
            <v>44529</v>
          </cell>
          <cell r="AB2913" t="str">
            <v>HOFFMAN, DAVID A</v>
          </cell>
          <cell r="AC2913">
            <v>43753</v>
          </cell>
          <cell r="AD2913">
            <v>43753</v>
          </cell>
        </row>
        <row r="2914">
          <cell r="A2914">
            <v>109040</v>
          </cell>
          <cell r="B2914" t="str">
            <v>BEL SR 147 16.140</v>
          </cell>
          <cell r="C2914" t="str">
            <v>Geologic Maintenance / Slide Repair</v>
          </cell>
          <cell r="D2914">
            <v>43783</v>
          </cell>
          <cell r="E2914">
            <v>43783</v>
          </cell>
          <cell r="F2914">
            <v>43783</v>
          </cell>
          <cell r="G2914">
            <v>43783</v>
          </cell>
          <cell r="H2914">
            <v>44340</v>
          </cell>
          <cell r="I2914">
            <v>44340</v>
          </cell>
          <cell r="J2914">
            <v>44376</v>
          </cell>
          <cell r="K2914">
            <v>44376</v>
          </cell>
          <cell r="L2914">
            <v>44389</v>
          </cell>
          <cell r="M2914">
            <v>44389</v>
          </cell>
          <cell r="N2914">
            <v>44483</v>
          </cell>
          <cell r="O2914">
            <v>44483</v>
          </cell>
          <cell r="P2914">
            <v>44490</v>
          </cell>
          <cell r="Q2914">
            <v>44490</v>
          </cell>
          <cell r="R2914">
            <v>2022</v>
          </cell>
          <cell r="T2914" t="str">
            <v>Sold</v>
          </cell>
          <cell r="U2914">
            <v>237380.75</v>
          </cell>
          <cell r="V2914">
            <v>44389</v>
          </cell>
          <cell r="W2914">
            <v>1</v>
          </cell>
          <cell r="X2914">
            <v>2022</v>
          </cell>
          <cell r="Y2914">
            <v>0</v>
          </cell>
          <cell r="Z2914">
            <v>44483</v>
          </cell>
          <cell r="AA2914">
            <v>44494</v>
          </cell>
          <cell r="AB2914" t="str">
            <v>SLANINA, ADRIENNE N</v>
          </cell>
          <cell r="AC2914">
            <v>43746</v>
          </cell>
          <cell r="AD2914">
            <v>43746</v>
          </cell>
        </row>
        <row r="2915">
          <cell r="A2915">
            <v>109041</v>
          </cell>
          <cell r="B2915" t="str">
            <v>HOL SR 520 11.80/12.91</v>
          </cell>
          <cell r="C2915" t="str">
            <v>Geologic Maintenance / Slide Repair</v>
          </cell>
          <cell r="D2915">
            <v>43920</v>
          </cell>
          <cell r="E2915">
            <v>43920</v>
          </cell>
          <cell r="F2915">
            <v>44000</v>
          </cell>
          <cell r="G2915">
            <v>44000</v>
          </cell>
          <cell r="H2915">
            <v>44300</v>
          </cell>
          <cell r="I2915">
            <v>44300</v>
          </cell>
          <cell r="J2915">
            <v>44370</v>
          </cell>
          <cell r="K2915">
            <v>44370</v>
          </cell>
          <cell r="L2915">
            <v>44375</v>
          </cell>
          <cell r="M2915">
            <v>44375</v>
          </cell>
          <cell r="N2915">
            <v>44469</v>
          </cell>
          <cell r="O2915">
            <v>44469</v>
          </cell>
          <cell r="P2915">
            <v>44476</v>
          </cell>
          <cell r="Q2915">
            <v>44476</v>
          </cell>
          <cell r="R2915">
            <v>2022</v>
          </cell>
          <cell r="T2915" t="str">
            <v>Sold</v>
          </cell>
          <cell r="U2915">
            <v>1240626</v>
          </cell>
          <cell r="V2915">
            <v>44375</v>
          </cell>
          <cell r="W2915">
            <v>1</v>
          </cell>
          <cell r="X2915">
            <v>2022</v>
          </cell>
          <cell r="Y2915">
            <v>0</v>
          </cell>
          <cell r="Z2915">
            <v>44469</v>
          </cell>
          <cell r="AA2915">
            <v>44480</v>
          </cell>
          <cell r="AB2915" t="str">
            <v>SLANINA, ADRIENNE N</v>
          </cell>
          <cell r="AC2915">
            <v>43760</v>
          </cell>
          <cell r="AD2915">
            <v>43760</v>
          </cell>
        </row>
        <row r="2916">
          <cell r="A2916">
            <v>109042</v>
          </cell>
          <cell r="B2916" t="str">
            <v>HAS US 22 5.87</v>
          </cell>
          <cell r="C2916" t="str">
            <v>Geologic Maintenance / Slide Repair</v>
          </cell>
          <cell r="D2916">
            <v>43777</v>
          </cell>
          <cell r="E2916">
            <v>43777</v>
          </cell>
          <cell r="F2916">
            <v>44074</v>
          </cell>
          <cell r="G2916">
            <v>44074</v>
          </cell>
          <cell r="H2916">
            <v>44333</v>
          </cell>
          <cell r="I2916">
            <v>44333</v>
          </cell>
          <cell r="J2916">
            <v>44406</v>
          </cell>
          <cell r="K2916">
            <v>44406</v>
          </cell>
          <cell r="L2916">
            <v>44406</v>
          </cell>
          <cell r="M2916">
            <v>44406</v>
          </cell>
          <cell r="N2916">
            <v>44518</v>
          </cell>
          <cell r="O2916">
            <v>44518</v>
          </cell>
          <cell r="P2916">
            <v>44524</v>
          </cell>
          <cell r="Q2916">
            <v>44524</v>
          </cell>
          <cell r="R2916">
            <v>2022</v>
          </cell>
          <cell r="T2916" t="str">
            <v>Sold</v>
          </cell>
          <cell r="U2916">
            <v>484385.6</v>
          </cell>
          <cell r="V2916">
            <v>44424</v>
          </cell>
          <cell r="W2916">
            <v>1</v>
          </cell>
          <cell r="X2916">
            <v>2022</v>
          </cell>
          <cell r="Y2916">
            <v>0</v>
          </cell>
          <cell r="Z2916">
            <v>44518</v>
          </cell>
          <cell r="AA2916">
            <v>44529</v>
          </cell>
          <cell r="AB2916" t="str">
            <v>SLANINA, ADRIENNE N</v>
          </cell>
          <cell r="AC2916">
            <v>43747</v>
          </cell>
          <cell r="AD2916">
            <v>43747</v>
          </cell>
        </row>
        <row r="2917">
          <cell r="A2917">
            <v>109043</v>
          </cell>
          <cell r="B2917" t="str">
            <v>BEL SR 800 1.570</v>
          </cell>
          <cell r="C2917" t="str">
            <v>Geologic Maintenance / Slide Repair</v>
          </cell>
          <cell r="D2917">
            <v>44371</v>
          </cell>
          <cell r="E2917">
            <v>44371</v>
          </cell>
          <cell r="H2917">
            <v>44840</v>
          </cell>
          <cell r="I2917">
            <v>44840</v>
          </cell>
          <cell r="J2917">
            <v>44841</v>
          </cell>
          <cell r="K2917">
            <v>44841</v>
          </cell>
          <cell r="L2917">
            <v>44852</v>
          </cell>
          <cell r="M2917">
            <v>44852</v>
          </cell>
          <cell r="N2917">
            <v>44938</v>
          </cell>
          <cell r="O2917">
            <v>44938</v>
          </cell>
          <cell r="P2917">
            <v>44946</v>
          </cell>
          <cell r="Q2917">
            <v>44946</v>
          </cell>
          <cell r="R2917">
            <v>2023</v>
          </cell>
          <cell r="T2917" t="str">
            <v>Sold</v>
          </cell>
          <cell r="U2917">
            <v>423303.55</v>
          </cell>
          <cell r="V2917">
            <v>44844</v>
          </cell>
          <cell r="W2917">
            <v>1</v>
          </cell>
          <cell r="X2917">
            <v>2023</v>
          </cell>
          <cell r="Y2917">
            <v>0</v>
          </cell>
          <cell r="Z2917">
            <v>44938</v>
          </cell>
          <cell r="AA2917">
            <v>44949</v>
          </cell>
          <cell r="AB2917" t="str">
            <v>HOFFMAN, DAVID A</v>
          </cell>
          <cell r="AC2917">
            <v>44351</v>
          </cell>
          <cell r="AD2917">
            <v>44351</v>
          </cell>
        </row>
        <row r="2918">
          <cell r="A2918">
            <v>109067</v>
          </cell>
          <cell r="B2918" t="str">
            <v>TUS CR 46 0.00</v>
          </cell>
          <cell r="C2918" t="str">
            <v>Roadway Minor Rehab</v>
          </cell>
          <cell r="H2918">
            <v>43665</v>
          </cell>
          <cell r="I2918">
            <v>43665</v>
          </cell>
          <cell r="L2918">
            <v>43755</v>
          </cell>
          <cell r="M2918">
            <v>43755</v>
          </cell>
          <cell r="N2918">
            <v>43845</v>
          </cell>
          <cell r="O2918">
            <v>43845</v>
          </cell>
          <cell r="P2918">
            <v>43857</v>
          </cell>
          <cell r="Q2918">
            <v>43857</v>
          </cell>
          <cell r="R2918">
            <v>2020</v>
          </cell>
          <cell r="T2918" t="str">
            <v>Sold</v>
          </cell>
          <cell r="U2918">
            <v>1417172.5</v>
          </cell>
          <cell r="V2918">
            <v>43770</v>
          </cell>
          <cell r="W2918">
            <v>1</v>
          </cell>
          <cell r="X2918">
            <v>2020</v>
          </cell>
          <cell r="Y2918">
            <v>0</v>
          </cell>
          <cell r="Z2918">
            <v>43862</v>
          </cell>
          <cell r="AA2918">
            <v>43891</v>
          </cell>
          <cell r="AB2918" t="str">
            <v>LORENZ, DANIEL J</v>
          </cell>
        </row>
        <row r="2919">
          <cell r="A2919">
            <v>109080</v>
          </cell>
          <cell r="B2919" t="str">
            <v>FACD11 BEL FSMF Cold Storag Bldg</v>
          </cell>
          <cell r="C2919" t="str">
            <v>New Building/ Facility</v>
          </cell>
          <cell r="T2919" t="str">
            <v>Active</v>
          </cell>
          <cell r="U2919">
            <v>707273</v>
          </cell>
          <cell r="AB2919" t="str">
            <v>BLOCKER, SHANNON M</v>
          </cell>
        </row>
        <row r="2920">
          <cell r="A2920">
            <v>109155</v>
          </cell>
          <cell r="B2920" t="str">
            <v>TUS IR 77 20.16/TUS US 250 18.90</v>
          </cell>
          <cell r="C2920" t="str">
            <v>Bridge Preservation</v>
          </cell>
          <cell r="H2920">
            <v>43507</v>
          </cell>
          <cell r="I2920">
            <v>43507</v>
          </cell>
          <cell r="J2920">
            <v>43524</v>
          </cell>
          <cell r="K2920">
            <v>43524</v>
          </cell>
          <cell r="L2920">
            <v>43769</v>
          </cell>
          <cell r="M2920">
            <v>43769</v>
          </cell>
          <cell r="N2920">
            <v>43874</v>
          </cell>
          <cell r="O2920">
            <v>43874</v>
          </cell>
          <cell r="P2920">
            <v>43881</v>
          </cell>
          <cell r="Q2920">
            <v>43881</v>
          </cell>
          <cell r="R2920">
            <v>2020</v>
          </cell>
          <cell r="T2920" t="str">
            <v>Sold</v>
          </cell>
          <cell r="U2920">
            <v>1598598</v>
          </cell>
          <cell r="V2920">
            <v>43549</v>
          </cell>
          <cell r="W2920">
            <v>1</v>
          </cell>
          <cell r="X2920">
            <v>2020</v>
          </cell>
          <cell r="Y2920">
            <v>0</v>
          </cell>
          <cell r="Z2920">
            <v>43636</v>
          </cell>
          <cell r="AA2920">
            <v>43647</v>
          </cell>
          <cell r="AB2920" t="str">
            <v>LORENZ, DANIEL J</v>
          </cell>
        </row>
        <row r="2921">
          <cell r="A2921">
            <v>109157</v>
          </cell>
          <cell r="B2921" t="str">
            <v>TUS [12 Bay Nested T Hangar]</v>
          </cell>
          <cell r="C2921" t="str">
            <v>Other Studies/ Tasks</v>
          </cell>
          <cell r="T2921" t="str">
            <v>Active</v>
          </cell>
          <cell r="U2921">
            <v>504000</v>
          </cell>
          <cell r="AB2921" t="str">
            <v>SMATHERS, BRENNA K</v>
          </cell>
        </row>
        <row r="2922">
          <cell r="A2922">
            <v>109165</v>
          </cell>
          <cell r="B2922" t="str">
            <v>TUS CR 46 0.00</v>
          </cell>
          <cell r="C2922" t="str">
            <v>Roadway Minor Rehab</v>
          </cell>
          <cell r="L2922">
            <v>44174</v>
          </cell>
          <cell r="N2922">
            <v>44237</v>
          </cell>
          <cell r="P2922">
            <v>44272</v>
          </cell>
          <cell r="R2922">
            <v>2021</v>
          </cell>
          <cell r="T2922" t="str">
            <v>Cancelled</v>
          </cell>
          <cell r="U2922">
            <v>1250000</v>
          </cell>
          <cell r="AB2922" t="str">
            <v>GURNEY, GREGORY A</v>
          </cell>
        </row>
        <row r="2923">
          <cell r="A2923">
            <v>109243</v>
          </cell>
          <cell r="B2923" t="str">
            <v>TUS VAR PM Phase 4</v>
          </cell>
          <cell r="C2923" t="str">
            <v>Traffic Control (Safety)</v>
          </cell>
          <cell r="F2923">
            <v>44259</v>
          </cell>
          <cell r="G2923">
            <v>44259</v>
          </cell>
          <cell r="L2923">
            <v>44287</v>
          </cell>
          <cell r="M2923">
            <v>44287</v>
          </cell>
          <cell r="N2923">
            <v>44335</v>
          </cell>
          <cell r="O2923">
            <v>44335</v>
          </cell>
          <cell r="P2923">
            <v>44336</v>
          </cell>
          <cell r="Q2923">
            <v>44336</v>
          </cell>
          <cell r="R2923">
            <v>2021</v>
          </cell>
          <cell r="T2923" t="str">
            <v>Sold</v>
          </cell>
          <cell r="U2923">
            <v>243700</v>
          </cell>
          <cell r="V2923">
            <v>44316</v>
          </cell>
          <cell r="W2923">
            <v>1</v>
          </cell>
          <cell r="X2923">
            <v>2022</v>
          </cell>
          <cell r="Y2923">
            <v>0</v>
          </cell>
          <cell r="Z2923">
            <v>44378</v>
          </cell>
          <cell r="AA2923">
            <v>44410</v>
          </cell>
          <cell r="AB2923" t="str">
            <v>LORENZ, DANIEL J</v>
          </cell>
        </row>
        <row r="2924">
          <cell r="A2924">
            <v>109246</v>
          </cell>
          <cell r="B2924" t="str">
            <v>HOL SR 60 2.99</v>
          </cell>
          <cell r="C2924" t="str">
            <v>Culvert Preservation</v>
          </cell>
          <cell r="D2924">
            <v>43679</v>
          </cell>
          <cell r="E2924">
            <v>43679</v>
          </cell>
          <cell r="F2924">
            <v>43941</v>
          </cell>
          <cell r="G2924">
            <v>43941</v>
          </cell>
          <cell r="H2924">
            <v>44319</v>
          </cell>
          <cell r="T2924" t="str">
            <v>Active</v>
          </cell>
          <cell r="AB2924" t="str">
            <v>HOFFMAN, DAVID A</v>
          </cell>
          <cell r="AC2924">
            <v>43661</v>
          </cell>
          <cell r="AD2924">
            <v>43661</v>
          </cell>
        </row>
        <row r="2925">
          <cell r="A2925">
            <v>109304</v>
          </cell>
          <cell r="B2925" t="str">
            <v>HAS VAR GR Phase 1</v>
          </cell>
          <cell r="C2925" t="str">
            <v>Roadside / Median Improvement (Safety)</v>
          </cell>
          <cell r="F2925">
            <v>44076</v>
          </cell>
          <cell r="G2925">
            <v>44076</v>
          </cell>
          <cell r="L2925">
            <v>44175</v>
          </cell>
          <cell r="M2925">
            <v>44175</v>
          </cell>
          <cell r="N2925">
            <v>44244</v>
          </cell>
          <cell r="O2925">
            <v>44244</v>
          </cell>
          <cell r="P2925">
            <v>44251</v>
          </cell>
          <cell r="Q2925">
            <v>44251</v>
          </cell>
          <cell r="R2925">
            <v>2021</v>
          </cell>
          <cell r="T2925" t="str">
            <v>Sold</v>
          </cell>
          <cell r="U2925">
            <v>312823.44</v>
          </cell>
          <cell r="V2925">
            <v>44181</v>
          </cell>
          <cell r="W2925">
            <v>1</v>
          </cell>
          <cell r="X2925">
            <v>2021</v>
          </cell>
          <cell r="Y2925">
            <v>0</v>
          </cell>
          <cell r="Z2925">
            <v>44244</v>
          </cell>
          <cell r="AA2925">
            <v>44272</v>
          </cell>
          <cell r="AB2925" t="str">
            <v>LORENZ, DANIEL J</v>
          </cell>
        </row>
        <row r="2926">
          <cell r="A2926">
            <v>109308</v>
          </cell>
          <cell r="B2926" t="str">
            <v>JEF Lovers Lane Widening</v>
          </cell>
          <cell r="C2926" t="str">
            <v>Roadway Major Rehab</v>
          </cell>
          <cell r="D2926">
            <v>44250</v>
          </cell>
          <cell r="E2926">
            <v>44250</v>
          </cell>
          <cell r="F2926">
            <v>44432</v>
          </cell>
          <cell r="G2926">
            <v>44432</v>
          </cell>
          <cell r="H2926">
            <v>44540</v>
          </cell>
          <cell r="I2926">
            <v>44540</v>
          </cell>
          <cell r="L2926">
            <v>45229</v>
          </cell>
          <cell r="M2926">
            <v>45229</v>
          </cell>
          <cell r="N2926">
            <v>45280</v>
          </cell>
          <cell r="P2926">
            <v>45323</v>
          </cell>
          <cell r="R2926">
            <v>2024</v>
          </cell>
          <cell r="T2926" t="str">
            <v>Active</v>
          </cell>
          <cell r="U2926">
            <v>2567262.17</v>
          </cell>
          <cell r="V2926">
            <v>45231</v>
          </cell>
          <cell r="W2926">
            <v>1</v>
          </cell>
          <cell r="X2926">
            <v>2024</v>
          </cell>
          <cell r="Y2926">
            <v>0</v>
          </cell>
          <cell r="Z2926">
            <v>45292</v>
          </cell>
          <cell r="AA2926">
            <v>45323</v>
          </cell>
          <cell r="AB2926" t="str">
            <v>LORENZ, DANIEL J</v>
          </cell>
          <cell r="AC2926">
            <v>44218</v>
          </cell>
          <cell r="AD2926">
            <v>44218</v>
          </cell>
        </row>
        <row r="2927">
          <cell r="A2927">
            <v>109309</v>
          </cell>
          <cell r="B2927" t="str">
            <v>JEF SR 7 13.68</v>
          </cell>
          <cell r="C2927" t="str">
            <v>Bridge Preservation</v>
          </cell>
          <cell r="D2927">
            <v>44055</v>
          </cell>
          <cell r="E2927">
            <v>44055</v>
          </cell>
          <cell r="F2927">
            <v>44356</v>
          </cell>
          <cell r="G2927">
            <v>44356</v>
          </cell>
          <cell r="H2927">
            <v>44508</v>
          </cell>
          <cell r="I2927">
            <v>44508</v>
          </cell>
          <cell r="J2927">
            <v>44911</v>
          </cell>
          <cell r="K2927">
            <v>44911</v>
          </cell>
          <cell r="L2927">
            <v>44916</v>
          </cell>
          <cell r="M2927">
            <v>44916</v>
          </cell>
          <cell r="N2927">
            <v>45134</v>
          </cell>
          <cell r="O2927">
            <v>45134</v>
          </cell>
          <cell r="P2927">
            <v>45142</v>
          </cell>
          <cell r="Q2927">
            <v>45142</v>
          </cell>
          <cell r="R2927">
            <v>2024</v>
          </cell>
          <cell r="S2927">
            <v>2023</v>
          </cell>
          <cell r="T2927" t="str">
            <v>Sold</v>
          </cell>
          <cell r="U2927">
            <v>3826258.03</v>
          </cell>
          <cell r="V2927">
            <v>45040</v>
          </cell>
          <cell r="W2927">
            <v>44916</v>
          </cell>
          <cell r="X2927">
            <v>2024</v>
          </cell>
          <cell r="Y2927">
            <v>2023</v>
          </cell>
          <cell r="Z2927">
            <v>45134</v>
          </cell>
          <cell r="AA2927">
            <v>45145</v>
          </cell>
          <cell r="AB2927" t="str">
            <v>SLANINA, ADRIENNE N</v>
          </cell>
          <cell r="AC2927">
            <v>44019</v>
          </cell>
          <cell r="AD2927">
            <v>44019</v>
          </cell>
        </row>
        <row r="2928">
          <cell r="A2928">
            <v>109311</v>
          </cell>
          <cell r="B2928" t="str">
            <v>HAS VAR PM Phase 2</v>
          </cell>
          <cell r="C2928" t="str">
            <v>Traffic Control (Safety)</v>
          </cell>
          <cell r="F2928">
            <v>43728</v>
          </cell>
          <cell r="G2928">
            <v>43728</v>
          </cell>
          <cell r="H2928">
            <v>43802</v>
          </cell>
          <cell r="I2928">
            <v>43802</v>
          </cell>
          <cell r="L2928">
            <v>43879</v>
          </cell>
          <cell r="M2928">
            <v>43879</v>
          </cell>
          <cell r="N2928">
            <v>43971</v>
          </cell>
          <cell r="O2928">
            <v>43971</v>
          </cell>
          <cell r="P2928">
            <v>43978</v>
          </cell>
          <cell r="Q2928">
            <v>43978</v>
          </cell>
          <cell r="R2928">
            <v>2020</v>
          </cell>
          <cell r="T2928" t="str">
            <v>Sold</v>
          </cell>
          <cell r="U2928">
            <v>195233</v>
          </cell>
          <cell r="V2928">
            <v>43880</v>
          </cell>
          <cell r="W2928">
            <v>1</v>
          </cell>
          <cell r="X2928">
            <v>2020</v>
          </cell>
          <cell r="Y2928">
            <v>0</v>
          </cell>
          <cell r="Z2928">
            <v>43936</v>
          </cell>
          <cell r="AA2928">
            <v>43971</v>
          </cell>
          <cell r="AB2928" t="str">
            <v>GURNEY, GREGORY A</v>
          </cell>
        </row>
        <row r="2929">
          <cell r="A2929">
            <v>109319</v>
          </cell>
          <cell r="B2929" t="str">
            <v>TUS CR-82-2.10/5.85 Safety Study</v>
          </cell>
          <cell r="C2929" t="str">
            <v>Other Studies/ Tasks</v>
          </cell>
          <cell r="T2929" t="str">
            <v>Active</v>
          </cell>
          <cell r="AB2929" t="str">
            <v>THOMPSON, JEREMY L</v>
          </cell>
        </row>
        <row r="2930">
          <cell r="A2930">
            <v>109331</v>
          </cell>
          <cell r="B2930" t="str">
            <v>BEL SR 7 18.300</v>
          </cell>
          <cell r="C2930" t="str">
            <v>Bridge Preservation</v>
          </cell>
          <cell r="F2930">
            <v>44243</v>
          </cell>
          <cell r="G2930">
            <v>44243</v>
          </cell>
          <cell r="H2930">
            <v>44377</v>
          </cell>
          <cell r="I2930">
            <v>44377</v>
          </cell>
          <cell r="J2930">
            <v>44558</v>
          </cell>
          <cell r="K2930">
            <v>44558</v>
          </cell>
          <cell r="L2930">
            <v>44574</v>
          </cell>
          <cell r="M2930">
            <v>44574</v>
          </cell>
          <cell r="N2930">
            <v>44819</v>
          </cell>
          <cell r="O2930">
            <v>44819</v>
          </cell>
          <cell r="P2930">
            <v>44826</v>
          </cell>
          <cell r="Q2930">
            <v>44826</v>
          </cell>
          <cell r="R2930">
            <v>2023</v>
          </cell>
          <cell r="S2930">
            <v>2022</v>
          </cell>
          <cell r="T2930" t="str">
            <v>Sold</v>
          </cell>
          <cell r="U2930">
            <v>1899865.5</v>
          </cell>
          <cell r="V2930">
            <v>44725</v>
          </cell>
          <cell r="W2930">
            <v>44574</v>
          </cell>
          <cell r="X2930">
            <v>2023</v>
          </cell>
          <cell r="Y2930">
            <v>2022</v>
          </cell>
          <cell r="Z2930">
            <v>44819</v>
          </cell>
          <cell r="AA2930">
            <v>44830</v>
          </cell>
          <cell r="AB2930" t="str">
            <v>SLANINA, ADRIENNE N</v>
          </cell>
        </row>
        <row r="2931">
          <cell r="A2931">
            <v>109335</v>
          </cell>
          <cell r="B2931" t="str">
            <v>COL ODNR Beaver Creek State Park</v>
          </cell>
          <cell r="C2931" t="str">
            <v>Roadway Minor Rehab</v>
          </cell>
          <cell r="T2931" t="str">
            <v>Cancelled</v>
          </cell>
          <cell r="U2931">
            <v>308000</v>
          </cell>
          <cell r="AB2931" t="str">
            <v>WARNER, SCOTT K</v>
          </cell>
        </row>
        <row r="2932">
          <cell r="A2932">
            <v>109337</v>
          </cell>
          <cell r="B2932" t="str">
            <v>BEL SR 7 9.770</v>
          </cell>
          <cell r="C2932" t="str">
            <v>Culvert Preservation</v>
          </cell>
          <cell r="D2932">
            <v>44014</v>
          </cell>
          <cell r="E2932">
            <v>44014</v>
          </cell>
          <cell r="F2932">
            <v>44187</v>
          </cell>
          <cell r="G2932">
            <v>44187</v>
          </cell>
          <cell r="H2932">
            <v>44384</v>
          </cell>
          <cell r="I2932">
            <v>44384</v>
          </cell>
          <cell r="J2932">
            <v>44606</v>
          </cell>
          <cell r="K2932">
            <v>44606</v>
          </cell>
          <cell r="L2932">
            <v>44610</v>
          </cell>
          <cell r="M2932">
            <v>44610</v>
          </cell>
          <cell r="N2932">
            <v>44707</v>
          </cell>
          <cell r="O2932">
            <v>44707</v>
          </cell>
          <cell r="P2932">
            <v>44715</v>
          </cell>
          <cell r="Q2932">
            <v>44715</v>
          </cell>
          <cell r="R2932">
            <v>2022</v>
          </cell>
          <cell r="T2932" t="str">
            <v>Sold</v>
          </cell>
          <cell r="U2932">
            <v>1788000</v>
          </cell>
          <cell r="V2932">
            <v>44613</v>
          </cell>
          <cell r="W2932">
            <v>1</v>
          </cell>
          <cell r="X2932">
            <v>2022</v>
          </cell>
          <cell r="Y2932">
            <v>0</v>
          </cell>
          <cell r="Z2932">
            <v>44707</v>
          </cell>
          <cell r="AA2932">
            <v>44718</v>
          </cell>
          <cell r="AB2932" t="str">
            <v>SLANINA, ADRIENNE N</v>
          </cell>
          <cell r="AC2932">
            <v>43993</v>
          </cell>
          <cell r="AD2932">
            <v>43993</v>
          </cell>
        </row>
        <row r="2933">
          <cell r="A2933">
            <v>109365</v>
          </cell>
          <cell r="B2933" t="str">
            <v>COL ODNR Highlandtown Culvert</v>
          </cell>
          <cell r="C2933" t="str">
            <v>Culvert Preservation</v>
          </cell>
          <cell r="F2933">
            <v>44124</v>
          </cell>
          <cell r="G2933">
            <v>44124</v>
          </cell>
          <cell r="H2933">
            <v>44216</v>
          </cell>
          <cell r="I2933">
            <v>44216</v>
          </cell>
          <cell r="J2933">
            <v>44300</v>
          </cell>
          <cell r="K2933">
            <v>44300</v>
          </cell>
          <cell r="L2933">
            <v>44300</v>
          </cell>
          <cell r="M2933">
            <v>44300</v>
          </cell>
          <cell r="N2933">
            <v>44392</v>
          </cell>
          <cell r="O2933">
            <v>44392</v>
          </cell>
          <cell r="P2933">
            <v>44399</v>
          </cell>
          <cell r="Q2933">
            <v>44399</v>
          </cell>
          <cell r="R2933">
            <v>2022</v>
          </cell>
          <cell r="T2933" t="str">
            <v>Sold</v>
          </cell>
          <cell r="U2933">
            <v>188716.75</v>
          </cell>
          <cell r="V2933">
            <v>44305</v>
          </cell>
          <cell r="W2933">
            <v>1</v>
          </cell>
          <cell r="X2933">
            <v>2022</v>
          </cell>
          <cell r="Y2933">
            <v>0</v>
          </cell>
          <cell r="Z2933">
            <v>44392</v>
          </cell>
          <cell r="AA2933">
            <v>44403</v>
          </cell>
          <cell r="AB2933" t="str">
            <v>SLANINA, ADRIENNE N</v>
          </cell>
        </row>
        <row r="2934">
          <cell r="A2934">
            <v>109415</v>
          </cell>
          <cell r="B2934" t="str">
            <v>COL CR 400 1.08</v>
          </cell>
          <cell r="C2934" t="str">
            <v>Bridge Preservation</v>
          </cell>
          <cell r="D2934">
            <v>44369</v>
          </cell>
          <cell r="E2934">
            <v>44369</v>
          </cell>
          <cell r="F2934">
            <v>44553</v>
          </cell>
          <cell r="G2934">
            <v>44553</v>
          </cell>
          <cell r="H2934">
            <v>44652</v>
          </cell>
          <cell r="I2934">
            <v>44652</v>
          </cell>
          <cell r="J2934">
            <v>44701</v>
          </cell>
          <cell r="K2934">
            <v>44701</v>
          </cell>
          <cell r="L2934">
            <v>44893</v>
          </cell>
          <cell r="M2934">
            <v>44893</v>
          </cell>
          <cell r="N2934">
            <v>44979</v>
          </cell>
          <cell r="O2934">
            <v>44979</v>
          </cell>
          <cell r="P2934">
            <v>44986</v>
          </cell>
          <cell r="Q2934">
            <v>44986</v>
          </cell>
          <cell r="R2934">
            <v>2023</v>
          </cell>
          <cell r="T2934" t="str">
            <v>Sold</v>
          </cell>
          <cell r="U2934">
            <v>1646828.51</v>
          </cell>
          <cell r="V2934">
            <v>44900</v>
          </cell>
          <cell r="W2934">
            <v>1</v>
          </cell>
          <cell r="X2934">
            <v>2023</v>
          </cell>
          <cell r="Y2934">
            <v>0</v>
          </cell>
          <cell r="Z2934">
            <v>44960</v>
          </cell>
          <cell r="AA2934">
            <v>44988</v>
          </cell>
          <cell r="AB2934" t="str">
            <v>LORENZ, DANIEL J</v>
          </cell>
          <cell r="AC2934">
            <v>44335</v>
          </cell>
          <cell r="AD2934">
            <v>44335</v>
          </cell>
        </row>
        <row r="2935">
          <cell r="A2935">
            <v>109424</v>
          </cell>
          <cell r="B2935" t="str">
            <v>COL CR 410 2.890</v>
          </cell>
          <cell r="C2935" t="str">
            <v>Other Studies/ Tasks</v>
          </cell>
          <cell r="T2935" t="str">
            <v>Active</v>
          </cell>
          <cell r="AB2935" t="str">
            <v>VARCOLLA, CHRISTOPHER</v>
          </cell>
        </row>
        <row r="2936">
          <cell r="A2936">
            <v>109476</v>
          </cell>
          <cell r="B2936" t="str">
            <v>JEF Penn St NS</v>
          </cell>
          <cell r="C2936" t="str">
            <v>Railroad Crossing Protection</v>
          </cell>
          <cell r="T2936" t="str">
            <v>Active</v>
          </cell>
          <cell r="AB2936" t="str">
            <v>GRONBACH, GREGORY</v>
          </cell>
        </row>
        <row r="2937">
          <cell r="A2937">
            <v>109503</v>
          </cell>
          <cell r="B2937" t="str">
            <v>JEF-SR 7 Brilliant Park-N-Ride</v>
          </cell>
          <cell r="C2937" t="str">
            <v>Building / Facility Improvement</v>
          </cell>
          <cell r="H2937">
            <v>45250</v>
          </cell>
          <cell r="J2937">
            <v>45313</v>
          </cell>
          <cell r="L2937">
            <v>45327</v>
          </cell>
          <cell r="N2937">
            <v>45421</v>
          </cell>
          <cell r="P2937">
            <v>45432</v>
          </cell>
          <cell r="R2937">
            <v>2024</v>
          </cell>
          <cell r="T2937" t="str">
            <v>Active</v>
          </cell>
          <cell r="U2937">
            <v>310000</v>
          </cell>
          <cell r="V2937">
            <v>45250</v>
          </cell>
          <cell r="W2937">
            <v>1</v>
          </cell>
          <cell r="X2937">
            <v>2024</v>
          </cell>
          <cell r="Y2937">
            <v>0</v>
          </cell>
          <cell r="Z2937">
            <v>45344</v>
          </cell>
          <cell r="AA2937">
            <v>45355</v>
          </cell>
          <cell r="AB2937" t="str">
            <v>HOFFMAN, DAVID A</v>
          </cell>
        </row>
        <row r="2938">
          <cell r="A2938">
            <v>109512</v>
          </cell>
          <cell r="B2938" t="str">
            <v>TUS-Provia</v>
          </cell>
          <cell r="C2938" t="str">
            <v>Intersection Improvement (Safety)</v>
          </cell>
          <cell r="T2938" t="str">
            <v>Active</v>
          </cell>
          <cell r="U2938">
            <v>1113420</v>
          </cell>
          <cell r="AB2938" t="str">
            <v>VOGEL, A FRED</v>
          </cell>
        </row>
        <row r="2939">
          <cell r="A2939">
            <v>109526</v>
          </cell>
          <cell r="B2939" t="str">
            <v>COL TR 776 0.75</v>
          </cell>
          <cell r="C2939" t="str">
            <v>Drainage System Maintenance</v>
          </cell>
          <cell r="T2939" t="str">
            <v>Active</v>
          </cell>
          <cell r="AB2939" t="str">
            <v>NOTZ, CHRISTOPHER C</v>
          </cell>
        </row>
        <row r="2940">
          <cell r="A2940">
            <v>109545</v>
          </cell>
          <cell r="B2940" t="str">
            <v>D11 Block FY 2025</v>
          </cell>
          <cell r="C2940" t="str">
            <v>Other Studies/ Tasks</v>
          </cell>
          <cell r="T2940" t="str">
            <v>Candidate</v>
          </cell>
          <cell r="U2940">
            <v>3300000</v>
          </cell>
          <cell r="AB2940" t="str">
            <v>WARNER, SCOTT K</v>
          </cell>
        </row>
        <row r="2941">
          <cell r="A2941">
            <v>109561</v>
          </cell>
          <cell r="B2941" t="str">
            <v>D11-PM-FY2025(A)</v>
          </cell>
          <cell r="C2941" t="str">
            <v>Traffic Control (Safety)</v>
          </cell>
          <cell r="N2941">
            <v>45566</v>
          </cell>
          <cell r="P2941">
            <v>45566</v>
          </cell>
          <cell r="R2941">
            <v>2025</v>
          </cell>
          <cell r="T2941" t="str">
            <v>Active</v>
          </cell>
          <cell r="U2941">
            <v>294000</v>
          </cell>
          <cell r="AB2941" t="str">
            <v>HOFFMAN, DAVID A</v>
          </cell>
        </row>
        <row r="2942">
          <cell r="A2942">
            <v>109562</v>
          </cell>
          <cell r="B2942" t="str">
            <v>D11-PM-FY2025(B)</v>
          </cell>
          <cell r="C2942" t="str">
            <v>Traffic Control (Safety)</v>
          </cell>
          <cell r="L2942">
            <v>45362</v>
          </cell>
          <cell r="N2942">
            <v>45456</v>
          </cell>
          <cell r="P2942">
            <v>45467</v>
          </cell>
          <cell r="R2942">
            <v>2024</v>
          </cell>
          <cell r="T2942" t="str">
            <v>Active</v>
          </cell>
          <cell r="U2942">
            <v>1636611.76</v>
          </cell>
          <cell r="AB2942" t="str">
            <v>HOFFMAN, DAVID A</v>
          </cell>
        </row>
        <row r="2943">
          <cell r="A2943">
            <v>109563</v>
          </cell>
          <cell r="B2943" t="str">
            <v>D11-RPM-FY2025</v>
          </cell>
          <cell r="C2943" t="str">
            <v>Traffic Control (Safety)</v>
          </cell>
          <cell r="N2943">
            <v>45658</v>
          </cell>
          <cell r="P2943">
            <v>45658</v>
          </cell>
          <cell r="R2943">
            <v>2025</v>
          </cell>
          <cell r="T2943" t="str">
            <v>Active</v>
          </cell>
          <cell r="U2943">
            <v>327440.53999999998</v>
          </cell>
          <cell r="AB2943" t="str">
            <v>HOFFMAN, DAVID A</v>
          </cell>
        </row>
        <row r="2944">
          <cell r="A2944">
            <v>109564</v>
          </cell>
          <cell r="B2944" t="str">
            <v>D11-LG-FY2025</v>
          </cell>
          <cell r="C2944" t="str">
            <v>Traffic Control Maintenance</v>
          </cell>
          <cell r="L2944">
            <v>45432</v>
          </cell>
          <cell r="N2944">
            <v>45526</v>
          </cell>
          <cell r="P2944">
            <v>45534</v>
          </cell>
          <cell r="R2944">
            <v>2025</v>
          </cell>
          <cell r="T2944" t="str">
            <v>Active</v>
          </cell>
          <cell r="U2944">
            <v>422110</v>
          </cell>
          <cell r="AB2944" t="str">
            <v>HOFFMAN, DAVID A</v>
          </cell>
        </row>
        <row r="2945">
          <cell r="A2945">
            <v>109569</v>
          </cell>
          <cell r="B2945" t="str">
            <v>COL-30/VAR-25.09/VAR,TUS-77-13.0</v>
          </cell>
          <cell r="C2945" t="str">
            <v>Traffic Control Maintenance</v>
          </cell>
          <cell r="F2945">
            <v>45352</v>
          </cell>
          <cell r="H2945">
            <v>45474</v>
          </cell>
          <cell r="J2945">
            <v>45597</v>
          </cell>
          <cell r="L2945">
            <v>45621</v>
          </cell>
          <cell r="N2945">
            <v>45715</v>
          </cell>
          <cell r="P2945">
            <v>45726</v>
          </cell>
          <cell r="R2945">
            <v>2025</v>
          </cell>
          <cell r="T2945" t="str">
            <v>Active</v>
          </cell>
          <cell r="U2945">
            <v>1826427.16</v>
          </cell>
          <cell r="AB2945" t="str">
            <v>SLANINA, ADRIENNE N</v>
          </cell>
        </row>
        <row r="2946">
          <cell r="A2946">
            <v>109611</v>
          </cell>
          <cell r="B2946" t="str">
            <v>COL US 30 35.640</v>
          </cell>
          <cell r="C2946" t="str">
            <v>Bridge Preservation</v>
          </cell>
          <cell r="H2946">
            <v>43488</v>
          </cell>
          <cell r="I2946">
            <v>43488</v>
          </cell>
          <cell r="J2946">
            <v>43494</v>
          </cell>
          <cell r="K2946">
            <v>43494</v>
          </cell>
          <cell r="L2946">
            <v>43539</v>
          </cell>
          <cell r="M2946">
            <v>43539</v>
          </cell>
          <cell r="N2946">
            <v>43559</v>
          </cell>
          <cell r="O2946">
            <v>43559</v>
          </cell>
          <cell r="P2946">
            <v>43566</v>
          </cell>
          <cell r="Q2946">
            <v>43566</v>
          </cell>
          <cell r="R2946">
            <v>2019</v>
          </cell>
          <cell r="T2946" t="str">
            <v>Sold</v>
          </cell>
          <cell r="U2946">
            <v>169610</v>
          </cell>
          <cell r="AB2946" t="str">
            <v>TRIVOLI, RAYMOND P</v>
          </cell>
        </row>
        <row r="2947">
          <cell r="A2947">
            <v>109616</v>
          </cell>
          <cell r="B2947" t="str">
            <v>COL Central Ave NS</v>
          </cell>
          <cell r="C2947" t="str">
            <v>Railroad Crossing Protection</v>
          </cell>
          <cell r="T2947" t="str">
            <v>Active</v>
          </cell>
          <cell r="AB2947" t="str">
            <v>TUCKER, JAMES M</v>
          </cell>
        </row>
        <row r="2948">
          <cell r="A2948">
            <v>109618</v>
          </cell>
          <cell r="B2948" t="str">
            <v>JEF SR 43 4.480</v>
          </cell>
          <cell r="C2948" t="str">
            <v>Roadway Minor Rehab</v>
          </cell>
          <cell r="L2948">
            <v>43871</v>
          </cell>
          <cell r="M2948">
            <v>43871</v>
          </cell>
          <cell r="N2948">
            <v>43958</v>
          </cell>
          <cell r="O2948">
            <v>43958</v>
          </cell>
          <cell r="P2948">
            <v>43965</v>
          </cell>
          <cell r="Q2948">
            <v>43965</v>
          </cell>
          <cell r="R2948">
            <v>2020</v>
          </cell>
          <cell r="S2948">
            <v>2020</v>
          </cell>
          <cell r="T2948" t="str">
            <v>Sold</v>
          </cell>
          <cell r="U2948">
            <v>935951.73</v>
          </cell>
          <cell r="AB2948" t="str">
            <v>HERMAN, PAUL A</v>
          </cell>
        </row>
        <row r="2949">
          <cell r="A2949">
            <v>109623</v>
          </cell>
          <cell r="B2949" t="str">
            <v>TUS SR 211 0.210</v>
          </cell>
          <cell r="C2949" t="str">
            <v>Roadway Minor Rehab</v>
          </cell>
          <cell r="H2949">
            <v>44503</v>
          </cell>
          <cell r="I2949">
            <v>44503</v>
          </cell>
          <cell r="J2949">
            <v>44515</v>
          </cell>
          <cell r="K2949">
            <v>44515</v>
          </cell>
          <cell r="L2949">
            <v>44523</v>
          </cell>
          <cell r="M2949">
            <v>44523</v>
          </cell>
          <cell r="N2949">
            <v>44637</v>
          </cell>
          <cell r="O2949">
            <v>44637</v>
          </cell>
          <cell r="P2949">
            <v>44644</v>
          </cell>
          <cell r="Q2949">
            <v>44644</v>
          </cell>
          <cell r="R2949">
            <v>2022</v>
          </cell>
          <cell r="T2949" t="str">
            <v>Sold</v>
          </cell>
          <cell r="U2949">
            <v>370674.35</v>
          </cell>
          <cell r="V2949">
            <v>44543</v>
          </cell>
          <cell r="W2949">
            <v>1</v>
          </cell>
          <cell r="X2949">
            <v>2022</v>
          </cell>
          <cell r="Y2949">
            <v>0</v>
          </cell>
          <cell r="Z2949">
            <v>44637</v>
          </cell>
          <cell r="AA2949">
            <v>44648</v>
          </cell>
          <cell r="AB2949" t="str">
            <v>HERMAN, PAUL A</v>
          </cell>
        </row>
        <row r="2950">
          <cell r="A2950">
            <v>109624</v>
          </cell>
          <cell r="B2950" t="str">
            <v>BEL SR 331 7.550</v>
          </cell>
          <cell r="C2950" t="str">
            <v>Roadway Minor Rehab</v>
          </cell>
          <cell r="N2950">
            <v>44562</v>
          </cell>
          <cell r="P2950">
            <v>44562</v>
          </cell>
          <cell r="R2950">
            <v>2022</v>
          </cell>
          <cell r="T2950" t="str">
            <v>Cancelled</v>
          </cell>
          <cell r="U2950">
            <v>215232</v>
          </cell>
          <cell r="AB2950" t="str">
            <v>HERMAN, PAUL A</v>
          </cell>
        </row>
        <row r="2951">
          <cell r="A2951">
            <v>109628</v>
          </cell>
          <cell r="B2951" t="str">
            <v>BEL SR 647 1.620</v>
          </cell>
          <cell r="C2951" t="str">
            <v>Roadway Minor Rehab</v>
          </cell>
          <cell r="H2951">
            <v>45198</v>
          </cell>
          <cell r="I2951">
            <v>45198</v>
          </cell>
          <cell r="J2951">
            <v>45211</v>
          </cell>
          <cell r="K2951">
            <v>45211</v>
          </cell>
          <cell r="L2951">
            <v>45219</v>
          </cell>
          <cell r="M2951">
            <v>45219</v>
          </cell>
          <cell r="N2951">
            <v>45316</v>
          </cell>
          <cell r="P2951">
            <v>45327</v>
          </cell>
          <cell r="R2951">
            <v>2024</v>
          </cell>
          <cell r="T2951" t="str">
            <v>Active</v>
          </cell>
          <cell r="U2951">
            <v>1523590.27</v>
          </cell>
          <cell r="V2951">
            <v>45222</v>
          </cell>
          <cell r="W2951">
            <v>1</v>
          </cell>
          <cell r="X2951">
            <v>2024</v>
          </cell>
          <cell r="Y2951">
            <v>0</v>
          </cell>
          <cell r="Z2951">
            <v>45316</v>
          </cell>
          <cell r="AA2951">
            <v>45327</v>
          </cell>
          <cell r="AB2951" t="str">
            <v>CESSNA, JEREMY A</v>
          </cell>
        </row>
        <row r="2952">
          <cell r="A2952">
            <v>109638</v>
          </cell>
          <cell r="B2952" t="str">
            <v>BEL IR 470 0.000</v>
          </cell>
          <cell r="C2952" t="str">
            <v>Roadway Minor Rehab</v>
          </cell>
          <cell r="H2952">
            <v>44944</v>
          </cell>
          <cell r="I2952">
            <v>44944</v>
          </cell>
          <cell r="J2952">
            <v>44949</v>
          </cell>
          <cell r="K2952">
            <v>44949</v>
          </cell>
          <cell r="L2952">
            <v>44949</v>
          </cell>
          <cell r="M2952">
            <v>44949</v>
          </cell>
          <cell r="N2952">
            <v>45043</v>
          </cell>
          <cell r="O2952">
            <v>45043</v>
          </cell>
          <cell r="P2952">
            <v>45050</v>
          </cell>
          <cell r="Q2952">
            <v>45050</v>
          </cell>
          <cell r="R2952">
            <v>2023</v>
          </cell>
          <cell r="S2952">
            <v>2023</v>
          </cell>
          <cell r="T2952" t="str">
            <v>Sold</v>
          </cell>
          <cell r="U2952">
            <v>6396630</v>
          </cell>
          <cell r="AB2952" t="str">
            <v>SLANINA, ADRIENNE N</v>
          </cell>
        </row>
        <row r="2953">
          <cell r="A2953">
            <v>109644</v>
          </cell>
          <cell r="B2953" t="str">
            <v>BEL SR 147 29.320</v>
          </cell>
          <cell r="C2953" t="str">
            <v>Roadway Minor Rehab</v>
          </cell>
          <cell r="N2953">
            <v>45566</v>
          </cell>
          <cell r="P2953">
            <v>45566</v>
          </cell>
          <cell r="R2953">
            <v>2025</v>
          </cell>
          <cell r="T2953" t="str">
            <v>Cancelled</v>
          </cell>
          <cell r="U2953">
            <v>436281</v>
          </cell>
          <cell r="AB2953" t="str">
            <v>HERMAN, PAUL A</v>
          </cell>
        </row>
        <row r="2954">
          <cell r="A2954">
            <v>109645</v>
          </cell>
          <cell r="B2954" t="str">
            <v>CAR SR 9 0.000</v>
          </cell>
          <cell r="C2954" t="str">
            <v>Roadway Minor Rehab</v>
          </cell>
          <cell r="N2954">
            <v>46023</v>
          </cell>
          <cell r="P2954">
            <v>46023</v>
          </cell>
          <cell r="R2954">
            <v>2026</v>
          </cell>
          <cell r="T2954" t="str">
            <v>Cancelled</v>
          </cell>
          <cell r="U2954">
            <v>1518480</v>
          </cell>
          <cell r="AB2954" t="str">
            <v>HERMAN, PAUL A</v>
          </cell>
        </row>
        <row r="2955">
          <cell r="A2955">
            <v>109646</v>
          </cell>
          <cell r="B2955" t="str">
            <v>D11-CHIP-FY2023</v>
          </cell>
          <cell r="C2955" t="str">
            <v>Roadway Minor Rehab</v>
          </cell>
          <cell r="H2955">
            <v>44881</v>
          </cell>
          <cell r="I2955">
            <v>44881</v>
          </cell>
          <cell r="J2955">
            <v>44886</v>
          </cell>
          <cell r="K2955">
            <v>44886</v>
          </cell>
          <cell r="L2955">
            <v>44886</v>
          </cell>
          <cell r="M2955">
            <v>44886</v>
          </cell>
          <cell r="N2955">
            <v>44980</v>
          </cell>
          <cell r="O2955">
            <v>44980</v>
          </cell>
          <cell r="P2955">
            <v>44987</v>
          </cell>
          <cell r="Q2955">
            <v>44987</v>
          </cell>
          <cell r="R2955">
            <v>2023</v>
          </cell>
          <cell r="T2955" t="str">
            <v>Sold</v>
          </cell>
          <cell r="U2955">
            <v>1767254.85</v>
          </cell>
          <cell r="V2955">
            <v>44886</v>
          </cell>
          <cell r="W2955">
            <v>1</v>
          </cell>
          <cell r="X2955">
            <v>2023</v>
          </cell>
          <cell r="Y2955">
            <v>0</v>
          </cell>
          <cell r="Z2955">
            <v>44980</v>
          </cell>
          <cell r="AA2955">
            <v>44991</v>
          </cell>
          <cell r="AB2955" t="str">
            <v>HOFFMAN, DAVID A</v>
          </cell>
        </row>
        <row r="2956">
          <cell r="A2956">
            <v>109647</v>
          </cell>
          <cell r="B2956" t="str">
            <v>COL US 62 12.710</v>
          </cell>
          <cell r="C2956" t="str">
            <v>Roadway Minor Rehab</v>
          </cell>
          <cell r="N2956">
            <v>46023</v>
          </cell>
          <cell r="P2956">
            <v>46023</v>
          </cell>
          <cell r="R2956">
            <v>2026</v>
          </cell>
          <cell r="T2956" t="str">
            <v>Active</v>
          </cell>
          <cell r="U2956">
            <v>1324008</v>
          </cell>
          <cell r="AB2956" t="str">
            <v>HERMAN, PAUL A</v>
          </cell>
        </row>
        <row r="2957">
          <cell r="A2957">
            <v>109648</v>
          </cell>
          <cell r="B2957" t="str">
            <v>HAS SR 800 3.300</v>
          </cell>
          <cell r="C2957" t="str">
            <v>Roadway Minor Rehab</v>
          </cell>
          <cell r="N2957">
            <v>47119</v>
          </cell>
          <cell r="P2957">
            <v>47119</v>
          </cell>
          <cell r="R2957">
            <v>2029</v>
          </cell>
          <cell r="T2957" t="str">
            <v>Active</v>
          </cell>
          <cell r="U2957">
            <v>2977884</v>
          </cell>
          <cell r="AB2957" t="str">
            <v>HERMAN, PAUL A</v>
          </cell>
        </row>
        <row r="2958">
          <cell r="A2958">
            <v>109650</v>
          </cell>
          <cell r="B2958" t="str">
            <v>BEL SR 7 0.000</v>
          </cell>
          <cell r="C2958" t="str">
            <v>Roadway Minor Rehab</v>
          </cell>
          <cell r="N2958">
            <v>47119</v>
          </cell>
          <cell r="P2958">
            <v>47119</v>
          </cell>
          <cell r="R2958">
            <v>2029</v>
          </cell>
          <cell r="T2958" t="str">
            <v>Active</v>
          </cell>
          <cell r="U2958">
            <v>1207440</v>
          </cell>
          <cell r="AB2958" t="str">
            <v>HERMAN, PAUL A</v>
          </cell>
        </row>
        <row r="2959">
          <cell r="A2959">
            <v>109655</v>
          </cell>
          <cell r="B2959" t="str">
            <v>CAR SR 332 0.000</v>
          </cell>
          <cell r="C2959" t="str">
            <v>Roadway Minor Rehab</v>
          </cell>
          <cell r="N2959">
            <v>46388</v>
          </cell>
          <cell r="P2959">
            <v>46388</v>
          </cell>
          <cell r="R2959">
            <v>2027</v>
          </cell>
          <cell r="T2959" t="str">
            <v>Active</v>
          </cell>
          <cell r="U2959">
            <v>2384865</v>
          </cell>
          <cell r="AB2959" t="str">
            <v>HERMAN, PAUL A</v>
          </cell>
        </row>
        <row r="2960">
          <cell r="A2960">
            <v>109656</v>
          </cell>
          <cell r="B2960" t="str">
            <v>COL US 62 0.000</v>
          </cell>
          <cell r="C2960" t="str">
            <v>Roadway Minor Rehab</v>
          </cell>
          <cell r="N2960">
            <v>46023</v>
          </cell>
          <cell r="P2960">
            <v>46023</v>
          </cell>
          <cell r="R2960">
            <v>2026</v>
          </cell>
          <cell r="T2960" t="str">
            <v>Active</v>
          </cell>
          <cell r="U2960">
            <v>955710</v>
          </cell>
          <cell r="AB2960" t="str">
            <v>HERMAN, PAUL A</v>
          </cell>
        </row>
        <row r="2961">
          <cell r="A2961">
            <v>109657</v>
          </cell>
          <cell r="B2961" t="str">
            <v>COL SR 344 2.790</v>
          </cell>
          <cell r="C2961" t="str">
            <v>Roadway Minor Rehab</v>
          </cell>
          <cell r="N2961">
            <v>46023</v>
          </cell>
          <cell r="P2961">
            <v>46023</v>
          </cell>
          <cell r="R2961">
            <v>2026</v>
          </cell>
          <cell r="T2961" t="str">
            <v>Active</v>
          </cell>
          <cell r="U2961">
            <v>925740</v>
          </cell>
          <cell r="AB2961" t="str">
            <v>HERMAN, PAUL A</v>
          </cell>
        </row>
        <row r="2962">
          <cell r="A2962">
            <v>109658</v>
          </cell>
          <cell r="B2962" t="str">
            <v>COL SR 172 8.970</v>
          </cell>
          <cell r="C2962" t="str">
            <v>Roadway Minor Rehab</v>
          </cell>
          <cell r="N2962">
            <v>46023</v>
          </cell>
          <cell r="P2962">
            <v>46023</v>
          </cell>
          <cell r="R2962">
            <v>2026</v>
          </cell>
          <cell r="T2962" t="str">
            <v>Cancelled</v>
          </cell>
          <cell r="U2962">
            <v>1777864</v>
          </cell>
          <cell r="AB2962" t="str">
            <v>HERMAN, PAUL A</v>
          </cell>
        </row>
        <row r="2963">
          <cell r="A2963">
            <v>109661</v>
          </cell>
          <cell r="B2963" t="str">
            <v>HAS SR 646 15.400</v>
          </cell>
          <cell r="C2963" t="str">
            <v>Roadway Minor Rehab</v>
          </cell>
          <cell r="N2963">
            <v>45292</v>
          </cell>
          <cell r="P2963">
            <v>45292</v>
          </cell>
          <cell r="R2963">
            <v>2024</v>
          </cell>
          <cell r="T2963" t="str">
            <v>Cancelled</v>
          </cell>
          <cell r="U2963">
            <v>376085</v>
          </cell>
          <cell r="AB2963" t="str">
            <v>HERMAN, PAUL A</v>
          </cell>
        </row>
        <row r="2964">
          <cell r="A2964">
            <v>109662</v>
          </cell>
          <cell r="B2964" t="str">
            <v>JEF SR 152 14.530</v>
          </cell>
          <cell r="C2964" t="str">
            <v>Roadway Minor Rehab</v>
          </cell>
          <cell r="N2964">
            <v>45658</v>
          </cell>
          <cell r="P2964">
            <v>45658</v>
          </cell>
          <cell r="R2964">
            <v>2025</v>
          </cell>
          <cell r="T2964" t="str">
            <v>Cancelled</v>
          </cell>
          <cell r="U2964">
            <v>1202590</v>
          </cell>
          <cell r="AB2964" t="str">
            <v>HERMAN, PAUL A</v>
          </cell>
        </row>
        <row r="2965">
          <cell r="A2965">
            <v>109663</v>
          </cell>
          <cell r="B2965" t="str">
            <v>COL SR 14T 0.000</v>
          </cell>
          <cell r="C2965" t="str">
            <v>Roadway Minor Rehab</v>
          </cell>
          <cell r="H2965">
            <v>44952</v>
          </cell>
          <cell r="I2965">
            <v>44952</v>
          </cell>
          <cell r="J2965">
            <v>44966</v>
          </cell>
          <cell r="K2965">
            <v>44966</v>
          </cell>
          <cell r="L2965">
            <v>44966</v>
          </cell>
          <cell r="M2965">
            <v>44966</v>
          </cell>
          <cell r="N2965">
            <v>45120</v>
          </cell>
          <cell r="O2965">
            <v>45120</v>
          </cell>
          <cell r="P2965">
            <v>45127</v>
          </cell>
          <cell r="Q2965">
            <v>45127</v>
          </cell>
          <cell r="R2965">
            <v>2024</v>
          </cell>
          <cell r="S2965">
            <v>2023</v>
          </cell>
          <cell r="T2965" t="str">
            <v>Sold</v>
          </cell>
          <cell r="U2965">
            <v>621813.65</v>
          </cell>
          <cell r="V2965">
            <v>45026</v>
          </cell>
          <cell r="W2965">
            <v>1</v>
          </cell>
          <cell r="X2965">
            <v>2024</v>
          </cell>
          <cell r="Y2965">
            <v>2023</v>
          </cell>
          <cell r="Z2965">
            <v>45120</v>
          </cell>
          <cell r="AA2965">
            <v>45131</v>
          </cell>
          <cell r="AB2965" t="str">
            <v>SLANINA, ADRIENNE N</v>
          </cell>
        </row>
        <row r="2966">
          <cell r="A2966">
            <v>109664</v>
          </cell>
          <cell r="B2966" t="str">
            <v>TUS IR 77 4.020</v>
          </cell>
          <cell r="C2966" t="str">
            <v>Roadway Minor Rehab</v>
          </cell>
          <cell r="N2966">
            <v>45292</v>
          </cell>
          <cell r="P2966">
            <v>45292</v>
          </cell>
          <cell r="R2966">
            <v>2024</v>
          </cell>
          <cell r="T2966" t="str">
            <v>Cancelled</v>
          </cell>
          <cell r="U2966">
            <v>1151133</v>
          </cell>
          <cell r="AB2966" t="str">
            <v>HERMAN, PAUL A</v>
          </cell>
        </row>
        <row r="2967">
          <cell r="A2967">
            <v>109665</v>
          </cell>
          <cell r="B2967" t="str">
            <v>D11 CS FY2025</v>
          </cell>
          <cell r="C2967" t="str">
            <v>Pavement Maintenance</v>
          </cell>
          <cell r="N2967">
            <v>45658</v>
          </cell>
          <cell r="P2967">
            <v>45658</v>
          </cell>
          <cell r="R2967">
            <v>2025</v>
          </cell>
          <cell r="T2967" t="str">
            <v>Active</v>
          </cell>
          <cell r="U2967">
            <v>250000</v>
          </cell>
          <cell r="AB2967" t="str">
            <v>HERMAN, PAUL A</v>
          </cell>
        </row>
        <row r="2968">
          <cell r="A2968">
            <v>109666</v>
          </cell>
          <cell r="B2968" t="str">
            <v>D11 SP FY2025</v>
          </cell>
          <cell r="C2968" t="str">
            <v>Pavement Maintenance</v>
          </cell>
          <cell r="L2968">
            <v>45674</v>
          </cell>
          <cell r="N2968">
            <v>45771</v>
          </cell>
          <cell r="P2968">
            <v>45782</v>
          </cell>
          <cell r="R2968">
            <v>2025</v>
          </cell>
          <cell r="T2968" t="str">
            <v>Active</v>
          </cell>
          <cell r="U2968">
            <v>1500000</v>
          </cell>
          <cell r="AB2968" t="str">
            <v>HERMAN, PAUL A</v>
          </cell>
        </row>
        <row r="2969">
          <cell r="A2969">
            <v>109675</v>
          </cell>
          <cell r="B2969" t="str">
            <v>BEL SR 9 6.710</v>
          </cell>
          <cell r="C2969" t="str">
            <v>Roadway Minor Rehab</v>
          </cell>
          <cell r="N2969">
            <v>45658</v>
          </cell>
          <cell r="P2969">
            <v>45658</v>
          </cell>
          <cell r="R2969">
            <v>2025</v>
          </cell>
          <cell r="T2969" t="str">
            <v>Cancelled</v>
          </cell>
          <cell r="U2969">
            <v>306509</v>
          </cell>
          <cell r="AB2969" t="str">
            <v>HERMAN, PAUL A</v>
          </cell>
        </row>
        <row r="2970">
          <cell r="A2970">
            <v>109676</v>
          </cell>
          <cell r="B2970" t="str">
            <v>BEL SR 331 9.950</v>
          </cell>
          <cell r="C2970" t="str">
            <v>Roadway Minor Rehab</v>
          </cell>
          <cell r="N2970">
            <v>46753</v>
          </cell>
          <cell r="P2970">
            <v>46753</v>
          </cell>
          <cell r="R2970">
            <v>2028</v>
          </cell>
          <cell r="T2970" t="str">
            <v>Active</v>
          </cell>
          <cell r="U2970">
            <v>865950</v>
          </cell>
          <cell r="AB2970" t="str">
            <v>HERMAN, PAUL A</v>
          </cell>
        </row>
        <row r="2971">
          <cell r="A2971">
            <v>109679</v>
          </cell>
          <cell r="B2971" t="str">
            <v>BEL SR 800 0.000</v>
          </cell>
          <cell r="C2971" t="str">
            <v>Roadway Minor Rehab</v>
          </cell>
          <cell r="N2971">
            <v>46753</v>
          </cell>
          <cell r="P2971">
            <v>46753</v>
          </cell>
          <cell r="R2971">
            <v>2028</v>
          </cell>
          <cell r="T2971" t="str">
            <v>Active</v>
          </cell>
          <cell r="U2971">
            <v>1699125</v>
          </cell>
          <cell r="AB2971" t="str">
            <v>HERMAN, PAUL A</v>
          </cell>
        </row>
        <row r="2972">
          <cell r="A2972">
            <v>109680</v>
          </cell>
          <cell r="B2972" t="str">
            <v>BEL SR 800 18.670</v>
          </cell>
          <cell r="C2972" t="str">
            <v>Roadway Minor Rehab</v>
          </cell>
          <cell r="N2972">
            <v>46753</v>
          </cell>
          <cell r="P2972">
            <v>46753</v>
          </cell>
          <cell r="R2972">
            <v>2028</v>
          </cell>
          <cell r="T2972" t="str">
            <v>Active</v>
          </cell>
          <cell r="U2972">
            <v>512785</v>
          </cell>
          <cell r="AB2972" t="str">
            <v>HERMAN, PAUL A</v>
          </cell>
        </row>
        <row r="2973">
          <cell r="A2973">
            <v>109681</v>
          </cell>
          <cell r="B2973" t="str">
            <v>CAR SR 43 16.150</v>
          </cell>
          <cell r="C2973" t="str">
            <v>Roadway Minor Rehab</v>
          </cell>
          <cell r="N2973">
            <v>45292</v>
          </cell>
          <cell r="P2973">
            <v>45292</v>
          </cell>
          <cell r="R2973">
            <v>2024</v>
          </cell>
          <cell r="T2973" t="str">
            <v>Cancelled</v>
          </cell>
          <cell r="U2973">
            <v>1695720</v>
          </cell>
          <cell r="AB2973" t="str">
            <v>HERMAN, PAUL A</v>
          </cell>
        </row>
        <row r="2974">
          <cell r="A2974">
            <v>109682</v>
          </cell>
          <cell r="B2974" t="str">
            <v>CAR SR 164 7.270</v>
          </cell>
          <cell r="C2974" t="str">
            <v>Roadway Minor Rehab</v>
          </cell>
          <cell r="N2974">
            <v>46388</v>
          </cell>
          <cell r="P2974">
            <v>46388</v>
          </cell>
          <cell r="R2974">
            <v>2027</v>
          </cell>
          <cell r="T2974" t="str">
            <v>Active</v>
          </cell>
          <cell r="U2974">
            <v>910441</v>
          </cell>
          <cell r="AB2974" t="str">
            <v>HERMAN, PAUL A</v>
          </cell>
        </row>
        <row r="2975">
          <cell r="A2975">
            <v>109683</v>
          </cell>
          <cell r="B2975" t="str">
            <v>COL US 62 4.860</v>
          </cell>
          <cell r="C2975" t="str">
            <v>Roadway Minor Rehab</v>
          </cell>
          <cell r="N2975">
            <v>46388</v>
          </cell>
          <cell r="P2975">
            <v>46388</v>
          </cell>
          <cell r="R2975">
            <v>2027</v>
          </cell>
          <cell r="T2975" t="str">
            <v>Cancelled</v>
          </cell>
          <cell r="U2975">
            <v>1448024</v>
          </cell>
          <cell r="AB2975" t="str">
            <v>HERMAN, PAUL A</v>
          </cell>
        </row>
        <row r="2976">
          <cell r="A2976">
            <v>109684</v>
          </cell>
          <cell r="B2976" t="str">
            <v>HOL SR 60 4.220</v>
          </cell>
          <cell r="C2976" t="str">
            <v>Roadway Minor Rehab</v>
          </cell>
          <cell r="N2976">
            <v>46023</v>
          </cell>
          <cell r="P2976">
            <v>46023</v>
          </cell>
          <cell r="R2976">
            <v>2026</v>
          </cell>
          <cell r="T2976" t="str">
            <v>Cancelled</v>
          </cell>
          <cell r="U2976">
            <v>485440</v>
          </cell>
          <cell r="AB2976" t="str">
            <v>HERMAN, PAUL A</v>
          </cell>
        </row>
        <row r="2977">
          <cell r="A2977">
            <v>109685</v>
          </cell>
          <cell r="B2977" t="str">
            <v>HOL SR 241 7.750</v>
          </cell>
          <cell r="C2977" t="str">
            <v>Roadway Minor Rehab</v>
          </cell>
          <cell r="N2977">
            <v>46023</v>
          </cell>
          <cell r="P2977">
            <v>46023</v>
          </cell>
          <cell r="R2977">
            <v>2026</v>
          </cell>
          <cell r="T2977" t="str">
            <v>Cancelled</v>
          </cell>
          <cell r="U2977">
            <v>690421</v>
          </cell>
          <cell r="AB2977" t="str">
            <v>HERMAN, PAUL A</v>
          </cell>
        </row>
        <row r="2978">
          <cell r="A2978">
            <v>109686</v>
          </cell>
          <cell r="B2978" t="str">
            <v>HOL US 62 0.000</v>
          </cell>
          <cell r="C2978" t="str">
            <v>Roadway Minor Rehab</v>
          </cell>
          <cell r="N2978">
            <v>46023</v>
          </cell>
          <cell r="P2978">
            <v>46023</v>
          </cell>
          <cell r="R2978">
            <v>2026</v>
          </cell>
          <cell r="T2978" t="str">
            <v>Cancelled</v>
          </cell>
          <cell r="U2978">
            <v>957672</v>
          </cell>
          <cell r="AB2978" t="str">
            <v>HERMAN, PAUL A</v>
          </cell>
        </row>
        <row r="2979">
          <cell r="A2979">
            <v>109687</v>
          </cell>
          <cell r="B2979" t="str">
            <v>TUS SR 212 9.490</v>
          </cell>
          <cell r="C2979" t="str">
            <v>Roadway Minor Rehab</v>
          </cell>
          <cell r="N2979">
            <v>46023</v>
          </cell>
          <cell r="P2979">
            <v>46023</v>
          </cell>
          <cell r="R2979">
            <v>2026</v>
          </cell>
          <cell r="T2979" t="str">
            <v>Active</v>
          </cell>
          <cell r="U2979">
            <v>677544</v>
          </cell>
          <cell r="AB2979" t="str">
            <v>HERMAN, PAUL A</v>
          </cell>
        </row>
        <row r="2980">
          <cell r="A2980">
            <v>109688</v>
          </cell>
          <cell r="B2980" t="str">
            <v>TUS SR 416 3.78</v>
          </cell>
          <cell r="C2980" t="str">
            <v>Roadway Minor Rehab</v>
          </cell>
          <cell r="N2980">
            <v>46388</v>
          </cell>
          <cell r="P2980">
            <v>46388</v>
          </cell>
          <cell r="R2980">
            <v>2027</v>
          </cell>
          <cell r="T2980" t="str">
            <v>Active</v>
          </cell>
          <cell r="U2980">
            <v>1371820</v>
          </cell>
          <cell r="AB2980" t="str">
            <v>HERMAN, PAUL A</v>
          </cell>
        </row>
        <row r="2981">
          <cell r="A2981">
            <v>109690</v>
          </cell>
          <cell r="B2981" t="str">
            <v>BEL IR 70 12.650</v>
          </cell>
          <cell r="C2981" t="str">
            <v>Roadway Minor Rehab</v>
          </cell>
          <cell r="N2981">
            <v>46753</v>
          </cell>
          <cell r="P2981">
            <v>46753</v>
          </cell>
          <cell r="R2981">
            <v>2028</v>
          </cell>
          <cell r="T2981" t="str">
            <v>Active</v>
          </cell>
          <cell r="U2981">
            <v>3122190</v>
          </cell>
          <cell r="AB2981" t="str">
            <v>HERMAN, PAUL A</v>
          </cell>
        </row>
        <row r="2982">
          <cell r="A2982">
            <v>109691</v>
          </cell>
          <cell r="B2982" t="str">
            <v>COL SR 11 11.140</v>
          </cell>
          <cell r="C2982" t="str">
            <v>Roadway Minor Rehab</v>
          </cell>
          <cell r="N2982">
            <v>46753</v>
          </cell>
          <cell r="P2982">
            <v>46753</v>
          </cell>
          <cell r="R2982">
            <v>2028</v>
          </cell>
          <cell r="T2982" t="str">
            <v>Active</v>
          </cell>
          <cell r="U2982">
            <v>4462000</v>
          </cell>
          <cell r="AB2982" t="str">
            <v>HERMAN, PAUL A</v>
          </cell>
        </row>
        <row r="2983">
          <cell r="A2983">
            <v>109692</v>
          </cell>
          <cell r="B2983" t="str">
            <v>TUS CR 103 0.00</v>
          </cell>
          <cell r="C2983" t="str">
            <v>Roadway Improvement (Safety)</v>
          </cell>
          <cell r="F2983">
            <v>43838</v>
          </cell>
          <cell r="G2983">
            <v>43838</v>
          </cell>
          <cell r="J2983">
            <v>43903</v>
          </cell>
          <cell r="K2983">
            <v>43903</v>
          </cell>
          <cell r="L2983">
            <v>43920</v>
          </cell>
          <cell r="M2983">
            <v>43920</v>
          </cell>
          <cell r="N2983">
            <v>43978</v>
          </cell>
          <cell r="O2983">
            <v>43978</v>
          </cell>
          <cell r="P2983">
            <v>43983</v>
          </cell>
          <cell r="Q2983">
            <v>43983</v>
          </cell>
          <cell r="R2983">
            <v>2020</v>
          </cell>
          <cell r="T2983" t="str">
            <v>Sold</v>
          </cell>
          <cell r="U2983">
            <v>648680.75</v>
          </cell>
          <cell r="V2983">
            <v>43922</v>
          </cell>
          <cell r="W2983">
            <v>1</v>
          </cell>
          <cell r="X2983">
            <v>2020</v>
          </cell>
          <cell r="Y2983">
            <v>0</v>
          </cell>
          <cell r="Z2983">
            <v>43964</v>
          </cell>
          <cell r="AA2983">
            <v>43992</v>
          </cell>
          <cell r="AB2983" t="str">
            <v>LORENZ, DANIEL J</v>
          </cell>
        </row>
        <row r="2984">
          <cell r="A2984">
            <v>109693</v>
          </cell>
          <cell r="B2984" t="str">
            <v>JEF SR 7 0.17</v>
          </cell>
          <cell r="C2984" t="str">
            <v>Roadway Minor Rehab</v>
          </cell>
          <cell r="N2984">
            <v>46753</v>
          </cell>
          <cell r="P2984">
            <v>46753</v>
          </cell>
          <cell r="R2984">
            <v>2028</v>
          </cell>
          <cell r="T2984" t="str">
            <v>Active</v>
          </cell>
          <cell r="U2984">
            <v>5731600</v>
          </cell>
          <cell r="AB2984" t="str">
            <v>HERMAN, PAUL A</v>
          </cell>
        </row>
        <row r="2985">
          <cell r="A2985">
            <v>109694</v>
          </cell>
          <cell r="B2985" t="str">
            <v>TUS US 250 12.790</v>
          </cell>
          <cell r="C2985" t="str">
            <v>Roadway Minor Rehab</v>
          </cell>
          <cell r="N2985">
            <v>45566</v>
          </cell>
          <cell r="P2985">
            <v>45566</v>
          </cell>
          <cell r="R2985">
            <v>2025</v>
          </cell>
          <cell r="T2985" t="str">
            <v>Active</v>
          </cell>
          <cell r="U2985">
            <v>5334000</v>
          </cell>
          <cell r="AB2985" t="str">
            <v>HERMAN, PAUL A</v>
          </cell>
        </row>
        <row r="2986">
          <cell r="A2986">
            <v>109695</v>
          </cell>
          <cell r="B2986" t="str">
            <v>TUS US 36 15.900</v>
          </cell>
          <cell r="C2986" t="str">
            <v>Roadway Minor Rehab</v>
          </cell>
          <cell r="N2986">
            <v>46753</v>
          </cell>
          <cell r="P2986">
            <v>46753</v>
          </cell>
          <cell r="R2986">
            <v>2028</v>
          </cell>
          <cell r="T2986" t="str">
            <v>Active</v>
          </cell>
          <cell r="U2986">
            <v>1591600</v>
          </cell>
          <cell r="AB2986" t="str">
            <v>HERMAN, PAUL A</v>
          </cell>
        </row>
        <row r="2987">
          <cell r="A2987">
            <v>109696</v>
          </cell>
          <cell r="B2987" t="str">
            <v>D11 GR FY2025</v>
          </cell>
          <cell r="C2987" t="str">
            <v>Guardrail / Roadside Maintenance</v>
          </cell>
          <cell r="L2987">
            <v>45621</v>
          </cell>
          <cell r="N2987">
            <v>45715</v>
          </cell>
          <cell r="P2987">
            <v>45726</v>
          </cell>
          <cell r="R2987">
            <v>2025</v>
          </cell>
          <cell r="T2987" t="str">
            <v>Active</v>
          </cell>
          <cell r="U2987">
            <v>1500000</v>
          </cell>
          <cell r="AB2987" t="str">
            <v>HERMAN, PAUL A</v>
          </cell>
        </row>
        <row r="2988">
          <cell r="A2988">
            <v>109698</v>
          </cell>
          <cell r="B2988" t="str">
            <v>D11-HS-FY2025(A)</v>
          </cell>
          <cell r="C2988" t="str">
            <v>Vegetative Maintenance</v>
          </cell>
          <cell r="N2988">
            <v>45658</v>
          </cell>
          <cell r="P2988">
            <v>45658</v>
          </cell>
          <cell r="R2988">
            <v>2025</v>
          </cell>
          <cell r="T2988" t="str">
            <v>Cancelled</v>
          </cell>
          <cell r="U2988">
            <v>125000</v>
          </cell>
          <cell r="AB2988" t="str">
            <v>HERMAN, PAUL A</v>
          </cell>
        </row>
        <row r="2989">
          <cell r="A2989">
            <v>109699</v>
          </cell>
          <cell r="B2989" t="str">
            <v>D11-HS-FY2025(B)</v>
          </cell>
          <cell r="C2989" t="str">
            <v>Vegetative Maintenance</v>
          </cell>
          <cell r="N2989">
            <v>45658</v>
          </cell>
          <cell r="P2989">
            <v>45658</v>
          </cell>
          <cell r="R2989">
            <v>2025</v>
          </cell>
          <cell r="T2989" t="str">
            <v>Cancelled</v>
          </cell>
          <cell r="U2989">
            <v>100000</v>
          </cell>
          <cell r="AB2989" t="str">
            <v>HERMAN, PAUL A</v>
          </cell>
        </row>
        <row r="2990">
          <cell r="A2990">
            <v>109785</v>
          </cell>
          <cell r="B2990" t="str">
            <v>COL SR 172 10.80</v>
          </cell>
          <cell r="C2990" t="str">
            <v>Culvert Preservation</v>
          </cell>
          <cell r="D2990">
            <v>44848</v>
          </cell>
          <cell r="E2990">
            <v>44848</v>
          </cell>
          <cell r="F2990">
            <v>45091</v>
          </cell>
          <cell r="G2990">
            <v>45091</v>
          </cell>
          <cell r="H2990">
            <v>45413</v>
          </cell>
          <cell r="N2990">
            <v>45566</v>
          </cell>
          <cell r="P2990">
            <v>45566</v>
          </cell>
          <cell r="R2990">
            <v>2025</v>
          </cell>
          <cell r="T2990" t="str">
            <v>Active</v>
          </cell>
          <cell r="U2990">
            <v>320000</v>
          </cell>
          <cell r="AB2990" t="str">
            <v>HOVANICK, BROCK STEPHEN</v>
          </cell>
          <cell r="AC2990">
            <v>44817</v>
          </cell>
          <cell r="AD2990">
            <v>44817</v>
          </cell>
        </row>
        <row r="2991">
          <cell r="A2991">
            <v>109848</v>
          </cell>
          <cell r="B2991" t="str">
            <v>JEF SR 7 25.700</v>
          </cell>
          <cell r="C2991" t="str">
            <v>Drainage System Maintenance</v>
          </cell>
          <cell r="L2991">
            <v>43524</v>
          </cell>
          <cell r="M2991">
            <v>43524</v>
          </cell>
          <cell r="N2991">
            <v>43525</v>
          </cell>
          <cell r="O2991">
            <v>43525</v>
          </cell>
          <cell r="P2991">
            <v>43525</v>
          </cell>
          <cell r="Q2991">
            <v>43525</v>
          </cell>
          <cell r="R2991">
            <v>2019</v>
          </cell>
          <cell r="T2991" t="str">
            <v>Sold</v>
          </cell>
          <cell r="U2991">
            <v>75000</v>
          </cell>
          <cell r="AB2991" t="str">
            <v>NOTZ, CHRISTOPHER C</v>
          </cell>
        </row>
        <row r="2992">
          <cell r="A2992">
            <v>109860</v>
          </cell>
          <cell r="B2992" t="str">
            <v>D11-DS-FY2024</v>
          </cell>
          <cell r="C2992" t="str">
            <v>Bridge / Culvert Maintenance</v>
          </cell>
          <cell r="H2992">
            <v>45201</v>
          </cell>
          <cell r="I2992">
            <v>45201</v>
          </cell>
          <cell r="J2992">
            <v>45229</v>
          </cell>
          <cell r="K2992">
            <v>45229</v>
          </cell>
          <cell r="L2992">
            <v>45232</v>
          </cell>
          <cell r="M2992">
            <v>45232</v>
          </cell>
          <cell r="N2992">
            <v>45330</v>
          </cell>
          <cell r="P2992">
            <v>45338</v>
          </cell>
          <cell r="R2992">
            <v>2024</v>
          </cell>
          <cell r="T2992" t="str">
            <v>Active</v>
          </cell>
          <cell r="U2992">
            <v>250000</v>
          </cell>
          <cell r="V2992">
            <v>45236</v>
          </cell>
          <cell r="W2992">
            <v>1</v>
          </cell>
          <cell r="X2992">
            <v>2024</v>
          </cell>
          <cell r="Y2992">
            <v>0</v>
          </cell>
          <cell r="Z2992">
            <v>45330</v>
          </cell>
          <cell r="AA2992">
            <v>45338</v>
          </cell>
          <cell r="AB2992" t="str">
            <v>HORRISBERGER, SCOTT A</v>
          </cell>
        </row>
        <row r="2993">
          <cell r="A2993">
            <v>109862</v>
          </cell>
          <cell r="B2993" t="str">
            <v>D11-DS-FY2025</v>
          </cell>
          <cell r="C2993" t="str">
            <v>Bridge / Culvert Maintenance</v>
          </cell>
          <cell r="N2993">
            <v>45748</v>
          </cell>
          <cell r="P2993">
            <v>45748</v>
          </cell>
          <cell r="R2993">
            <v>2025</v>
          </cell>
          <cell r="T2993" t="str">
            <v>Active</v>
          </cell>
          <cell r="U2993">
            <v>250000</v>
          </cell>
          <cell r="AB2993" t="str">
            <v>TRIVOLI, RAYMOND P</v>
          </cell>
        </row>
        <row r="2994">
          <cell r="A2994">
            <v>109866</v>
          </cell>
          <cell r="B2994" t="str">
            <v>JEF-Forestry Office-2019</v>
          </cell>
          <cell r="C2994" t="str">
            <v>Parks</v>
          </cell>
          <cell r="T2994" t="str">
            <v>Active</v>
          </cell>
          <cell r="AB2994" t="str">
            <v>HERMAN, PAUL A</v>
          </cell>
        </row>
        <row r="2995">
          <cell r="A2995">
            <v>109893</v>
          </cell>
          <cell r="B2995" t="str">
            <v>BEL 7 Traffic Study</v>
          </cell>
          <cell r="C2995" t="str">
            <v>Other Studies/ Tasks</v>
          </cell>
          <cell r="T2995" t="str">
            <v>Active</v>
          </cell>
          <cell r="AB2995" t="str">
            <v>VARCOLLA, CHRISTOPHER</v>
          </cell>
        </row>
        <row r="2996">
          <cell r="A2996">
            <v>109897</v>
          </cell>
          <cell r="B2996" t="str">
            <v>COL TR 776 4.57-ODNR Highlandtow</v>
          </cell>
          <cell r="C2996" t="str">
            <v>Geologic Maintenance / Slide Repair</v>
          </cell>
          <cell r="T2996" t="str">
            <v>Candidate</v>
          </cell>
          <cell r="AB2996" t="str">
            <v>NOTZ, CHRISTOPHER C</v>
          </cell>
        </row>
        <row r="2997">
          <cell r="A2997">
            <v>109899</v>
          </cell>
          <cell r="B2997" t="str">
            <v>JEF SR 7 12.930</v>
          </cell>
          <cell r="C2997" t="str">
            <v>Bridge / Culvert Maintenance</v>
          </cell>
          <cell r="T2997" t="str">
            <v>Active</v>
          </cell>
          <cell r="AB2997" t="str">
            <v>TRIVOLI, RAYMOND P</v>
          </cell>
        </row>
        <row r="2998">
          <cell r="A2998">
            <v>109905</v>
          </cell>
          <cell r="B2998" t="str">
            <v>BEL SR 149 32.690</v>
          </cell>
          <cell r="C2998" t="str">
            <v>Roadway Minor Rehab</v>
          </cell>
          <cell r="H2998">
            <v>43839</v>
          </cell>
          <cell r="I2998">
            <v>43839</v>
          </cell>
          <cell r="J2998">
            <v>43844</v>
          </cell>
          <cell r="K2998">
            <v>43844</v>
          </cell>
          <cell r="L2998">
            <v>43860</v>
          </cell>
          <cell r="M2998">
            <v>43860</v>
          </cell>
          <cell r="N2998">
            <v>44056</v>
          </cell>
          <cell r="O2998">
            <v>44056</v>
          </cell>
          <cell r="P2998">
            <v>44063</v>
          </cell>
          <cell r="Q2998">
            <v>44063</v>
          </cell>
          <cell r="R2998">
            <v>2021</v>
          </cell>
          <cell r="S2998">
            <v>2020</v>
          </cell>
          <cell r="T2998" t="str">
            <v>Sold</v>
          </cell>
          <cell r="U2998">
            <v>985985.85</v>
          </cell>
          <cell r="V2998">
            <v>43969</v>
          </cell>
          <cell r="W2998">
            <v>1</v>
          </cell>
          <cell r="X2998">
            <v>2021</v>
          </cell>
          <cell r="Y2998">
            <v>2020</v>
          </cell>
          <cell r="Z2998">
            <v>44056</v>
          </cell>
          <cell r="AA2998">
            <v>44067</v>
          </cell>
          <cell r="AB2998" t="str">
            <v>HERMAN, PAUL A</v>
          </cell>
        </row>
        <row r="2999">
          <cell r="A2999">
            <v>109909</v>
          </cell>
          <cell r="B2999" t="str">
            <v>BEL SR 7 11.050</v>
          </cell>
          <cell r="C2999" t="str">
            <v>Geologic Maintenance / Slide Repair</v>
          </cell>
          <cell r="L2999">
            <v>43524</v>
          </cell>
          <cell r="M2999">
            <v>43524</v>
          </cell>
          <cell r="N2999">
            <v>43525</v>
          </cell>
          <cell r="O2999">
            <v>43525</v>
          </cell>
          <cell r="P2999">
            <v>43528</v>
          </cell>
          <cell r="Q2999">
            <v>43528</v>
          </cell>
          <cell r="R2999">
            <v>2019</v>
          </cell>
          <cell r="T2999" t="str">
            <v>Sold</v>
          </cell>
          <cell r="U2999">
            <v>400000</v>
          </cell>
          <cell r="AB2999" t="str">
            <v>NOTZ, CHRISTOPHER C</v>
          </cell>
        </row>
        <row r="3000">
          <cell r="A3000">
            <v>109910</v>
          </cell>
          <cell r="B3000" t="str">
            <v>BEL SR 149 10.080</v>
          </cell>
          <cell r="C3000" t="str">
            <v>Geologic Maintenance / Slide Repair</v>
          </cell>
          <cell r="F3000">
            <v>43970</v>
          </cell>
          <cell r="G3000">
            <v>43970</v>
          </cell>
          <cell r="H3000">
            <v>44068</v>
          </cell>
          <cell r="I3000">
            <v>44068</v>
          </cell>
          <cell r="J3000">
            <v>44348</v>
          </cell>
          <cell r="K3000">
            <v>44348</v>
          </cell>
          <cell r="L3000">
            <v>44396</v>
          </cell>
          <cell r="M3000">
            <v>44396</v>
          </cell>
          <cell r="N3000">
            <v>44518</v>
          </cell>
          <cell r="O3000">
            <v>44518</v>
          </cell>
          <cell r="P3000">
            <v>44524</v>
          </cell>
          <cell r="Q3000">
            <v>44524</v>
          </cell>
          <cell r="R3000">
            <v>2022</v>
          </cell>
          <cell r="T3000" t="str">
            <v>Sold</v>
          </cell>
          <cell r="U3000">
            <v>1040020.68</v>
          </cell>
          <cell r="AB3000" t="str">
            <v>NOTZ, CHRISTOPHER C</v>
          </cell>
        </row>
        <row r="3001">
          <cell r="A3001">
            <v>109911</v>
          </cell>
          <cell r="B3001" t="str">
            <v>BEL SR 149 10.210</v>
          </cell>
          <cell r="C3001" t="str">
            <v>Geologic Maintenance / Slide Repair</v>
          </cell>
          <cell r="N3001">
            <v>43831</v>
          </cell>
          <cell r="P3001">
            <v>43831</v>
          </cell>
          <cell r="R3001">
            <v>2020</v>
          </cell>
          <cell r="T3001" t="str">
            <v>Cancelled</v>
          </cell>
          <cell r="AB3001" t="str">
            <v>NOTZ, CHRISTOPHER C</v>
          </cell>
        </row>
        <row r="3002">
          <cell r="A3002">
            <v>109912</v>
          </cell>
          <cell r="B3002" t="str">
            <v>BEL SR 800 0.700</v>
          </cell>
          <cell r="C3002" t="str">
            <v>Geologic Maintenance / Slide Repair</v>
          </cell>
          <cell r="D3002">
            <v>43999</v>
          </cell>
          <cell r="E3002">
            <v>43999</v>
          </cell>
          <cell r="L3002">
            <v>44424</v>
          </cell>
          <cell r="M3002">
            <v>44424</v>
          </cell>
          <cell r="N3002">
            <v>44518</v>
          </cell>
          <cell r="O3002">
            <v>44518</v>
          </cell>
          <cell r="P3002">
            <v>44524</v>
          </cell>
          <cell r="Q3002">
            <v>44524</v>
          </cell>
          <cell r="R3002">
            <v>2022</v>
          </cell>
          <cell r="T3002" t="str">
            <v>Sold</v>
          </cell>
          <cell r="U3002">
            <v>206367</v>
          </cell>
          <cell r="AB3002" t="str">
            <v>NOTZ, CHRISTOPHER C</v>
          </cell>
          <cell r="AC3002">
            <v>43965</v>
          </cell>
          <cell r="AD3002">
            <v>43965</v>
          </cell>
        </row>
        <row r="3003">
          <cell r="A3003">
            <v>109913</v>
          </cell>
          <cell r="B3003" t="str">
            <v>HAS SR 646 1.21</v>
          </cell>
          <cell r="C3003" t="str">
            <v>Geologic Maintenance / Slide Repair</v>
          </cell>
          <cell r="H3003">
            <v>43986</v>
          </cell>
          <cell r="I3003">
            <v>43986</v>
          </cell>
          <cell r="L3003">
            <v>44113</v>
          </cell>
          <cell r="M3003">
            <v>44113</v>
          </cell>
          <cell r="N3003">
            <v>44140</v>
          </cell>
          <cell r="O3003">
            <v>44140</v>
          </cell>
          <cell r="P3003">
            <v>44148</v>
          </cell>
          <cell r="Q3003">
            <v>44148</v>
          </cell>
          <cell r="R3003">
            <v>2021</v>
          </cell>
          <cell r="T3003" t="str">
            <v>Sold</v>
          </cell>
          <cell r="U3003">
            <v>148353.5</v>
          </cell>
          <cell r="AB3003" t="str">
            <v>NOTZ, CHRISTOPHER C</v>
          </cell>
        </row>
        <row r="3004">
          <cell r="A3004">
            <v>109914</v>
          </cell>
          <cell r="B3004" t="str">
            <v>JEF SR 150 8.880</v>
          </cell>
          <cell r="C3004" t="str">
            <v>Geologic Maintenance / Slide Repair</v>
          </cell>
          <cell r="H3004">
            <v>43620</v>
          </cell>
          <cell r="I3004">
            <v>43620</v>
          </cell>
          <cell r="L3004">
            <v>43626</v>
          </cell>
          <cell r="M3004">
            <v>43626</v>
          </cell>
          <cell r="N3004">
            <v>43657</v>
          </cell>
          <cell r="O3004">
            <v>43657</v>
          </cell>
          <cell r="P3004">
            <v>43664</v>
          </cell>
          <cell r="Q3004">
            <v>43664</v>
          </cell>
          <cell r="R3004">
            <v>2020</v>
          </cell>
          <cell r="T3004" t="str">
            <v>Sold</v>
          </cell>
          <cell r="U3004">
            <v>310156.59999999998</v>
          </cell>
          <cell r="AB3004" t="str">
            <v>NOTZ, CHRISTOPHER C</v>
          </cell>
        </row>
        <row r="3005">
          <cell r="A3005">
            <v>109939</v>
          </cell>
          <cell r="B3005" t="str">
            <v>BEL SR 7 11.040</v>
          </cell>
          <cell r="C3005" t="str">
            <v>Geologic Maintenance / Slide Repair</v>
          </cell>
          <cell r="T3005" t="str">
            <v>Cancelled</v>
          </cell>
          <cell r="AB3005" t="str">
            <v>NOTZ, CHRISTOPHER C</v>
          </cell>
        </row>
        <row r="3006">
          <cell r="A3006">
            <v>110035</v>
          </cell>
          <cell r="B3006" t="str">
            <v>HAS US 250 17.630</v>
          </cell>
          <cell r="C3006" t="str">
            <v>Bridge / Culvert Maintenance</v>
          </cell>
          <cell r="H3006">
            <v>43556</v>
          </cell>
          <cell r="I3006">
            <v>43556</v>
          </cell>
          <cell r="L3006">
            <v>43593</v>
          </cell>
          <cell r="M3006">
            <v>43593</v>
          </cell>
          <cell r="N3006">
            <v>43622</v>
          </cell>
          <cell r="O3006">
            <v>43622</v>
          </cell>
          <cell r="P3006">
            <v>43627</v>
          </cell>
          <cell r="Q3006">
            <v>43627</v>
          </cell>
          <cell r="R3006">
            <v>2019</v>
          </cell>
          <cell r="T3006" t="str">
            <v>Sold</v>
          </cell>
          <cell r="U3006">
            <v>157770</v>
          </cell>
          <cell r="AB3006" t="str">
            <v>LORENZ, DANIEL J</v>
          </cell>
        </row>
        <row r="3007">
          <cell r="A3007">
            <v>110065</v>
          </cell>
          <cell r="B3007" t="str">
            <v>D11 ODNR Purchase Order FY19-20</v>
          </cell>
          <cell r="C3007" t="str">
            <v>Parks</v>
          </cell>
          <cell r="T3007" t="str">
            <v>Active</v>
          </cell>
          <cell r="AB3007" t="str">
            <v>HERMAN, PAUL A</v>
          </cell>
        </row>
        <row r="3008">
          <cell r="A3008">
            <v>110189</v>
          </cell>
          <cell r="B3008" t="str">
            <v>HOL Tree Cutting Phase 1</v>
          </cell>
          <cell r="C3008" t="str">
            <v>Vegetative Maintenance</v>
          </cell>
          <cell r="T3008" t="str">
            <v>Active</v>
          </cell>
          <cell r="AB3008" t="str">
            <v>GURNEY, GREGORY A</v>
          </cell>
        </row>
        <row r="3009">
          <cell r="A3009">
            <v>110251</v>
          </cell>
          <cell r="B3009" t="str">
            <v>COL CR 427A 0.09</v>
          </cell>
          <cell r="C3009" t="str">
            <v>Geologic Maintenance / Slide Repair</v>
          </cell>
          <cell r="H3009">
            <v>44015</v>
          </cell>
          <cell r="I3009">
            <v>44015</v>
          </cell>
          <cell r="J3009">
            <v>44098</v>
          </cell>
          <cell r="K3009">
            <v>44098</v>
          </cell>
          <cell r="L3009">
            <v>44098</v>
          </cell>
          <cell r="M3009">
            <v>44098</v>
          </cell>
          <cell r="N3009">
            <v>44119</v>
          </cell>
          <cell r="O3009">
            <v>44119</v>
          </cell>
          <cell r="P3009">
            <v>44126</v>
          </cell>
          <cell r="Q3009">
            <v>44126</v>
          </cell>
          <cell r="R3009">
            <v>2021</v>
          </cell>
          <cell r="T3009" t="str">
            <v>Sold</v>
          </cell>
          <cell r="U3009">
            <v>412499</v>
          </cell>
          <cell r="AB3009" t="str">
            <v>NOTZ, CHRISTOPHER C</v>
          </cell>
        </row>
        <row r="3010">
          <cell r="A3010">
            <v>110284</v>
          </cell>
          <cell r="B3010" t="str">
            <v>HAS SR 519 6.780</v>
          </cell>
          <cell r="C3010" t="str">
            <v>Roadway Minor Rehab</v>
          </cell>
          <cell r="H3010">
            <v>43769</v>
          </cell>
          <cell r="I3010">
            <v>43769</v>
          </cell>
          <cell r="J3010">
            <v>43794</v>
          </cell>
          <cell r="K3010">
            <v>43794</v>
          </cell>
          <cell r="L3010">
            <v>43809</v>
          </cell>
          <cell r="M3010">
            <v>43809</v>
          </cell>
          <cell r="N3010">
            <v>43916</v>
          </cell>
          <cell r="O3010">
            <v>43916</v>
          </cell>
          <cell r="P3010">
            <v>43923</v>
          </cell>
          <cell r="Q3010">
            <v>43923</v>
          </cell>
          <cell r="R3010">
            <v>2020</v>
          </cell>
          <cell r="T3010" t="str">
            <v>Sold</v>
          </cell>
          <cell r="U3010">
            <v>993558.5</v>
          </cell>
          <cell r="AB3010" t="str">
            <v>HERMAN, PAUL A</v>
          </cell>
        </row>
        <row r="3011">
          <cell r="A3011">
            <v>110285</v>
          </cell>
          <cell r="B3011" t="str">
            <v>HAS SR 258 0.000</v>
          </cell>
          <cell r="C3011" t="str">
            <v>Roadway Minor Rehab</v>
          </cell>
          <cell r="H3011">
            <v>43815</v>
          </cell>
          <cell r="I3011">
            <v>43815</v>
          </cell>
          <cell r="J3011">
            <v>43818</v>
          </cell>
          <cell r="K3011">
            <v>43818</v>
          </cell>
          <cell r="L3011">
            <v>43839</v>
          </cell>
          <cell r="M3011">
            <v>43839</v>
          </cell>
          <cell r="N3011">
            <v>43930</v>
          </cell>
          <cell r="O3011">
            <v>43930</v>
          </cell>
          <cell r="P3011">
            <v>43937</v>
          </cell>
          <cell r="Q3011">
            <v>43937</v>
          </cell>
          <cell r="R3011">
            <v>2020</v>
          </cell>
          <cell r="T3011" t="str">
            <v>Sold</v>
          </cell>
          <cell r="U3011">
            <v>2238238.38</v>
          </cell>
          <cell r="AB3011" t="str">
            <v>HERMAN, PAUL A</v>
          </cell>
        </row>
        <row r="3012">
          <cell r="A3012">
            <v>110319</v>
          </cell>
          <cell r="B3012" t="str">
            <v>TUS ProVia Public Imprv Proj</v>
          </cell>
          <cell r="C3012" t="str">
            <v>Other Studies/ Tasks</v>
          </cell>
          <cell r="T3012" t="str">
            <v>Active</v>
          </cell>
          <cell r="U3012">
            <v>1083000</v>
          </cell>
          <cell r="AB3012" t="str">
            <v>SMATHERS, BRENNA K</v>
          </cell>
        </row>
        <row r="3013">
          <cell r="A3013">
            <v>110323</v>
          </cell>
          <cell r="B3013" t="str">
            <v>HAS US 250 3.91</v>
          </cell>
          <cell r="C3013" t="str">
            <v>Bridge Preservation</v>
          </cell>
          <cell r="D3013">
            <v>44047</v>
          </cell>
          <cell r="E3013">
            <v>44047</v>
          </cell>
          <cell r="F3013">
            <v>44267</v>
          </cell>
          <cell r="G3013">
            <v>44267</v>
          </cell>
          <cell r="H3013">
            <v>44438</v>
          </cell>
          <cell r="I3013">
            <v>44438</v>
          </cell>
          <cell r="J3013">
            <v>44575</v>
          </cell>
          <cell r="K3013">
            <v>44575</v>
          </cell>
          <cell r="L3013">
            <v>44600</v>
          </cell>
          <cell r="M3013">
            <v>44600</v>
          </cell>
          <cell r="N3013">
            <v>44707</v>
          </cell>
          <cell r="O3013">
            <v>44707</v>
          </cell>
          <cell r="P3013">
            <v>44715</v>
          </cell>
          <cell r="Q3013">
            <v>44715</v>
          </cell>
          <cell r="R3013">
            <v>2022</v>
          </cell>
          <cell r="S3013">
            <v>2022</v>
          </cell>
          <cell r="T3013" t="str">
            <v>Sold</v>
          </cell>
          <cell r="U3013">
            <v>827490</v>
          </cell>
          <cell r="V3013">
            <v>44704</v>
          </cell>
          <cell r="W3013">
            <v>1</v>
          </cell>
          <cell r="X3013">
            <v>2023</v>
          </cell>
          <cell r="Y3013">
            <v>2022</v>
          </cell>
          <cell r="Z3013">
            <v>44798</v>
          </cell>
          <cell r="AA3013">
            <v>44809</v>
          </cell>
          <cell r="AB3013" t="str">
            <v>SLANINA, ADRIENNE N</v>
          </cell>
          <cell r="AC3013">
            <v>44018</v>
          </cell>
          <cell r="AD3013">
            <v>44018</v>
          </cell>
        </row>
        <row r="3014">
          <cell r="A3014">
            <v>110324</v>
          </cell>
          <cell r="B3014" t="str">
            <v>BEL SR 7 11.480</v>
          </cell>
          <cell r="C3014" t="str">
            <v>Bridge Preservation</v>
          </cell>
          <cell r="F3014">
            <v>44026</v>
          </cell>
          <cell r="G3014">
            <v>44026</v>
          </cell>
          <cell r="H3014">
            <v>44089</v>
          </cell>
          <cell r="I3014">
            <v>44089</v>
          </cell>
          <cell r="J3014">
            <v>44145</v>
          </cell>
          <cell r="K3014">
            <v>44145</v>
          </cell>
          <cell r="L3014">
            <v>44158</v>
          </cell>
          <cell r="M3014">
            <v>44158</v>
          </cell>
          <cell r="N3014">
            <v>44252</v>
          </cell>
          <cell r="O3014">
            <v>44252</v>
          </cell>
          <cell r="P3014">
            <v>44260</v>
          </cell>
          <cell r="Q3014">
            <v>44260</v>
          </cell>
          <cell r="R3014">
            <v>2021</v>
          </cell>
          <cell r="T3014" t="str">
            <v>Sold</v>
          </cell>
          <cell r="U3014">
            <v>7698295.5800000001</v>
          </cell>
          <cell r="V3014">
            <v>44165</v>
          </cell>
          <cell r="W3014">
            <v>1</v>
          </cell>
          <cell r="X3014">
            <v>2021</v>
          </cell>
          <cell r="Y3014">
            <v>0</v>
          </cell>
          <cell r="Z3014">
            <v>44252</v>
          </cell>
          <cell r="AA3014">
            <v>44263</v>
          </cell>
          <cell r="AB3014" t="str">
            <v>SLANINA, ADRIENNE N</v>
          </cell>
        </row>
        <row r="3015">
          <cell r="A3015">
            <v>110384</v>
          </cell>
          <cell r="B3015" t="str">
            <v>BEL SR 647 1.400</v>
          </cell>
          <cell r="C3015" t="str">
            <v>Geologic Maintenance / Slide Repair</v>
          </cell>
          <cell r="H3015">
            <v>43839</v>
          </cell>
          <cell r="I3015">
            <v>43839</v>
          </cell>
          <cell r="L3015">
            <v>43858</v>
          </cell>
          <cell r="M3015">
            <v>43858</v>
          </cell>
          <cell r="N3015">
            <v>43916</v>
          </cell>
          <cell r="O3015">
            <v>43916</v>
          </cell>
          <cell r="P3015">
            <v>43923</v>
          </cell>
          <cell r="Q3015">
            <v>43923</v>
          </cell>
          <cell r="R3015">
            <v>2020</v>
          </cell>
          <cell r="T3015" t="str">
            <v>Sold</v>
          </cell>
          <cell r="U3015">
            <v>231067</v>
          </cell>
          <cell r="AB3015" t="str">
            <v>NOTZ, CHRISTOPHER C</v>
          </cell>
        </row>
        <row r="3016">
          <cell r="A3016">
            <v>110393</v>
          </cell>
          <cell r="B3016" t="str">
            <v>CAR SR 43 24.050</v>
          </cell>
          <cell r="C3016" t="str">
            <v>Roadway Minor Rehab</v>
          </cell>
          <cell r="H3016">
            <v>44084</v>
          </cell>
          <cell r="I3016">
            <v>44084</v>
          </cell>
          <cell r="J3016">
            <v>44112</v>
          </cell>
          <cell r="K3016">
            <v>44112</v>
          </cell>
          <cell r="L3016">
            <v>44112</v>
          </cell>
          <cell r="M3016">
            <v>44112</v>
          </cell>
          <cell r="N3016">
            <v>44210</v>
          </cell>
          <cell r="O3016">
            <v>44210</v>
          </cell>
          <cell r="P3016">
            <v>44218</v>
          </cell>
          <cell r="Q3016">
            <v>44218</v>
          </cell>
          <cell r="R3016">
            <v>2021</v>
          </cell>
          <cell r="T3016" t="str">
            <v>Sold</v>
          </cell>
          <cell r="U3016">
            <v>562450.19999999995</v>
          </cell>
          <cell r="V3016">
            <v>44123</v>
          </cell>
          <cell r="W3016">
            <v>1</v>
          </cell>
          <cell r="X3016">
            <v>2021</v>
          </cell>
          <cell r="Y3016">
            <v>0</v>
          </cell>
          <cell r="Z3016">
            <v>44210</v>
          </cell>
          <cell r="AA3016">
            <v>44221</v>
          </cell>
          <cell r="AB3016" t="str">
            <v>CESSNA, JEREMY A</v>
          </cell>
        </row>
        <row r="3017">
          <cell r="A3017">
            <v>110397</v>
          </cell>
          <cell r="B3017" t="str">
            <v>BEL SR 148 9.360</v>
          </cell>
          <cell r="C3017" t="str">
            <v>Geologic Maintenance / Slide Repair</v>
          </cell>
          <cell r="L3017">
            <v>44070</v>
          </cell>
          <cell r="M3017">
            <v>44070</v>
          </cell>
          <cell r="N3017">
            <v>44091</v>
          </cell>
          <cell r="O3017">
            <v>44091</v>
          </cell>
          <cell r="P3017">
            <v>44098</v>
          </cell>
          <cell r="Q3017">
            <v>44098</v>
          </cell>
          <cell r="R3017">
            <v>2021</v>
          </cell>
          <cell r="T3017" t="str">
            <v>Sold</v>
          </cell>
          <cell r="U3017">
            <v>96708</v>
          </cell>
          <cell r="AB3017" t="str">
            <v>NOTZ, CHRISTOPHER C</v>
          </cell>
        </row>
        <row r="3018">
          <cell r="A3018">
            <v>110400</v>
          </cell>
          <cell r="B3018" t="str">
            <v>TUS-39-19.94, TUS-212-5.11</v>
          </cell>
          <cell r="C3018" t="str">
            <v>Roadway Minor Rehab</v>
          </cell>
          <cell r="H3018">
            <v>44872</v>
          </cell>
          <cell r="I3018">
            <v>44872</v>
          </cell>
          <cell r="J3018">
            <v>44895</v>
          </cell>
          <cell r="K3018">
            <v>44895</v>
          </cell>
          <cell r="L3018">
            <v>44895</v>
          </cell>
          <cell r="M3018">
            <v>44895</v>
          </cell>
          <cell r="N3018">
            <v>44994</v>
          </cell>
          <cell r="O3018">
            <v>44994</v>
          </cell>
          <cell r="P3018">
            <v>45001</v>
          </cell>
          <cell r="Q3018">
            <v>45001</v>
          </cell>
          <cell r="R3018">
            <v>2023</v>
          </cell>
          <cell r="T3018" t="str">
            <v>Sold</v>
          </cell>
          <cell r="U3018">
            <v>2651425.75</v>
          </cell>
          <cell r="V3018">
            <v>44900</v>
          </cell>
          <cell r="W3018">
            <v>1</v>
          </cell>
          <cell r="X3018">
            <v>2023</v>
          </cell>
          <cell r="Y3018">
            <v>0</v>
          </cell>
          <cell r="Z3018">
            <v>44994</v>
          </cell>
          <cell r="AA3018">
            <v>45005</v>
          </cell>
          <cell r="AB3018" t="str">
            <v>SLANINA, ADRIENNE N</v>
          </cell>
        </row>
        <row r="3019">
          <cell r="A3019">
            <v>110401</v>
          </cell>
          <cell r="B3019" t="str">
            <v>BEL SR 149 24.610</v>
          </cell>
          <cell r="C3019" t="str">
            <v>Roadway Minor Rehab</v>
          </cell>
          <cell r="N3019">
            <v>46023</v>
          </cell>
          <cell r="P3019">
            <v>46023</v>
          </cell>
          <cell r="R3019">
            <v>2026</v>
          </cell>
          <cell r="T3019" t="str">
            <v>Cancelled</v>
          </cell>
          <cell r="U3019">
            <v>1743360</v>
          </cell>
          <cell r="AB3019" t="str">
            <v>HERMAN, PAUL A</v>
          </cell>
        </row>
        <row r="3020">
          <cell r="A3020">
            <v>110402</v>
          </cell>
          <cell r="B3020" t="str">
            <v>TUS SR 39 2.940</v>
          </cell>
          <cell r="C3020" t="str">
            <v>Roadway Minor Rehab</v>
          </cell>
          <cell r="N3020">
            <v>46023</v>
          </cell>
          <cell r="P3020">
            <v>46023</v>
          </cell>
          <cell r="R3020">
            <v>2026</v>
          </cell>
          <cell r="T3020" t="str">
            <v>Active</v>
          </cell>
          <cell r="U3020">
            <v>1762236</v>
          </cell>
          <cell r="AB3020" t="str">
            <v>HERMAN, PAUL A</v>
          </cell>
        </row>
        <row r="3021">
          <cell r="A3021">
            <v>110405</v>
          </cell>
          <cell r="B3021" t="str">
            <v>JEF SR 7 26.490</v>
          </cell>
          <cell r="C3021" t="str">
            <v>Roadway Minor Rehab</v>
          </cell>
          <cell r="N3021">
            <v>46023</v>
          </cell>
          <cell r="P3021">
            <v>46023</v>
          </cell>
          <cell r="R3021">
            <v>2026</v>
          </cell>
          <cell r="T3021" t="str">
            <v>Active</v>
          </cell>
          <cell r="U3021">
            <v>4040400</v>
          </cell>
          <cell r="AB3021" t="str">
            <v>HERMAN, PAUL A</v>
          </cell>
        </row>
        <row r="3022">
          <cell r="A3022">
            <v>110410</v>
          </cell>
          <cell r="B3022" t="str">
            <v>JEF SR 7 11.850</v>
          </cell>
          <cell r="C3022" t="str">
            <v>Bridge Preservation</v>
          </cell>
          <cell r="N3022">
            <v>47392</v>
          </cell>
          <cell r="P3022">
            <v>47392</v>
          </cell>
          <cell r="R3022">
            <v>2030</v>
          </cell>
          <cell r="T3022" t="str">
            <v>Active</v>
          </cell>
          <cell r="U3022">
            <v>4160000</v>
          </cell>
          <cell r="AB3022" t="str">
            <v>TRIVOLI, RAYMOND P</v>
          </cell>
        </row>
        <row r="3023">
          <cell r="A3023">
            <v>110450</v>
          </cell>
          <cell r="B3023" t="str">
            <v>COL SR 267 1.740</v>
          </cell>
          <cell r="C3023" t="str">
            <v>Roadway Minor Rehab</v>
          </cell>
          <cell r="H3023">
            <v>44418</v>
          </cell>
          <cell r="I3023">
            <v>44418</v>
          </cell>
          <cell r="J3023">
            <v>44476</v>
          </cell>
          <cell r="K3023">
            <v>44476</v>
          </cell>
          <cell r="L3023">
            <v>44476</v>
          </cell>
          <cell r="M3023">
            <v>44476</v>
          </cell>
          <cell r="N3023">
            <v>44574</v>
          </cell>
          <cell r="O3023">
            <v>44574</v>
          </cell>
          <cell r="P3023">
            <v>44581</v>
          </cell>
          <cell r="Q3023">
            <v>44581</v>
          </cell>
          <cell r="R3023">
            <v>2022</v>
          </cell>
          <cell r="T3023" t="str">
            <v>Sold</v>
          </cell>
          <cell r="U3023">
            <v>1037212.89</v>
          </cell>
          <cell r="V3023">
            <v>44480</v>
          </cell>
          <cell r="W3023">
            <v>1</v>
          </cell>
          <cell r="X3023">
            <v>2022</v>
          </cell>
          <cell r="Y3023">
            <v>0</v>
          </cell>
          <cell r="Z3023">
            <v>44574</v>
          </cell>
          <cell r="AA3023">
            <v>44585</v>
          </cell>
          <cell r="AB3023" t="str">
            <v>SLANINA, ADRIENNE N</v>
          </cell>
        </row>
        <row r="3024">
          <cell r="A3024">
            <v>110454</v>
          </cell>
          <cell r="B3024" t="str">
            <v>JEF US 22 3.860</v>
          </cell>
          <cell r="C3024" t="str">
            <v>Roadway Minor Rehab</v>
          </cell>
          <cell r="H3024">
            <v>45161</v>
          </cell>
          <cell r="I3024">
            <v>45161</v>
          </cell>
          <cell r="J3024">
            <v>45222</v>
          </cell>
          <cell r="K3024">
            <v>45222</v>
          </cell>
          <cell r="L3024">
            <v>45222</v>
          </cell>
          <cell r="M3024">
            <v>45222</v>
          </cell>
          <cell r="N3024">
            <v>45316</v>
          </cell>
          <cell r="P3024">
            <v>45327</v>
          </cell>
          <cell r="R3024">
            <v>2024</v>
          </cell>
          <cell r="T3024" t="str">
            <v>Active</v>
          </cell>
          <cell r="U3024">
            <v>2794369.14</v>
          </cell>
          <cell r="V3024">
            <v>45222</v>
          </cell>
          <cell r="W3024">
            <v>1</v>
          </cell>
          <cell r="X3024">
            <v>2024</v>
          </cell>
          <cell r="Y3024">
            <v>0</v>
          </cell>
          <cell r="Z3024">
            <v>45316</v>
          </cell>
          <cell r="AA3024">
            <v>45327</v>
          </cell>
          <cell r="AB3024" t="str">
            <v>HOVANICK, BROCK STEPHEN</v>
          </cell>
        </row>
        <row r="3025">
          <cell r="A3025">
            <v>110455</v>
          </cell>
          <cell r="B3025" t="str">
            <v>HAS US 22 15.250</v>
          </cell>
          <cell r="C3025" t="str">
            <v>Roadway Minor Rehab</v>
          </cell>
          <cell r="H3025">
            <v>44256</v>
          </cell>
          <cell r="I3025">
            <v>44256</v>
          </cell>
          <cell r="L3025">
            <v>44264</v>
          </cell>
          <cell r="M3025">
            <v>44264</v>
          </cell>
          <cell r="N3025">
            <v>44364</v>
          </cell>
          <cell r="O3025">
            <v>44364</v>
          </cell>
          <cell r="P3025">
            <v>44371</v>
          </cell>
          <cell r="Q3025">
            <v>44371</v>
          </cell>
          <cell r="R3025">
            <v>2021</v>
          </cell>
          <cell r="T3025" t="str">
            <v>Sold</v>
          </cell>
          <cell r="U3025">
            <v>803388</v>
          </cell>
          <cell r="V3025">
            <v>44277</v>
          </cell>
          <cell r="W3025">
            <v>1</v>
          </cell>
          <cell r="X3025">
            <v>2022</v>
          </cell>
          <cell r="Y3025">
            <v>0</v>
          </cell>
          <cell r="Z3025">
            <v>44364</v>
          </cell>
          <cell r="AA3025">
            <v>44375</v>
          </cell>
          <cell r="AB3025" t="str">
            <v>HERMAN, PAUL A</v>
          </cell>
        </row>
        <row r="3026">
          <cell r="A3026">
            <v>110470</v>
          </cell>
          <cell r="B3026" t="str">
            <v>BEL IR 470 1.260</v>
          </cell>
          <cell r="C3026" t="str">
            <v>Bridge / Culvert Maintenance</v>
          </cell>
          <cell r="H3026">
            <v>44476</v>
          </cell>
          <cell r="I3026">
            <v>44476</v>
          </cell>
          <cell r="J3026">
            <v>44504</v>
          </cell>
          <cell r="K3026">
            <v>44504</v>
          </cell>
          <cell r="L3026">
            <v>44510</v>
          </cell>
          <cell r="M3026">
            <v>44510</v>
          </cell>
          <cell r="N3026">
            <v>44609</v>
          </cell>
          <cell r="O3026">
            <v>44609</v>
          </cell>
          <cell r="P3026">
            <v>44617</v>
          </cell>
          <cell r="Q3026">
            <v>44617</v>
          </cell>
          <cell r="R3026">
            <v>2022</v>
          </cell>
          <cell r="T3026" t="str">
            <v>Sold</v>
          </cell>
          <cell r="U3026">
            <v>724489</v>
          </cell>
          <cell r="AB3026" t="str">
            <v>SLANINA, ADRIENNE N</v>
          </cell>
        </row>
        <row r="3027">
          <cell r="A3027">
            <v>110471</v>
          </cell>
          <cell r="B3027" t="str">
            <v>CAR-43-16.07</v>
          </cell>
          <cell r="C3027" t="str">
            <v>Intersection Improvement (Safety)</v>
          </cell>
          <cell r="D3027">
            <v>43914</v>
          </cell>
          <cell r="E3027">
            <v>43914</v>
          </cell>
          <cell r="F3027">
            <v>44077</v>
          </cell>
          <cell r="G3027">
            <v>44077</v>
          </cell>
          <cell r="H3027">
            <v>44284</v>
          </cell>
          <cell r="I3027">
            <v>44284</v>
          </cell>
          <cell r="J3027">
            <v>44368</v>
          </cell>
          <cell r="K3027">
            <v>44368</v>
          </cell>
          <cell r="L3027">
            <v>44404</v>
          </cell>
          <cell r="M3027">
            <v>44404</v>
          </cell>
          <cell r="N3027">
            <v>44532</v>
          </cell>
          <cell r="O3027">
            <v>44532</v>
          </cell>
          <cell r="P3027">
            <v>44539</v>
          </cell>
          <cell r="Q3027">
            <v>44539</v>
          </cell>
          <cell r="R3027">
            <v>2022</v>
          </cell>
          <cell r="T3027" t="str">
            <v>Sold</v>
          </cell>
          <cell r="U3027">
            <v>1233977.07</v>
          </cell>
          <cell r="V3027">
            <v>44438</v>
          </cell>
          <cell r="W3027">
            <v>1</v>
          </cell>
          <cell r="X3027">
            <v>2022</v>
          </cell>
          <cell r="Y3027">
            <v>0</v>
          </cell>
          <cell r="Z3027">
            <v>44532</v>
          </cell>
          <cell r="AA3027">
            <v>44543</v>
          </cell>
          <cell r="AB3027" t="str">
            <v>SLANINA, ADRIENNE N</v>
          </cell>
          <cell r="AC3027">
            <v>43892</v>
          </cell>
          <cell r="AD3027">
            <v>43892</v>
          </cell>
        </row>
        <row r="3028">
          <cell r="A3028">
            <v>110476</v>
          </cell>
          <cell r="B3028" t="str">
            <v>BEL SR 147 4.900</v>
          </cell>
          <cell r="C3028" t="str">
            <v>Traffic Control (Safety)</v>
          </cell>
          <cell r="D3028">
            <v>43875</v>
          </cell>
          <cell r="E3028">
            <v>43875</v>
          </cell>
          <cell r="F3028">
            <v>44011</v>
          </cell>
          <cell r="G3028">
            <v>44011</v>
          </cell>
          <cell r="H3028">
            <v>44078</v>
          </cell>
          <cell r="I3028">
            <v>44078</v>
          </cell>
          <cell r="J3028">
            <v>44140</v>
          </cell>
          <cell r="K3028">
            <v>44140</v>
          </cell>
          <cell r="L3028">
            <v>44147</v>
          </cell>
          <cell r="M3028">
            <v>44147</v>
          </cell>
          <cell r="N3028">
            <v>44238</v>
          </cell>
          <cell r="O3028">
            <v>44238</v>
          </cell>
          <cell r="P3028">
            <v>44246</v>
          </cell>
          <cell r="Q3028">
            <v>44246</v>
          </cell>
          <cell r="R3028">
            <v>2021</v>
          </cell>
          <cell r="T3028" t="str">
            <v>Sold</v>
          </cell>
          <cell r="U3028">
            <v>454015.7</v>
          </cell>
          <cell r="V3028">
            <v>44151</v>
          </cell>
          <cell r="W3028">
            <v>1</v>
          </cell>
          <cell r="X3028">
            <v>2021</v>
          </cell>
          <cell r="Y3028">
            <v>0</v>
          </cell>
          <cell r="Z3028">
            <v>44238</v>
          </cell>
          <cell r="AA3028">
            <v>44249</v>
          </cell>
          <cell r="AB3028" t="str">
            <v>SLANINA, ADRIENNE N</v>
          </cell>
          <cell r="AC3028">
            <v>43861</v>
          </cell>
          <cell r="AD3028">
            <v>43861</v>
          </cell>
        </row>
        <row r="3029">
          <cell r="A3029">
            <v>110477</v>
          </cell>
          <cell r="B3029" t="str">
            <v>D11 Safety Task Order FY20</v>
          </cell>
          <cell r="C3029" t="str">
            <v>General Engineering</v>
          </cell>
          <cell r="T3029" t="str">
            <v>Active</v>
          </cell>
          <cell r="AB3029" t="str">
            <v>STILLION, TIMOTHY E</v>
          </cell>
        </row>
        <row r="3030">
          <cell r="A3030">
            <v>110481</v>
          </cell>
          <cell r="B3030" t="str">
            <v>HOL US 62 19.650</v>
          </cell>
          <cell r="C3030" t="str">
            <v>Intersection Improvement (Safety)</v>
          </cell>
          <cell r="F3030">
            <v>44062</v>
          </cell>
          <cell r="G3030">
            <v>44062</v>
          </cell>
          <cell r="H3030">
            <v>44112</v>
          </cell>
          <cell r="I3030">
            <v>44112</v>
          </cell>
          <cell r="J3030">
            <v>44193</v>
          </cell>
          <cell r="K3030">
            <v>44193</v>
          </cell>
          <cell r="L3030">
            <v>44194</v>
          </cell>
          <cell r="M3030">
            <v>44194</v>
          </cell>
          <cell r="N3030">
            <v>44315</v>
          </cell>
          <cell r="O3030">
            <v>44315</v>
          </cell>
          <cell r="P3030">
            <v>44322</v>
          </cell>
          <cell r="Q3030">
            <v>44322</v>
          </cell>
          <cell r="R3030">
            <v>2021</v>
          </cell>
          <cell r="T3030" t="str">
            <v>Sold</v>
          </cell>
          <cell r="U3030">
            <v>66466.7</v>
          </cell>
          <cell r="AB3030" t="str">
            <v>STILLION, TIMOTHY E</v>
          </cell>
        </row>
        <row r="3031">
          <cell r="A3031">
            <v>110488</v>
          </cell>
          <cell r="B3031" t="str">
            <v>COL CR 444A S Lincoln Ave NS</v>
          </cell>
          <cell r="C3031" t="str">
            <v>Railroad Crossing Protection</v>
          </cell>
          <cell r="T3031" t="str">
            <v>Active</v>
          </cell>
          <cell r="AB3031" t="str">
            <v>TUCKER, JAMES M</v>
          </cell>
        </row>
        <row r="3032">
          <cell r="A3032">
            <v>110499</v>
          </cell>
          <cell r="B3032" t="str">
            <v>HAS SR 9 22.440</v>
          </cell>
          <cell r="C3032" t="str">
            <v>Roadway Minor Rehab</v>
          </cell>
          <cell r="H3032">
            <v>44245</v>
          </cell>
          <cell r="I3032">
            <v>44245</v>
          </cell>
          <cell r="L3032">
            <v>44266</v>
          </cell>
          <cell r="M3032">
            <v>44266</v>
          </cell>
          <cell r="N3032">
            <v>44364</v>
          </cell>
          <cell r="O3032">
            <v>44364</v>
          </cell>
          <cell r="P3032">
            <v>44371</v>
          </cell>
          <cell r="Q3032">
            <v>44371</v>
          </cell>
          <cell r="R3032">
            <v>2021</v>
          </cell>
          <cell r="T3032" t="str">
            <v>Sold</v>
          </cell>
          <cell r="U3032">
            <v>480488.08</v>
          </cell>
          <cell r="V3032">
            <v>44277</v>
          </cell>
          <cell r="W3032">
            <v>1</v>
          </cell>
          <cell r="X3032">
            <v>2022</v>
          </cell>
          <cell r="Y3032">
            <v>0</v>
          </cell>
          <cell r="Z3032">
            <v>44364</v>
          </cell>
          <cell r="AA3032">
            <v>44375</v>
          </cell>
          <cell r="AB3032" t="str">
            <v>CESSNA, JEREMY A</v>
          </cell>
        </row>
        <row r="3033">
          <cell r="A3033">
            <v>110507</v>
          </cell>
          <cell r="B3033" t="str">
            <v>JEF US 22 14.810</v>
          </cell>
          <cell r="C3033" t="str">
            <v>Bridge / Culvert Maintenance</v>
          </cell>
          <cell r="H3033">
            <v>43808</v>
          </cell>
          <cell r="I3033">
            <v>43808</v>
          </cell>
          <cell r="J3033">
            <v>43808</v>
          </cell>
          <cell r="K3033">
            <v>43808</v>
          </cell>
          <cell r="L3033">
            <v>43822</v>
          </cell>
          <cell r="M3033">
            <v>43822</v>
          </cell>
          <cell r="N3033">
            <v>43853</v>
          </cell>
          <cell r="O3033">
            <v>43853</v>
          </cell>
          <cell r="P3033">
            <v>43860</v>
          </cell>
          <cell r="Q3033">
            <v>43860</v>
          </cell>
          <cell r="R3033">
            <v>2020</v>
          </cell>
          <cell r="T3033" t="str">
            <v>Sold</v>
          </cell>
          <cell r="U3033">
            <v>133300</v>
          </cell>
          <cell r="AB3033" t="str">
            <v>LORENZ, DANIEL J</v>
          </cell>
        </row>
        <row r="3034">
          <cell r="A3034">
            <v>110522</v>
          </cell>
          <cell r="B3034" t="str">
            <v>COL SR 7 6.120 R</v>
          </cell>
          <cell r="C3034" t="str">
            <v>Bridge Preservation</v>
          </cell>
          <cell r="N3034">
            <v>47757</v>
          </cell>
          <cell r="P3034">
            <v>47757</v>
          </cell>
          <cell r="R3034">
            <v>2031</v>
          </cell>
          <cell r="T3034" t="str">
            <v>Active</v>
          </cell>
          <cell r="U3034">
            <v>600000</v>
          </cell>
          <cell r="AB3034" t="str">
            <v>TRIVOLI, RAYMOND P</v>
          </cell>
        </row>
        <row r="3035">
          <cell r="A3035">
            <v>110575</v>
          </cell>
          <cell r="B3035" t="str">
            <v>HOL US 62 8.790</v>
          </cell>
          <cell r="C3035" t="str">
            <v>Culvert Preservation</v>
          </cell>
          <cell r="T3035" t="str">
            <v>Active</v>
          </cell>
          <cell r="AB3035" t="str">
            <v>NOTZ, CHRISTOPHER C</v>
          </cell>
        </row>
        <row r="3036">
          <cell r="A3036">
            <v>110631</v>
          </cell>
          <cell r="B3036" t="str">
            <v>COL East Palestine SRTS Phase 2</v>
          </cell>
          <cell r="C3036" t="str">
            <v>Pedestrian Facilities</v>
          </cell>
          <cell r="F3036">
            <v>43755</v>
          </cell>
          <cell r="G3036">
            <v>43755</v>
          </cell>
          <cell r="H3036">
            <v>43881</v>
          </cell>
          <cell r="I3036">
            <v>43881</v>
          </cell>
          <cell r="L3036">
            <v>43909</v>
          </cell>
          <cell r="M3036">
            <v>43909</v>
          </cell>
          <cell r="N3036">
            <v>43962</v>
          </cell>
          <cell r="O3036">
            <v>43962</v>
          </cell>
          <cell r="P3036">
            <v>43977</v>
          </cell>
          <cell r="Q3036">
            <v>43977</v>
          </cell>
          <cell r="R3036">
            <v>2020</v>
          </cell>
          <cell r="T3036" t="str">
            <v>Sold</v>
          </cell>
          <cell r="U3036">
            <v>168671.14</v>
          </cell>
          <cell r="AB3036" t="str">
            <v>GURNEY, GREGORY A</v>
          </cell>
        </row>
        <row r="3037">
          <cell r="A3037">
            <v>110664</v>
          </cell>
          <cell r="B3037" t="str">
            <v>TUS Bridge Backwalls</v>
          </cell>
          <cell r="C3037" t="str">
            <v>Bridge Preservation</v>
          </cell>
          <cell r="N3037">
            <v>45839</v>
          </cell>
          <cell r="P3037">
            <v>45839</v>
          </cell>
          <cell r="R3037">
            <v>2026</v>
          </cell>
          <cell r="T3037" t="str">
            <v>Cancelled</v>
          </cell>
          <cell r="U3037">
            <v>2500000</v>
          </cell>
          <cell r="AB3037" t="str">
            <v>TRIVOLI, RAYMOND P</v>
          </cell>
        </row>
        <row r="3038">
          <cell r="A3038">
            <v>110707</v>
          </cell>
          <cell r="B3038" t="str">
            <v>TUS Betscher Ave Sidewalks</v>
          </cell>
          <cell r="C3038" t="str">
            <v>Shared Use Path</v>
          </cell>
          <cell r="F3038">
            <v>44405</v>
          </cell>
          <cell r="G3038">
            <v>44405</v>
          </cell>
          <cell r="H3038">
            <v>44425</v>
          </cell>
          <cell r="I3038">
            <v>44425</v>
          </cell>
          <cell r="L3038">
            <v>44475</v>
          </cell>
          <cell r="M3038">
            <v>44475</v>
          </cell>
          <cell r="N3038">
            <v>44538</v>
          </cell>
          <cell r="O3038">
            <v>44538</v>
          </cell>
          <cell r="P3038">
            <v>44571</v>
          </cell>
          <cell r="Q3038">
            <v>44571</v>
          </cell>
          <cell r="R3038">
            <v>2022</v>
          </cell>
          <cell r="T3038" t="str">
            <v>Sold</v>
          </cell>
          <cell r="U3038">
            <v>135576.25</v>
          </cell>
          <cell r="V3038">
            <v>44480</v>
          </cell>
          <cell r="W3038">
            <v>1</v>
          </cell>
          <cell r="X3038">
            <v>2022</v>
          </cell>
          <cell r="Y3038">
            <v>0</v>
          </cell>
          <cell r="Z3038">
            <v>44543</v>
          </cell>
          <cell r="AA3038">
            <v>44575</v>
          </cell>
          <cell r="AB3038" t="str">
            <v>LORENZ, DANIEL J</v>
          </cell>
        </row>
        <row r="3039">
          <cell r="A3039">
            <v>110708</v>
          </cell>
          <cell r="B3039" t="str">
            <v>TUS Bodmer Ave Sidewalks</v>
          </cell>
          <cell r="C3039" t="str">
            <v>Shared Use Path</v>
          </cell>
          <cell r="F3039">
            <v>44441</v>
          </cell>
          <cell r="G3039">
            <v>44441</v>
          </cell>
          <cell r="H3039">
            <v>44441</v>
          </cell>
          <cell r="I3039">
            <v>44441</v>
          </cell>
          <cell r="J3039">
            <v>44469</v>
          </cell>
          <cell r="K3039">
            <v>44469</v>
          </cell>
          <cell r="L3039">
            <v>44477</v>
          </cell>
          <cell r="M3039">
            <v>44477</v>
          </cell>
          <cell r="N3039">
            <v>44574</v>
          </cell>
          <cell r="O3039">
            <v>44574</v>
          </cell>
          <cell r="P3039">
            <v>44581</v>
          </cell>
          <cell r="Q3039">
            <v>44581</v>
          </cell>
          <cell r="R3039">
            <v>2022</v>
          </cell>
          <cell r="T3039" t="str">
            <v>Sold</v>
          </cell>
          <cell r="U3039">
            <v>141905</v>
          </cell>
          <cell r="V3039">
            <v>44480</v>
          </cell>
          <cell r="W3039">
            <v>1</v>
          </cell>
          <cell r="X3039">
            <v>2022</v>
          </cell>
          <cell r="Y3039">
            <v>0</v>
          </cell>
          <cell r="Z3039">
            <v>44574</v>
          </cell>
          <cell r="AA3039">
            <v>44585</v>
          </cell>
          <cell r="AB3039" t="str">
            <v>LORENZ, DANIEL J</v>
          </cell>
        </row>
        <row r="3040">
          <cell r="A3040">
            <v>110723</v>
          </cell>
          <cell r="B3040" t="str">
            <v>BEL CR 10 8.170</v>
          </cell>
          <cell r="C3040" t="str">
            <v>Geologic Maintenance / Slide Repair</v>
          </cell>
          <cell r="L3040">
            <v>43629</v>
          </cell>
          <cell r="M3040">
            <v>43629</v>
          </cell>
          <cell r="N3040">
            <v>43633</v>
          </cell>
          <cell r="O3040">
            <v>43633</v>
          </cell>
          <cell r="P3040">
            <v>43633</v>
          </cell>
          <cell r="Q3040">
            <v>43633</v>
          </cell>
          <cell r="R3040">
            <v>2019</v>
          </cell>
          <cell r="T3040" t="str">
            <v>Sold</v>
          </cell>
          <cell r="U3040">
            <v>206250</v>
          </cell>
          <cell r="AB3040" t="str">
            <v>NOTZ, CHRISTOPHER C</v>
          </cell>
        </row>
        <row r="3041">
          <cell r="A3041">
            <v>110724</v>
          </cell>
          <cell r="B3041" t="str">
            <v>BEL CR 46 1.84</v>
          </cell>
          <cell r="C3041" t="str">
            <v>Geologic Maintenance / Slide Repair</v>
          </cell>
          <cell r="H3041">
            <v>44152</v>
          </cell>
          <cell r="I3041">
            <v>44152</v>
          </cell>
          <cell r="T3041" t="str">
            <v>Active</v>
          </cell>
          <cell r="AB3041" t="str">
            <v>NOTZ, CHRISTOPHER C</v>
          </cell>
        </row>
        <row r="3042">
          <cell r="A3042">
            <v>110744</v>
          </cell>
          <cell r="B3042" t="str">
            <v>HAS SR 342 1.790</v>
          </cell>
          <cell r="C3042" t="str">
            <v>Geologic Maintenance / Slide Repair</v>
          </cell>
          <cell r="D3042">
            <v>43766</v>
          </cell>
          <cell r="E3042">
            <v>43766</v>
          </cell>
          <cell r="H3042">
            <v>43971</v>
          </cell>
          <cell r="I3042">
            <v>43971</v>
          </cell>
          <cell r="J3042">
            <v>44137</v>
          </cell>
          <cell r="K3042">
            <v>44137</v>
          </cell>
          <cell r="L3042">
            <v>44139</v>
          </cell>
          <cell r="M3042">
            <v>44139</v>
          </cell>
          <cell r="N3042">
            <v>44168</v>
          </cell>
          <cell r="O3042">
            <v>44168</v>
          </cell>
          <cell r="P3042">
            <v>44175</v>
          </cell>
          <cell r="Q3042">
            <v>44175</v>
          </cell>
          <cell r="R3042">
            <v>2021</v>
          </cell>
          <cell r="T3042" t="str">
            <v>Sold</v>
          </cell>
          <cell r="U3042">
            <v>82878</v>
          </cell>
          <cell r="AB3042" t="str">
            <v>NOTZ, CHRISTOPHER C</v>
          </cell>
          <cell r="AC3042">
            <v>43766</v>
          </cell>
          <cell r="AD3042">
            <v>43766</v>
          </cell>
        </row>
        <row r="3043">
          <cell r="A3043">
            <v>110753</v>
          </cell>
          <cell r="B3043" t="str">
            <v>HOL TR 123 2.17</v>
          </cell>
          <cell r="C3043" t="str">
            <v>Bridge Preservation</v>
          </cell>
          <cell r="D3043">
            <v>44056</v>
          </cell>
          <cell r="E3043">
            <v>44056</v>
          </cell>
          <cell r="F3043">
            <v>44172</v>
          </cell>
          <cell r="G3043">
            <v>44172</v>
          </cell>
          <cell r="H3043">
            <v>44319</v>
          </cell>
          <cell r="I3043">
            <v>44319</v>
          </cell>
          <cell r="J3043">
            <v>44378</v>
          </cell>
          <cell r="K3043">
            <v>44378</v>
          </cell>
          <cell r="L3043">
            <v>44929</v>
          </cell>
          <cell r="M3043">
            <v>44929</v>
          </cell>
          <cell r="N3043">
            <v>45012</v>
          </cell>
          <cell r="O3043">
            <v>45012</v>
          </cell>
          <cell r="P3043">
            <v>45019</v>
          </cell>
          <cell r="Q3043">
            <v>45019</v>
          </cell>
          <cell r="R3043">
            <v>2023</v>
          </cell>
          <cell r="T3043" t="str">
            <v>Sold</v>
          </cell>
          <cell r="U3043">
            <v>1149415.97</v>
          </cell>
          <cell r="AB3043" t="str">
            <v>LORENZ, DANIEL J</v>
          </cell>
          <cell r="AC3043">
            <v>44027</v>
          </cell>
          <cell r="AD3043">
            <v>44027</v>
          </cell>
        </row>
        <row r="3044">
          <cell r="A3044">
            <v>110788</v>
          </cell>
          <cell r="B3044" t="str">
            <v>BEL SR 7 10.96</v>
          </cell>
          <cell r="C3044" t="str">
            <v>Geologic Maintenance / Slide Repair</v>
          </cell>
          <cell r="D3044">
            <v>44938</v>
          </cell>
          <cell r="E3044">
            <v>44938</v>
          </cell>
          <cell r="F3044">
            <v>45153</v>
          </cell>
          <cell r="G3044">
            <v>45153</v>
          </cell>
          <cell r="H3044">
            <v>45292</v>
          </cell>
          <cell r="J3044">
            <v>45444</v>
          </cell>
          <cell r="N3044">
            <v>45566</v>
          </cell>
          <cell r="P3044">
            <v>45566</v>
          </cell>
          <cell r="R3044">
            <v>2025</v>
          </cell>
          <cell r="T3044" t="str">
            <v>Active</v>
          </cell>
          <cell r="U3044">
            <v>1391253.24</v>
          </cell>
          <cell r="AB3044" t="str">
            <v>SLANINA, ADRIENNE N</v>
          </cell>
          <cell r="AC3044">
            <v>44893</v>
          </cell>
          <cell r="AD3044">
            <v>44893</v>
          </cell>
        </row>
        <row r="3045">
          <cell r="A3045">
            <v>110789</v>
          </cell>
          <cell r="B3045" t="str">
            <v>BEL SR 9 9.200</v>
          </cell>
          <cell r="C3045" t="str">
            <v>Geologic Maintenance / Slide Repair</v>
          </cell>
          <cell r="L3045">
            <v>43864</v>
          </cell>
          <cell r="M3045">
            <v>43864</v>
          </cell>
          <cell r="N3045">
            <v>43888</v>
          </cell>
          <cell r="O3045">
            <v>43888</v>
          </cell>
          <cell r="P3045">
            <v>43895</v>
          </cell>
          <cell r="Q3045">
            <v>43895</v>
          </cell>
          <cell r="R3045">
            <v>2020</v>
          </cell>
          <cell r="T3045" t="str">
            <v>Sold</v>
          </cell>
          <cell r="U3045">
            <v>204966.5</v>
          </cell>
          <cell r="AB3045" t="str">
            <v>LORENZ, DANIEL J</v>
          </cell>
        </row>
        <row r="3046">
          <cell r="A3046">
            <v>110790</v>
          </cell>
          <cell r="B3046" t="str">
            <v>BEL SR 9 22.810</v>
          </cell>
          <cell r="C3046" t="str">
            <v>Geologic Maintenance / Slide Repair</v>
          </cell>
          <cell r="H3046">
            <v>43930</v>
          </cell>
          <cell r="I3046">
            <v>43930</v>
          </cell>
          <cell r="J3046">
            <v>43944</v>
          </cell>
          <cell r="K3046">
            <v>43944</v>
          </cell>
          <cell r="L3046">
            <v>43955</v>
          </cell>
          <cell r="M3046">
            <v>43955</v>
          </cell>
          <cell r="N3046">
            <v>43972</v>
          </cell>
          <cell r="O3046">
            <v>43972</v>
          </cell>
          <cell r="P3046">
            <v>43980</v>
          </cell>
          <cell r="Q3046">
            <v>43980</v>
          </cell>
          <cell r="R3046">
            <v>2020</v>
          </cell>
          <cell r="T3046" t="str">
            <v>Sold</v>
          </cell>
          <cell r="U3046">
            <v>274122.5</v>
          </cell>
          <cell r="AB3046" t="str">
            <v>NOTZ, CHRISTOPHER C</v>
          </cell>
        </row>
        <row r="3047">
          <cell r="A3047">
            <v>110791</v>
          </cell>
          <cell r="B3047" t="str">
            <v>BEL SR 147 27.440</v>
          </cell>
          <cell r="C3047" t="str">
            <v>Geologic Maintenance / Slide Repair</v>
          </cell>
          <cell r="H3047">
            <v>43973</v>
          </cell>
          <cell r="I3047">
            <v>43973</v>
          </cell>
          <cell r="L3047">
            <v>43993</v>
          </cell>
          <cell r="M3047">
            <v>43993</v>
          </cell>
          <cell r="N3047">
            <v>44014</v>
          </cell>
          <cell r="O3047">
            <v>44014</v>
          </cell>
          <cell r="P3047">
            <v>44022</v>
          </cell>
          <cell r="Q3047">
            <v>44022</v>
          </cell>
          <cell r="R3047">
            <v>2021</v>
          </cell>
          <cell r="T3047" t="str">
            <v>Sold</v>
          </cell>
          <cell r="U3047">
            <v>293000</v>
          </cell>
          <cell r="AB3047" t="str">
            <v>NOTZ, CHRISTOPHER C</v>
          </cell>
        </row>
        <row r="3048">
          <cell r="A3048">
            <v>110792</v>
          </cell>
          <cell r="B3048" t="str">
            <v>BEL SR 149 6.230</v>
          </cell>
          <cell r="C3048" t="str">
            <v>Geologic Maintenance / Slide Repair</v>
          </cell>
          <cell r="F3048">
            <v>44127</v>
          </cell>
          <cell r="G3048">
            <v>44127</v>
          </cell>
          <cell r="H3048">
            <v>44481</v>
          </cell>
          <cell r="I3048">
            <v>44481</v>
          </cell>
          <cell r="L3048">
            <v>44494</v>
          </cell>
          <cell r="M3048">
            <v>44494</v>
          </cell>
          <cell r="N3048">
            <v>44588</v>
          </cell>
          <cell r="O3048">
            <v>44588</v>
          </cell>
          <cell r="P3048">
            <v>44595</v>
          </cell>
          <cell r="Q3048">
            <v>44595</v>
          </cell>
          <cell r="R3048">
            <v>2022</v>
          </cell>
          <cell r="T3048" t="str">
            <v>Sold</v>
          </cell>
          <cell r="U3048">
            <v>446844.02</v>
          </cell>
          <cell r="AB3048" t="str">
            <v>NOTZ, CHRISTOPHER C</v>
          </cell>
        </row>
        <row r="3049">
          <cell r="A3049">
            <v>110793</v>
          </cell>
          <cell r="B3049" t="str">
            <v>BEL SR 647 2.270</v>
          </cell>
          <cell r="C3049" t="str">
            <v>Geologic Maintenance / Slide Repair</v>
          </cell>
          <cell r="H3049">
            <v>43994</v>
          </cell>
          <cell r="I3049">
            <v>43994</v>
          </cell>
          <cell r="L3049">
            <v>44025</v>
          </cell>
          <cell r="M3049">
            <v>44025</v>
          </cell>
          <cell r="N3049">
            <v>44042</v>
          </cell>
          <cell r="O3049">
            <v>44042</v>
          </cell>
          <cell r="P3049">
            <v>44049</v>
          </cell>
          <cell r="Q3049">
            <v>44049</v>
          </cell>
          <cell r="R3049">
            <v>2021</v>
          </cell>
          <cell r="T3049" t="str">
            <v>Sold</v>
          </cell>
          <cell r="U3049">
            <v>130228.25</v>
          </cell>
          <cell r="AB3049" t="str">
            <v>NOTZ, CHRISTOPHER C</v>
          </cell>
        </row>
        <row r="3050">
          <cell r="A3050">
            <v>110825</v>
          </cell>
          <cell r="B3050" t="str">
            <v>JEF SR 7 27.800</v>
          </cell>
          <cell r="C3050" t="str">
            <v>Geologic Maintenance / Slide Repair</v>
          </cell>
          <cell r="L3050">
            <v>43641</v>
          </cell>
          <cell r="M3050">
            <v>43641</v>
          </cell>
          <cell r="N3050">
            <v>43642</v>
          </cell>
          <cell r="O3050">
            <v>43642</v>
          </cell>
          <cell r="P3050">
            <v>43642</v>
          </cell>
          <cell r="Q3050">
            <v>43642</v>
          </cell>
          <cell r="R3050">
            <v>2019</v>
          </cell>
          <cell r="T3050" t="str">
            <v>Sold</v>
          </cell>
          <cell r="U3050">
            <v>732600</v>
          </cell>
          <cell r="AB3050" t="str">
            <v>NOTZ, CHRISTOPHER C</v>
          </cell>
        </row>
        <row r="3051">
          <cell r="A3051">
            <v>110826</v>
          </cell>
          <cell r="B3051" t="str">
            <v>COL SR 45 0.920</v>
          </cell>
          <cell r="C3051" t="str">
            <v>Geologic Maintenance / Slide Repair</v>
          </cell>
          <cell r="L3051">
            <v>43860</v>
          </cell>
          <cell r="M3051">
            <v>43860</v>
          </cell>
          <cell r="N3051">
            <v>43865</v>
          </cell>
          <cell r="O3051">
            <v>43865</v>
          </cell>
          <cell r="P3051">
            <v>43865</v>
          </cell>
          <cell r="Q3051">
            <v>43865</v>
          </cell>
          <cell r="R3051">
            <v>2020</v>
          </cell>
          <cell r="T3051" t="str">
            <v>Sold</v>
          </cell>
          <cell r="U3051">
            <v>643908</v>
          </cell>
          <cell r="AB3051" t="str">
            <v>NOTZ, CHRISTOPHER C</v>
          </cell>
        </row>
        <row r="3052">
          <cell r="A3052">
            <v>110840</v>
          </cell>
          <cell r="B3052" t="str">
            <v>HAS Country Club Rd Sidewalks</v>
          </cell>
          <cell r="C3052" t="str">
            <v>Pedestrian Facilities</v>
          </cell>
          <cell r="D3052">
            <v>43914</v>
          </cell>
          <cell r="E3052">
            <v>43914</v>
          </cell>
          <cell r="F3052">
            <v>44091</v>
          </cell>
          <cell r="G3052">
            <v>44091</v>
          </cell>
          <cell r="H3052">
            <v>44323</v>
          </cell>
          <cell r="I3052">
            <v>44323</v>
          </cell>
          <cell r="J3052">
            <v>44456</v>
          </cell>
          <cell r="K3052">
            <v>44456</v>
          </cell>
          <cell r="L3052">
            <v>44512</v>
          </cell>
          <cell r="M3052">
            <v>44512</v>
          </cell>
          <cell r="N3052">
            <v>44609</v>
          </cell>
          <cell r="O3052">
            <v>44609</v>
          </cell>
          <cell r="P3052">
            <v>44617</v>
          </cell>
          <cell r="Q3052">
            <v>44617</v>
          </cell>
          <cell r="R3052">
            <v>2022</v>
          </cell>
          <cell r="T3052" t="str">
            <v>Sold</v>
          </cell>
          <cell r="U3052">
            <v>223340.05</v>
          </cell>
          <cell r="V3052">
            <v>44515</v>
          </cell>
          <cell r="W3052">
            <v>1</v>
          </cell>
          <cell r="X3052">
            <v>2022</v>
          </cell>
          <cell r="Y3052">
            <v>0</v>
          </cell>
          <cell r="Z3052">
            <v>44609</v>
          </cell>
          <cell r="AA3052">
            <v>44620</v>
          </cell>
          <cell r="AB3052" t="str">
            <v>LORENZ, DANIEL J</v>
          </cell>
          <cell r="AC3052">
            <v>43894</v>
          </cell>
          <cell r="AD3052">
            <v>43894</v>
          </cell>
        </row>
        <row r="3053">
          <cell r="A3053">
            <v>110873</v>
          </cell>
          <cell r="B3053" t="str">
            <v>JEF SR 7 25.670</v>
          </cell>
          <cell r="C3053" t="str">
            <v>Geologic Maintenance / Slide Repair</v>
          </cell>
          <cell r="N3053">
            <v>45292</v>
          </cell>
          <cell r="P3053">
            <v>45292</v>
          </cell>
          <cell r="R3053">
            <v>2024</v>
          </cell>
          <cell r="T3053" t="str">
            <v>Active</v>
          </cell>
          <cell r="U3053">
            <v>3000000</v>
          </cell>
          <cell r="AB3053" t="str">
            <v>NOTZ, CHRISTOPHER C</v>
          </cell>
        </row>
        <row r="3054">
          <cell r="A3054">
            <v>110874</v>
          </cell>
          <cell r="B3054" t="str">
            <v>BEL US 250 8.160</v>
          </cell>
          <cell r="C3054" t="str">
            <v>Geologic Maintenance / Slide Repair</v>
          </cell>
          <cell r="L3054">
            <v>43906</v>
          </cell>
          <cell r="M3054">
            <v>43906</v>
          </cell>
          <cell r="N3054">
            <v>43930</v>
          </cell>
          <cell r="O3054">
            <v>43930</v>
          </cell>
          <cell r="P3054">
            <v>43937</v>
          </cell>
          <cell r="Q3054">
            <v>43937</v>
          </cell>
          <cell r="R3054">
            <v>2020</v>
          </cell>
          <cell r="T3054" t="str">
            <v>Sold</v>
          </cell>
          <cell r="U3054">
            <v>203331</v>
          </cell>
          <cell r="AB3054" t="str">
            <v>NOTZ, CHRISTOPHER C</v>
          </cell>
        </row>
        <row r="3055">
          <cell r="A3055">
            <v>110875</v>
          </cell>
          <cell r="B3055" t="str">
            <v>TUS SR 800 27.110</v>
          </cell>
          <cell r="C3055" t="str">
            <v>Geologic Maintenance / Slide Repair</v>
          </cell>
          <cell r="L3055">
            <v>44194</v>
          </cell>
          <cell r="M3055">
            <v>44194</v>
          </cell>
          <cell r="N3055">
            <v>44224</v>
          </cell>
          <cell r="O3055">
            <v>44224</v>
          </cell>
          <cell r="P3055">
            <v>44231</v>
          </cell>
          <cell r="Q3055">
            <v>44231</v>
          </cell>
          <cell r="R3055">
            <v>2021</v>
          </cell>
          <cell r="T3055" t="str">
            <v>Sold</v>
          </cell>
          <cell r="U3055">
            <v>203483</v>
          </cell>
          <cell r="AB3055" t="str">
            <v>NOTZ, CHRISTOPHER C</v>
          </cell>
        </row>
        <row r="3056">
          <cell r="A3056">
            <v>110888</v>
          </cell>
          <cell r="B3056" t="str">
            <v>JEF SR 524 1.100</v>
          </cell>
          <cell r="C3056" t="str">
            <v>Bridge Preservation</v>
          </cell>
          <cell r="N3056">
            <v>47392</v>
          </cell>
          <cell r="P3056">
            <v>47392</v>
          </cell>
          <cell r="R3056">
            <v>2030</v>
          </cell>
          <cell r="T3056" t="str">
            <v>Cancelled</v>
          </cell>
          <cell r="U3056">
            <v>700000</v>
          </cell>
          <cell r="AB3056" t="str">
            <v>TRIVOLI, RAYMOND P</v>
          </cell>
        </row>
        <row r="3057">
          <cell r="A3057">
            <v>110889</v>
          </cell>
          <cell r="B3057" t="str">
            <v>JEF SR 7 30.920</v>
          </cell>
          <cell r="C3057" t="str">
            <v>Bridge Preservation</v>
          </cell>
          <cell r="D3057">
            <v>44735</v>
          </cell>
          <cell r="E3057">
            <v>44735</v>
          </cell>
          <cell r="F3057">
            <v>44938</v>
          </cell>
          <cell r="G3057">
            <v>44938</v>
          </cell>
          <cell r="H3057">
            <v>45352</v>
          </cell>
          <cell r="J3057">
            <v>45504</v>
          </cell>
          <cell r="N3057">
            <v>45839</v>
          </cell>
          <cell r="P3057">
            <v>45839</v>
          </cell>
          <cell r="R3057">
            <v>2026</v>
          </cell>
          <cell r="S3057">
            <v>2025</v>
          </cell>
          <cell r="T3057" t="str">
            <v>Active</v>
          </cell>
          <cell r="U3057">
            <v>2800000</v>
          </cell>
          <cell r="AB3057" t="str">
            <v>SLANINA, ADRIENNE N</v>
          </cell>
          <cell r="AC3057">
            <v>44685</v>
          </cell>
          <cell r="AD3057">
            <v>44685</v>
          </cell>
        </row>
        <row r="3058">
          <cell r="A3058">
            <v>110903</v>
          </cell>
          <cell r="B3058" t="str">
            <v>BEL 5310 Program</v>
          </cell>
          <cell r="C3058" t="str">
            <v>Transit</v>
          </cell>
          <cell r="T3058" t="str">
            <v>Active</v>
          </cell>
          <cell r="AB3058" t="str">
            <v>HOSTIN, JUANA M</v>
          </cell>
        </row>
        <row r="3059">
          <cell r="A3059">
            <v>110936</v>
          </cell>
          <cell r="B3059" t="str">
            <v>FACD11 BEL Rest Areas Sidewalk R</v>
          </cell>
          <cell r="C3059" t="str">
            <v>Rest Area</v>
          </cell>
          <cell r="T3059" t="str">
            <v>Active</v>
          </cell>
          <cell r="AB3059" t="str">
            <v>LIMBACHER, STEVEN R</v>
          </cell>
        </row>
        <row r="3060">
          <cell r="A3060">
            <v>111001</v>
          </cell>
          <cell r="B3060" t="str">
            <v>TUS US 250 15.77</v>
          </cell>
          <cell r="C3060" t="str">
            <v>Bridge Preservation</v>
          </cell>
          <cell r="H3060">
            <v>43762</v>
          </cell>
          <cell r="I3060">
            <v>43762</v>
          </cell>
          <cell r="J3060">
            <v>43767</v>
          </cell>
          <cell r="K3060">
            <v>43767</v>
          </cell>
          <cell r="L3060">
            <v>43767</v>
          </cell>
          <cell r="M3060">
            <v>43767</v>
          </cell>
          <cell r="N3060">
            <v>43790</v>
          </cell>
          <cell r="O3060">
            <v>43790</v>
          </cell>
          <cell r="P3060">
            <v>43796</v>
          </cell>
          <cell r="Q3060">
            <v>43796</v>
          </cell>
          <cell r="R3060">
            <v>2020</v>
          </cell>
          <cell r="T3060" t="str">
            <v>Sold</v>
          </cell>
          <cell r="U3060">
            <v>94419.38</v>
          </cell>
          <cell r="AB3060" t="str">
            <v>TRIVOLI, RAYMOND P</v>
          </cell>
        </row>
        <row r="3061">
          <cell r="A3061">
            <v>111042</v>
          </cell>
          <cell r="B3061" t="str">
            <v>COL US 62 0.820</v>
          </cell>
          <cell r="C3061" t="str">
            <v>Pavement Treatments (Safety)</v>
          </cell>
          <cell r="T3061" t="str">
            <v>Active</v>
          </cell>
          <cell r="AB3061" t="str">
            <v>VARCOLLA, CHRISTOPHER</v>
          </cell>
        </row>
        <row r="3062">
          <cell r="A3062">
            <v>111085</v>
          </cell>
          <cell r="B3062" t="str">
            <v>HOL SR 179 3.900</v>
          </cell>
          <cell r="C3062" t="str">
            <v>Bridge Preservation</v>
          </cell>
          <cell r="D3062">
            <v>45292</v>
          </cell>
          <cell r="F3062">
            <v>45566</v>
          </cell>
          <cell r="H3062">
            <v>45839</v>
          </cell>
          <cell r="N3062">
            <v>46023</v>
          </cell>
          <cell r="P3062">
            <v>46023</v>
          </cell>
          <cell r="R3062">
            <v>2026</v>
          </cell>
          <cell r="T3062" t="str">
            <v>Active</v>
          </cell>
          <cell r="U3062">
            <v>577000</v>
          </cell>
          <cell r="AB3062" t="str">
            <v>CLARK, MICHAEL V</v>
          </cell>
          <cell r="AC3062">
            <v>45261</v>
          </cell>
        </row>
        <row r="3063">
          <cell r="A3063">
            <v>111097</v>
          </cell>
          <cell r="B3063" t="str">
            <v>COL SR 45 1.510</v>
          </cell>
          <cell r="C3063" t="str">
            <v>Culvert Preservation</v>
          </cell>
          <cell r="D3063">
            <v>43671</v>
          </cell>
          <cell r="E3063">
            <v>43671</v>
          </cell>
          <cell r="F3063">
            <v>43866</v>
          </cell>
          <cell r="G3063">
            <v>43866</v>
          </cell>
          <cell r="H3063">
            <v>44127</v>
          </cell>
          <cell r="I3063">
            <v>44127</v>
          </cell>
          <cell r="J3063">
            <v>44207</v>
          </cell>
          <cell r="K3063">
            <v>44207</v>
          </cell>
          <cell r="L3063">
            <v>44208</v>
          </cell>
          <cell r="M3063">
            <v>44208</v>
          </cell>
          <cell r="N3063">
            <v>44301</v>
          </cell>
          <cell r="O3063">
            <v>44301</v>
          </cell>
          <cell r="P3063">
            <v>44308</v>
          </cell>
          <cell r="Q3063">
            <v>44308</v>
          </cell>
          <cell r="R3063">
            <v>2021</v>
          </cell>
          <cell r="T3063" t="str">
            <v>Sold</v>
          </cell>
          <cell r="U3063">
            <v>249002.75</v>
          </cell>
          <cell r="V3063">
            <v>44214</v>
          </cell>
          <cell r="W3063">
            <v>1</v>
          </cell>
          <cell r="X3063">
            <v>2021</v>
          </cell>
          <cell r="Y3063">
            <v>0</v>
          </cell>
          <cell r="Z3063">
            <v>44301</v>
          </cell>
          <cell r="AA3063">
            <v>44312</v>
          </cell>
          <cell r="AB3063" t="str">
            <v>SLANINA, ADRIENNE N</v>
          </cell>
        </row>
        <row r="3064">
          <cell r="A3064">
            <v>111136</v>
          </cell>
          <cell r="B3064" t="str">
            <v>COL TR 923 Creek Rd NS</v>
          </cell>
          <cell r="C3064" t="str">
            <v>Railroad Crossing Protection</v>
          </cell>
          <cell r="T3064" t="str">
            <v>Active</v>
          </cell>
          <cell r="AB3064" t="str">
            <v>TUCKER, JAMES M</v>
          </cell>
        </row>
        <row r="3065">
          <cell r="A3065">
            <v>111137</v>
          </cell>
          <cell r="B3065" t="str">
            <v>COL TR 773 Clarks Mill Rd NS</v>
          </cell>
          <cell r="C3065" t="str">
            <v>Railroad Crossing Protection</v>
          </cell>
          <cell r="T3065" t="str">
            <v>Active</v>
          </cell>
          <cell r="AB3065" t="str">
            <v>TUCKER, JAMES M</v>
          </cell>
        </row>
        <row r="3066">
          <cell r="A3066">
            <v>111138</v>
          </cell>
          <cell r="B3066" t="str">
            <v>TUS CR Wolfes Crossing CUOH</v>
          </cell>
          <cell r="C3066" t="str">
            <v>Railroad Crossing Protection</v>
          </cell>
          <cell r="T3066" t="str">
            <v>Active</v>
          </cell>
          <cell r="AB3066" t="str">
            <v>GRONBACH, GREGORY</v>
          </cell>
        </row>
        <row r="3067">
          <cell r="A3067">
            <v>111143</v>
          </cell>
          <cell r="B3067" t="str">
            <v>TUS CR 102 Fort Laurens Rd NW WE</v>
          </cell>
          <cell r="C3067" t="str">
            <v>Railroad Crossing Protection</v>
          </cell>
          <cell r="T3067" t="str">
            <v>Active</v>
          </cell>
          <cell r="AB3067" t="str">
            <v>GRONBACH, GREGORY</v>
          </cell>
        </row>
        <row r="3068">
          <cell r="A3068">
            <v>111159</v>
          </cell>
          <cell r="B3068" t="str">
            <v>HAS SR 151 7.650</v>
          </cell>
          <cell r="C3068" t="str">
            <v>Bridge Preservation</v>
          </cell>
          <cell r="D3068">
            <v>44795</v>
          </cell>
          <cell r="E3068">
            <v>44795</v>
          </cell>
          <cell r="F3068">
            <v>44925</v>
          </cell>
          <cell r="G3068">
            <v>44925</v>
          </cell>
          <cell r="H3068">
            <v>45190</v>
          </cell>
          <cell r="I3068">
            <v>45190</v>
          </cell>
          <cell r="J3068">
            <v>45275</v>
          </cell>
          <cell r="L3068">
            <v>45334</v>
          </cell>
          <cell r="N3068">
            <v>45474</v>
          </cell>
          <cell r="P3068">
            <v>45474</v>
          </cell>
          <cell r="R3068">
            <v>2025</v>
          </cell>
          <cell r="S3068">
            <v>2024</v>
          </cell>
          <cell r="T3068" t="str">
            <v>Active</v>
          </cell>
          <cell r="U3068">
            <v>850000</v>
          </cell>
          <cell r="AB3068" t="str">
            <v>SLANINA, ADRIENNE N</v>
          </cell>
          <cell r="AC3068">
            <v>44736</v>
          </cell>
          <cell r="AD3068">
            <v>44736</v>
          </cell>
        </row>
        <row r="3069">
          <cell r="A3069">
            <v>111173</v>
          </cell>
          <cell r="B3069" t="str">
            <v>FACD11 BEL Rest Areas Waterline</v>
          </cell>
          <cell r="C3069" t="str">
            <v>Rest Area</v>
          </cell>
          <cell r="T3069" t="str">
            <v>Active</v>
          </cell>
          <cell r="AB3069" t="str">
            <v>LIMBACHER, STEVEN R</v>
          </cell>
        </row>
        <row r="3070">
          <cell r="A3070">
            <v>111196</v>
          </cell>
          <cell r="B3070" t="str">
            <v>COL SR 154 3.840</v>
          </cell>
          <cell r="C3070" t="str">
            <v>Pavement Maintenance</v>
          </cell>
          <cell r="T3070" t="str">
            <v>Active</v>
          </cell>
          <cell r="AB3070" t="str">
            <v>HERMAN, PAUL A</v>
          </cell>
        </row>
        <row r="3071">
          <cell r="A3071">
            <v>111199</v>
          </cell>
          <cell r="B3071" t="str">
            <v>FACD11 TUS I77SB Reload Station</v>
          </cell>
          <cell r="C3071" t="str">
            <v>New Building/ Facility</v>
          </cell>
          <cell r="T3071" t="str">
            <v>Active</v>
          </cell>
          <cell r="AB3071" t="str">
            <v>BLOCKER, SHANNON M</v>
          </cell>
        </row>
        <row r="3072">
          <cell r="A3072">
            <v>111216</v>
          </cell>
          <cell r="B3072" t="str">
            <v>FACD11 HAS Scio OP Disposal</v>
          </cell>
          <cell r="C3072" t="str">
            <v>Other Building / Facility Work</v>
          </cell>
          <cell r="T3072" t="str">
            <v>Active</v>
          </cell>
          <cell r="AB3072" t="str">
            <v>BLOCKER, SHANNON M</v>
          </cell>
        </row>
        <row r="3073">
          <cell r="A3073">
            <v>111217</v>
          </cell>
          <cell r="B3073" t="str">
            <v>FACD11 TUS Dennison OP Disposal</v>
          </cell>
          <cell r="C3073" t="str">
            <v>Other Building / Facility Work</v>
          </cell>
          <cell r="T3073" t="str">
            <v>Active</v>
          </cell>
          <cell r="AB3073" t="str">
            <v>LIMBACHER, STEVEN R</v>
          </cell>
        </row>
        <row r="3074">
          <cell r="A3074">
            <v>111224</v>
          </cell>
          <cell r="B3074" t="str">
            <v>HOL SR 39 25.200</v>
          </cell>
          <cell r="C3074" t="str">
            <v>Pavement Maintenance</v>
          </cell>
          <cell r="T3074" t="str">
            <v>Active</v>
          </cell>
          <cell r="AB3074" t="str">
            <v>HERMAN, PAUL A</v>
          </cell>
        </row>
        <row r="3075">
          <cell r="A3075">
            <v>111231</v>
          </cell>
          <cell r="B3075" t="str">
            <v>TUS IR 77 11.52/12.84</v>
          </cell>
          <cell r="C3075" t="str">
            <v>Culvert Preservation</v>
          </cell>
          <cell r="D3075">
            <v>43735</v>
          </cell>
          <cell r="E3075">
            <v>43735</v>
          </cell>
          <cell r="F3075">
            <v>44243</v>
          </cell>
          <cell r="G3075">
            <v>44243</v>
          </cell>
          <cell r="H3075">
            <v>44243</v>
          </cell>
          <cell r="I3075">
            <v>44243</v>
          </cell>
          <cell r="L3075">
            <v>44256</v>
          </cell>
          <cell r="M3075">
            <v>44256</v>
          </cell>
          <cell r="N3075">
            <v>44343</v>
          </cell>
          <cell r="O3075">
            <v>44343</v>
          </cell>
          <cell r="P3075">
            <v>44351</v>
          </cell>
          <cell r="Q3075">
            <v>44351</v>
          </cell>
          <cell r="R3075">
            <v>2021</v>
          </cell>
          <cell r="T3075" t="str">
            <v>Sold</v>
          </cell>
          <cell r="U3075">
            <v>920939.27</v>
          </cell>
          <cell r="V3075">
            <v>44256</v>
          </cell>
          <cell r="W3075">
            <v>1</v>
          </cell>
          <cell r="X3075">
            <v>2021</v>
          </cell>
          <cell r="Y3075">
            <v>0</v>
          </cell>
          <cell r="Z3075">
            <v>44343</v>
          </cell>
          <cell r="AA3075">
            <v>44354</v>
          </cell>
          <cell r="AB3075" t="str">
            <v>HOFFMAN, DAVID A</v>
          </cell>
          <cell r="AC3075">
            <v>43735</v>
          </cell>
          <cell r="AD3075">
            <v>43735</v>
          </cell>
        </row>
        <row r="3076">
          <cell r="A3076">
            <v>111265</v>
          </cell>
          <cell r="B3076" t="str">
            <v>COL Highlandtown Parking Lot</v>
          </cell>
          <cell r="C3076" t="str">
            <v>Parks</v>
          </cell>
          <cell r="N3076">
            <v>45658</v>
          </cell>
          <cell r="P3076">
            <v>45658</v>
          </cell>
          <cell r="R3076">
            <v>2025</v>
          </cell>
          <cell r="T3076" t="str">
            <v>Cancelled</v>
          </cell>
          <cell r="U3076">
            <v>264000</v>
          </cell>
          <cell r="AB3076" t="str">
            <v>HERMAN, PAUL A</v>
          </cell>
        </row>
        <row r="3077">
          <cell r="A3077">
            <v>111266</v>
          </cell>
          <cell r="B3077" t="str">
            <v>BEL Barkcamp Beach Parking Lot</v>
          </cell>
          <cell r="C3077" t="str">
            <v>Parks</v>
          </cell>
          <cell r="N3077">
            <v>45658</v>
          </cell>
          <cell r="P3077">
            <v>45658</v>
          </cell>
          <cell r="R3077">
            <v>2025</v>
          </cell>
          <cell r="T3077" t="str">
            <v>Cancelled</v>
          </cell>
          <cell r="U3077">
            <v>572000</v>
          </cell>
          <cell r="AB3077" t="str">
            <v>HERMAN, PAUL A</v>
          </cell>
        </row>
        <row r="3078">
          <cell r="A3078">
            <v>111268</v>
          </cell>
          <cell r="B3078" t="str">
            <v>BEL Barkcamp Service Area Micro</v>
          </cell>
          <cell r="C3078" t="str">
            <v>Parks</v>
          </cell>
          <cell r="T3078" t="str">
            <v>Cancelled</v>
          </cell>
          <cell r="AB3078" t="str">
            <v>HERMAN, PAUL A</v>
          </cell>
        </row>
        <row r="3079">
          <cell r="A3079">
            <v>111280</v>
          </cell>
          <cell r="B3079" t="str">
            <v>TUS Towpath Trail Improvements</v>
          </cell>
          <cell r="C3079" t="str">
            <v>Shared Use Path</v>
          </cell>
          <cell r="F3079">
            <v>44767</v>
          </cell>
          <cell r="G3079">
            <v>44767</v>
          </cell>
          <cell r="H3079">
            <v>44981</v>
          </cell>
          <cell r="I3079">
            <v>44981</v>
          </cell>
          <cell r="J3079">
            <v>45219</v>
          </cell>
          <cell r="K3079">
            <v>45219</v>
          </cell>
          <cell r="L3079">
            <v>45236</v>
          </cell>
          <cell r="M3079">
            <v>45236</v>
          </cell>
          <cell r="N3079">
            <v>45330</v>
          </cell>
          <cell r="P3079">
            <v>45338</v>
          </cell>
          <cell r="R3079">
            <v>2024</v>
          </cell>
          <cell r="T3079" t="str">
            <v>Active</v>
          </cell>
          <cell r="U3079">
            <v>860000</v>
          </cell>
          <cell r="V3079">
            <v>45026</v>
          </cell>
          <cell r="W3079">
            <v>1</v>
          </cell>
          <cell r="X3079">
            <v>2024</v>
          </cell>
          <cell r="Y3079">
            <v>0</v>
          </cell>
          <cell r="Z3079">
            <v>45120</v>
          </cell>
          <cell r="AA3079">
            <v>45131</v>
          </cell>
          <cell r="AB3079" t="str">
            <v>LORENZ, DANIEL J</v>
          </cell>
        </row>
        <row r="3080">
          <cell r="A3080">
            <v>111280</v>
          </cell>
          <cell r="B3080" t="str">
            <v>TUS Towpath Trail Improvements</v>
          </cell>
          <cell r="C3080" t="str">
            <v>Shared Use Path</v>
          </cell>
          <cell r="F3080">
            <v>44767</v>
          </cell>
          <cell r="G3080">
            <v>44767</v>
          </cell>
          <cell r="H3080">
            <v>44981</v>
          </cell>
          <cell r="I3080">
            <v>44981</v>
          </cell>
          <cell r="J3080">
            <v>45219</v>
          </cell>
          <cell r="K3080">
            <v>45219</v>
          </cell>
          <cell r="L3080">
            <v>45236</v>
          </cell>
          <cell r="M3080">
            <v>45236</v>
          </cell>
          <cell r="N3080">
            <v>45330</v>
          </cell>
          <cell r="P3080">
            <v>45338</v>
          </cell>
          <cell r="R3080">
            <v>2024</v>
          </cell>
          <cell r="T3080" t="str">
            <v>Active</v>
          </cell>
          <cell r="U3080">
            <v>860000</v>
          </cell>
          <cell r="V3080">
            <v>44949</v>
          </cell>
          <cell r="W3080">
            <v>1</v>
          </cell>
          <cell r="X3080">
            <v>2023</v>
          </cell>
          <cell r="Y3080">
            <v>0</v>
          </cell>
          <cell r="Z3080">
            <v>45043</v>
          </cell>
          <cell r="AA3080">
            <v>45054</v>
          </cell>
          <cell r="AB3080" t="str">
            <v>LORENZ, DANIEL J</v>
          </cell>
        </row>
        <row r="3081">
          <cell r="A3081">
            <v>111349</v>
          </cell>
          <cell r="B3081" t="str">
            <v>BEL SR 7 22.16</v>
          </cell>
          <cell r="C3081" t="str">
            <v>Bridge / Culvert Maintenance</v>
          </cell>
          <cell r="L3081">
            <v>43748</v>
          </cell>
          <cell r="N3081">
            <v>43754</v>
          </cell>
          <cell r="O3081">
            <v>43754</v>
          </cell>
          <cell r="P3081">
            <v>43754</v>
          </cell>
          <cell r="Q3081">
            <v>43754</v>
          </cell>
          <cell r="R3081">
            <v>2020</v>
          </cell>
          <cell r="T3081" t="str">
            <v>Sold</v>
          </cell>
          <cell r="U3081">
            <v>300000</v>
          </cell>
          <cell r="AB3081" t="str">
            <v>TRIVOLI, RAYMOND P</v>
          </cell>
        </row>
        <row r="3082">
          <cell r="A3082">
            <v>111412</v>
          </cell>
          <cell r="B3082" t="str">
            <v>COL Duquesne Street Sidewalks</v>
          </cell>
          <cell r="C3082" t="str">
            <v>Pedestrian Facilities</v>
          </cell>
          <cell r="D3082">
            <v>44719</v>
          </cell>
          <cell r="E3082">
            <v>44719</v>
          </cell>
          <cell r="F3082">
            <v>44960</v>
          </cell>
          <cell r="G3082">
            <v>44960</v>
          </cell>
          <cell r="H3082">
            <v>45259</v>
          </cell>
          <cell r="I3082">
            <v>45259</v>
          </cell>
          <cell r="L3082">
            <v>45324</v>
          </cell>
          <cell r="N3082">
            <v>45383</v>
          </cell>
          <cell r="P3082">
            <v>45415</v>
          </cell>
          <cell r="R3082">
            <v>2024</v>
          </cell>
          <cell r="T3082" t="str">
            <v>Active</v>
          </cell>
          <cell r="U3082">
            <v>414437</v>
          </cell>
          <cell r="V3082">
            <v>45324</v>
          </cell>
          <cell r="W3082">
            <v>1</v>
          </cell>
          <cell r="X3082">
            <v>2024</v>
          </cell>
          <cell r="Y3082">
            <v>0</v>
          </cell>
          <cell r="Z3082">
            <v>45383</v>
          </cell>
          <cell r="AA3082">
            <v>45415</v>
          </cell>
          <cell r="AB3082" t="str">
            <v>LORENZ, DANIEL J</v>
          </cell>
          <cell r="AC3082">
            <v>44697</v>
          </cell>
          <cell r="AD3082">
            <v>44697</v>
          </cell>
        </row>
        <row r="3083">
          <cell r="A3083">
            <v>111413</v>
          </cell>
          <cell r="B3083" t="str">
            <v>HOL S. Washington St. Sidewalks</v>
          </cell>
          <cell r="C3083" t="str">
            <v>Pedestrian Facilities</v>
          </cell>
          <cell r="F3083">
            <v>44319</v>
          </cell>
          <cell r="G3083">
            <v>44319</v>
          </cell>
          <cell r="H3083">
            <v>44501</v>
          </cell>
          <cell r="I3083">
            <v>44501</v>
          </cell>
          <cell r="J3083">
            <v>44883</v>
          </cell>
          <cell r="K3083">
            <v>44883</v>
          </cell>
          <cell r="L3083">
            <v>44900</v>
          </cell>
          <cell r="M3083">
            <v>44900</v>
          </cell>
          <cell r="N3083">
            <v>44994</v>
          </cell>
          <cell r="O3083">
            <v>44994</v>
          </cell>
          <cell r="P3083">
            <v>45007</v>
          </cell>
          <cell r="Q3083">
            <v>45007</v>
          </cell>
          <cell r="R3083">
            <v>2023</v>
          </cell>
          <cell r="T3083" t="str">
            <v>Sold</v>
          </cell>
          <cell r="U3083">
            <v>258042.6</v>
          </cell>
          <cell r="V3083">
            <v>44900</v>
          </cell>
          <cell r="W3083">
            <v>1</v>
          </cell>
          <cell r="X3083">
            <v>2023</v>
          </cell>
          <cell r="Y3083">
            <v>0</v>
          </cell>
          <cell r="Z3083">
            <v>44994</v>
          </cell>
          <cell r="AA3083">
            <v>45005</v>
          </cell>
          <cell r="AB3083" t="str">
            <v>LORENZ, DANIEL J</v>
          </cell>
          <cell r="AC3083">
            <v>44251</v>
          </cell>
          <cell r="AD3083">
            <v>44251</v>
          </cell>
        </row>
        <row r="3084">
          <cell r="A3084">
            <v>111430</v>
          </cell>
          <cell r="B3084" t="str">
            <v>BEL SR 9 11.720</v>
          </cell>
          <cell r="C3084" t="str">
            <v>Geologic Maintenance / Slide Repair</v>
          </cell>
          <cell r="H3084">
            <v>43965</v>
          </cell>
          <cell r="I3084">
            <v>43965</v>
          </cell>
          <cell r="L3084">
            <v>43970</v>
          </cell>
          <cell r="M3084">
            <v>43970</v>
          </cell>
          <cell r="N3084">
            <v>44000</v>
          </cell>
          <cell r="O3084">
            <v>44000</v>
          </cell>
          <cell r="P3084">
            <v>44007</v>
          </cell>
          <cell r="Q3084">
            <v>44007</v>
          </cell>
          <cell r="R3084">
            <v>2020</v>
          </cell>
          <cell r="T3084" t="str">
            <v>Sold</v>
          </cell>
          <cell r="U3084">
            <v>395247</v>
          </cell>
          <cell r="AB3084" t="str">
            <v>NOTZ, CHRISTOPHER C</v>
          </cell>
        </row>
        <row r="3085">
          <cell r="A3085">
            <v>111445</v>
          </cell>
          <cell r="B3085" t="str">
            <v>FACD11 TUS Zoar OP Disposal</v>
          </cell>
          <cell r="C3085" t="str">
            <v>Other Building / Facility Work</v>
          </cell>
          <cell r="T3085" t="str">
            <v>Active</v>
          </cell>
          <cell r="AB3085" t="str">
            <v>LUCAS, STEPHEN M</v>
          </cell>
        </row>
        <row r="3086">
          <cell r="A3086">
            <v>111449</v>
          </cell>
          <cell r="B3086" t="str">
            <v>HOL SR 241 8.92</v>
          </cell>
          <cell r="C3086" t="str">
            <v>Pedestrian Facilities</v>
          </cell>
          <cell r="D3086">
            <v>44242</v>
          </cell>
          <cell r="E3086">
            <v>44242</v>
          </cell>
          <cell r="F3086">
            <v>44532</v>
          </cell>
          <cell r="G3086">
            <v>44532</v>
          </cell>
          <cell r="H3086">
            <v>44697</v>
          </cell>
          <cell r="I3086">
            <v>44697</v>
          </cell>
          <cell r="J3086">
            <v>44725</v>
          </cell>
          <cell r="K3086">
            <v>44725</v>
          </cell>
          <cell r="L3086">
            <v>44725</v>
          </cell>
          <cell r="M3086">
            <v>44725</v>
          </cell>
          <cell r="N3086">
            <v>44819</v>
          </cell>
          <cell r="O3086">
            <v>44819</v>
          </cell>
          <cell r="P3086">
            <v>44826</v>
          </cell>
          <cell r="Q3086">
            <v>44826</v>
          </cell>
          <cell r="R3086">
            <v>2023</v>
          </cell>
          <cell r="T3086" t="str">
            <v>Sold</v>
          </cell>
          <cell r="U3086">
            <v>326647.55</v>
          </cell>
          <cell r="V3086">
            <v>44725</v>
          </cell>
          <cell r="W3086">
            <v>1</v>
          </cell>
          <cell r="X3086">
            <v>2023</v>
          </cell>
          <cell r="Y3086">
            <v>0</v>
          </cell>
          <cell r="Z3086">
            <v>44819</v>
          </cell>
          <cell r="AA3086">
            <v>44830</v>
          </cell>
          <cell r="AB3086" t="str">
            <v>SLANINA, ADRIENNE N</v>
          </cell>
          <cell r="AC3086">
            <v>44209</v>
          </cell>
          <cell r="AD3086">
            <v>44209</v>
          </cell>
        </row>
        <row r="3087">
          <cell r="A3087">
            <v>111472</v>
          </cell>
          <cell r="B3087" t="str">
            <v>JEF BHJ FY 22 Rideshare Program</v>
          </cell>
          <cell r="C3087" t="str">
            <v>Miscellaneous</v>
          </cell>
          <cell r="T3087" t="str">
            <v>Active</v>
          </cell>
          <cell r="AB3087" t="str">
            <v>WHISLER, JORDAN M</v>
          </cell>
        </row>
        <row r="3088">
          <cell r="A3088">
            <v>111473</v>
          </cell>
          <cell r="B3088" t="str">
            <v>JEF BHJ FY 23 Rideshare Program</v>
          </cell>
          <cell r="C3088" t="str">
            <v>Miscellaneous</v>
          </cell>
          <cell r="T3088" t="str">
            <v>Cancelled</v>
          </cell>
          <cell r="AB3088" t="str">
            <v>WHISLER, JORDAN M</v>
          </cell>
        </row>
        <row r="3089">
          <cell r="A3089">
            <v>111475</v>
          </cell>
          <cell r="B3089" t="str">
            <v>JEF BHJ FY 24 Rideshare Program</v>
          </cell>
          <cell r="C3089" t="str">
            <v>Miscellaneous</v>
          </cell>
          <cell r="T3089" t="str">
            <v>Cancelled</v>
          </cell>
          <cell r="AB3089" t="str">
            <v>WHISLER, JORDAN M</v>
          </cell>
        </row>
        <row r="3090">
          <cell r="A3090">
            <v>111476</v>
          </cell>
          <cell r="B3090" t="str">
            <v>JEF BHJ 2021 Regional Trans Plng</v>
          </cell>
          <cell r="C3090" t="str">
            <v>Statewide / Regional Planning</v>
          </cell>
          <cell r="T3090" t="str">
            <v>Active</v>
          </cell>
          <cell r="AB3090" t="str">
            <v>WHISLER, JORDAN M</v>
          </cell>
        </row>
        <row r="3091">
          <cell r="A3091">
            <v>111477</v>
          </cell>
          <cell r="B3091" t="str">
            <v>JEF BHJ 2022 Regional Trans Plng</v>
          </cell>
          <cell r="C3091" t="str">
            <v>Statewide / Regional Planning</v>
          </cell>
          <cell r="T3091" t="str">
            <v>Active</v>
          </cell>
          <cell r="AB3091" t="str">
            <v>WHISLER, JORDAN M</v>
          </cell>
        </row>
        <row r="3092">
          <cell r="A3092">
            <v>111478</v>
          </cell>
          <cell r="B3092" t="str">
            <v>JEF BHJ 2023 Regional Trans Plng</v>
          </cell>
          <cell r="C3092" t="str">
            <v>Statewide / Regional Planning</v>
          </cell>
          <cell r="T3092" t="str">
            <v>Active</v>
          </cell>
          <cell r="AB3092" t="str">
            <v>BRUGLER, NATHANIEL LEVI</v>
          </cell>
        </row>
        <row r="3093">
          <cell r="A3093">
            <v>111484</v>
          </cell>
          <cell r="B3093" t="str">
            <v>HAS VAR GR Phase 2</v>
          </cell>
          <cell r="C3093" t="str">
            <v>Roadside / Median Improvement (Safety)</v>
          </cell>
          <cell r="H3093">
            <v>44788</v>
          </cell>
          <cell r="I3093">
            <v>44788</v>
          </cell>
          <cell r="L3093">
            <v>44895</v>
          </cell>
          <cell r="M3093">
            <v>44895</v>
          </cell>
          <cell r="N3093">
            <v>44958</v>
          </cell>
          <cell r="O3093">
            <v>44958</v>
          </cell>
          <cell r="P3093">
            <v>44972</v>
          </cell>
          <cell r="Q3093">
            <v>44972</v>
          </cell>
          <cell r="R3093">
            <v>2023</v>
          </cell>
          <cell r="T3093" t="str">
            <v>Sold</v>
          </cell>
          <cell r="U3093">
            <v>125384.7</v>
          </cell>
          <cell r="V3093">
            <v>44896</v>
          </cell>
          <cell r="W3093">
            <v>1</v>
          </cell>
          <cell r="X3093">
            <v>2023</v>
          </cell>
          <cell r="Y3093">
            <v>0</v>
          </cell>
          <cell r="Z3093">
            <v>44958</v>
          </cell>
          <cell r="AA3093">
            <v>44986</v>
          </cell>
          <cell r="AB3093" t="str">
            <v>LORENZ, DANIEL J</v>
          </cell>
        </row>
        <row r="3094">
          <cell r="A3094">
            <v>111485</v>
          </cell>
          <cell r="B3094" t="str">
            <v>HAS VAR PM Phase 3</v>
          </cell>
          <cell r="C3094" t="str">
            <v>Traffic Control (Safety)</v>
          </cell>
          <cell r="H3094">
            <v>44764</v>
          </cell>
          <cell r="I3094">
            <v>44764</v>
          </cell>
          <cell r="L3094">
            <v>44895</v>
          </cell>
          <cell r="M3094">
            <v>44895</v>
          </cell>
          <cell r="N3094">
            <v>44979</v>
          </cell>
          <cell r="O3094">
            <v>44979</v>
          </cell>
          <cell r="P3094">
            <v>44987</v>
          </cell>
          <cell r="Q3094">
            <v>44987</v>
          </cell>
          <cell r="R3094">
            <v>2023</v>
          </cell>
          <cell r="T3094" t="str">
            <v>Sold</v>
          </cell>
          <cell r="U3094">
            <v>148767.67000000001</v>
          </cell>
          <cell r="V3094">
            <v>44896</v>
          </cell>
          <cell r="W3094">
            <v>1</v>
          </cell>
          <cell r="X3094">
            <v>2023</v>
          </cell>
          <cell r="Y3094">
            <v>0</v>
          </cell>
          <cell r="Z3094">
            <v>44958</v>
          </cell>
          <cell r="AA3094">
            <v>44986</v>
          </cell>
          <cell r="AB3094" t="str">
            <v>LORENZ, DANIEL J</v>
          </cell>
        </row>
        <row r="3095">
          <cell r="A3095">
            <v>111504</v>
          </cell>
          <cell r="B3095" t="str">
            <v>BEL SR 9 18.700</v>
          </cell>
          <cell r="C3095" t="str">
            <v>Geologic Maintenance / Slide Repair</v>
          </cell>
          <cell r="D3095">
            <v>44152</v>
          </cell>
          <cell r="E3095">
            <v>44152</v>
          </cell>
          <cell r="F3095">
            <v>44278</v>
          </cell>
          <cell r="G3095">
            <v>44278</v>
          </cell>
          <cell r="H3095">
            <v>44497</v>
          </cell>
          <cell r="I3095">
            <v>44497</v>
          </cell>
          <cell r="J3095">
            <v>44559</v>
          </cell>
          <cell r="K3095">
            <v>44559</v>
          </cell>
          <cell r="L3095">
            <v>44817</v>
          </cell>
          <cell r="M3095">
            <v>44817</v>
          </cell>
          <cell r="N3095">
            <v>44938</v>
          </cell>
          <cell r="O3095">
            <v>44938</v>
          </cell>
          <cell r="P3095">
            <v>44946</v>
          </cell>
          <cell r="Q3095">
            <v>44946</v>
          </cell>
          <cell r="R3095">
            <v>2023</v>
          </cell>
          <cell r="T3095" t="str">
            <v>Sold</v>
          </cell>
          <cell r="U3095">
            <v>269330.15000000002</v>
          </cell>
          <cell r="AB3095" t="str">
            <v>SLANINA, ADRIENNE N</v>
          </cell>
          <cell r="AC3095">
            <v>44124</v>
          </cell>
          <cell r="AD3095">
            <v>44124</v>
          </cell>
        </row>
        <row r="3096">
          <cell r="A3096">
            <v>111505</v>
          </cell>
          <cell r="B3096" t="str">
            <v>JEF SR 7 22.930</v>
          </cell>
          <cell r="C3096" t="str">
            <v>Geologic Maintenance / Slide Repair</v>
          </cell>
          <cell r="D3096">
            <v>44285</v>
          </cell>
          <cell r="E3096">
            <v>44285</v>
          </cell>
          <cell r="F3096">
            <v>44405</v>
          </cell>
          <cell r="G3096">
            <v>44405</v>
          </cell>
          <cell r="H3096">
            <v>45005</v>
          </cell>
          <cell r="I3096">
            <v>45005</v>
          </cell>
          <cell r="J3096">
            <v>45112</v>
          </cell>
          <cell r="K3096">
            <v>45112</v>
          </cell>
          <cell r="L3096">
            <v>45112</v>
          </cell>
          <cell r="M3096">
            <v>45112</v>
          </cell>
          <cell r="N3096">
            <v>45211</v>
          </cell>
          <cell r="O3096">
            <v>45211</v>
          </cell>
          <cell r="P3096">
            <v>45218</v>
          </cell>
          <cell r="Q3096">
            <v>45218</v>
          </cell>
          <cell r="R3096">
            <v>2024</v>
          </cell>
          <cell r="T3096" t="str">
            <v>Sold</v>
          </cell>
          <cell r="U3096">
            <v>609771.5</v>
          </cell>
          <cell r="V3096">
            <v>45117</v>
          </cell>
          <cell r="W3096">
            <v>1</v>
          </cell>
          <cell r="X3096">
            <v>2024</v>
          </cell>
          <cell r="Y3096">
            <v>0</v>
          </cell>
          <cell r="Z3096">
            <v>45211</v>
          </cell>
          <cell r="AA3096">
            <v>45222</v>
          </cell>
          <cell r="AB3096" t="str">
            <v>CLARK, MICHAEL V</v>
          </cell>
          <cell r="AC3096">
            <v>44259</v>
          </cell>
          <cell r="AD3096">
            <v>44259</v>
          </cell>
        </row>
        <row r="3097">
          <cell r="A3097">
            <v>111506</v>
          </cell>
          <cell r="B3097" t="str">
            <v>HAS SR 342 3.880</v>
          </cell>
          <cell r="C3097" t="str">
            <v>Geologic Maintenance / Slide Repair</v>
          </cell>
          <cell r="D3097">
            <v>44392</v>
          </cell>
          <cell r="E3097">
            <v>44392</v>
          </cell>
          <cell r="F3097">
            <v>45034</v>
          </cell>
          <cell r="G3097">
            <v>45034</v>
          </cell>
          <cell r="H3097">
            <v>45092</v>
          </cell>
          <cell r="I3097">
            <v>45092</v>
          </cell>
          <cell r="J3097">
            <v>45126</v>
          </cell>
          <cell r="K3097">
            <v>45126</v>
          </cell>
          <cell r="L3097">
            <v>45126</v>
          </cell>
          <cell r="M3097">
            <v>45126</v>
          </cell>
          <cell r="N3097">
            <v>45225</v>
          </cell>
          <cell r="O3097">
            <v>45225</v>
          </cell>
          <cell r="P3097">
            <v>45232</v>
          </cell>
          <cell r="Q3097">
            <v>45232</v>
          </cell>
          <cell r="R3097">
            <v>2024</v>
          </cell>
          <cell r="T3097" t="str">
            <v>Sold</v>
          </cell>
          <cell r="U3097">
            <v>315749.46000000002</v>
          </cell>
          <cell r="V3097">
            <v>45131</v>
          </cell>
          <cell r="W3097">
            <v>1</v>
          </cell>
          <cell r="X3097">
            <v>2024</v>
          </cell>
          <cell r="Y3097">
            <v>0</v>
          </cell>
          <cell r="Z3097">
            <v>45225</v>
          </cell>
          <cell r="AA3097">
            <v>45236</v>
          </cell>
          <cell r="AB3097" t="str">
            <v>SLANINA, ADRIENNE N</v>
          </cell>
          <cell r="AC3097">
            <v>44356</v>
          </cell>
          <cell r="AD3097">
            <v>44356</v>
          </cell>
        </row>
        <row r="3098">
          <cell r="A3098">
            <v>111507</v>
          </cell>
          <cell r="B3098" t="str">
            <v>HAS US 22 3.590</v>
          </cell>
          <cell r="C3098" t="str">
            <v>Geologic Maintenance / Slide Repair</v>
          </cell>
          <cell r="D3098">
            <v>44152</v>
          </cell>
          <cell r="E3098">
            <v>44152</v>
          </cell>
          <cell r="F3098">
            <v>44691</v>
          </cell>
          <cell r="G3098">
            <v>44691</v>
          </cell>
          <cell r="H3098">
            <v>44691</v>
          </cell>
          <cell r="I3098">
            <v>44691</v>
          </cell>
          <cell r="J3098">
            <v>44693</v>
          </cell>
          <cell r="K3098">
            <v>44693</v>
          </cell>
          <cell r="L3098">
            <v>44701</v>
          </cell>
          <cell r="M3098">
            <v>44701</v>
          </cell>
          <cell r="N3098">
            <v>44798</v>
          </cell>
          <cell r="O3098">
            <v>44798</v>
          </cell>
          <cell r="P3098">
            <v>44805</v>
          </cell>
          <cell r="Q3098">
            <v>44805</v>
          </cell>
          <cell r="R3098">
            <v>2023</v>
          </cell>
          <cell r="T3098" t="str">
            <v>Sold</v>
          </cell>
          <cell r="U3098">
            <v>808286.4</v>
          </cell>
          <cell r="V3098">
            <v>44704</v>
          </cell>
          <cell r="W3098">
            <v>1</v>
          </cell>
          <cell r="X3098">
            <v>2023</v>
          </cell>
          <cell r="Y3098">
            <v>0</v>
          </cell>
          <cell r="Z3098">
            <v>44798</v>
          </cell>
          <cell r="AA3098">
            <v>44809</v>
          </cell>
          <cell r="AB3098" t="str">
            <v>HOFFMAN, DAVID A</v>
          </cell>
          <cell r="AC3098">
            <v>44117</v>
          </cell>
          <cell r="AD3098">
            <v>44117</v>
          </cell>
        </row>
        <row r="3099">
          <cell r="A3099">
            <v>111508</v>
          </cell>
          <cell r="B3099" t="str">
            <v>BEL US 250 6.450</v>
          </cell>
          <cell r="C3099" t="str">
            <v>Geologic Maintenance / Slide Repair</v>
          </cell>
          <cell r="D3099">
            <v>44439</v>
          </cell>
          <cell r="E3099">
            <v>44439</v>
          </cell>
          <cell r="F3099">
            <v>44564</v>
          </cell>
          <cell r="G3099">
            <v>44564</v>
          </cell>
          <cell r="H3099">
            <v>44803</v>
          </cell>
          <cell r="I3099">
            <v>44803</v>
          </cell>
          <cell r="J3099">
            <v>44915</v>
          </cell>
          <cell r="K3099">
            <v>44915</v>
          </cell>
          <cell r="L3099">
            <v>44916</v>
          </cell>
          <cell r="M3099">
            <v>44916</v>
          </cell>
          <cell r="N3099">
            <v>45043</v>
          </cell>
          <cell r="O3099">
            <v>45043</v>
          </cell>
          <cell r="P3099">
            <v>45050</v>
          </cell>
          <cell r="Q3099">
            <v>45050</v>
          </cell>
          <cell r="R3099">
            <v>2023</v>
          </cell>
          <cell r="S3099">
            <v>2023</v>
          </cell>
          <cell r="T3099" t="str">
            <v>Sold</v>
          </cell>
          <cell r="U3099">
            <v>442449</v>
          </cell>
          <cell r="AB3099" t="str">
            <v>SLANINA, ADRIENNE N</v>
          </cell>
          <cell r="AC3099">
            <v>44410</v>
          </cell>
          <cell r="AD3099">
            <v>44410</v>
          </cell>
        </row>
        <row r="3100">
          <cell r="A3100">
            <v>111532</v>
          </cell>
          <cell r="B3100" t="str">
            <v>FACD11 TUS HQ Concrete Front Ent</v>
          </cell>
          <cell r="C3100" t="str">
            <v>Building / Facility Improvement</v>
          </cell>
          <cell r="T3100" t="str">
            <v>Active</v>
          </cell>
          <cell r="AB3100" t="str">
            <v>LIMBACHER, STEVEN R</v>
          </cell>
        </row>
        <row r="3101">
          <cell r="A3101">
            <v>111588</v>
          </cell>
          <cell r="B3101" t="str">
            <v>TUS VAR GR Phase 5</v>
          </cell>
          <cell r="C3101" t="str">
            <v>Roadside / Median Improvement (Safety)</v>
          </cell>
          <cell r="H3101">
            <v>44475</v>
          </cell>
          <cell r="I3101">
            <v>44475</v>
          </cell>
          <cell r="L3101">
            <v>44518</v>
          </cell>
          <cell r="M3101">
            <v>44518</v>
          </cell>
          <cell r="N3101">
            <v>44608</v>
          </cell>
          <cell r="O3101">
            <v>44608</v>
          </cell>
          <cell r="P3101">
            <v>44615</v>
          </cell>
          <cell r="Q3101">
            <v>44615</v>
          </cell>
          <cell r="R3101">
            <v>2022</v>
          </cell>
          <cell r="T3101" t="str">
            <v>Sold</v>
          </cell>
          <cell r="U3101">
            <v>417875</v>
          </cell>
          <cell r="V3101">
            <v>44531</v>
          </cell>
          <cell r="W3101">
            <v>1</v>
          </cell>
          <cell r="X3101">
            <v>2022</v>
          </cell>
          <cell r="Y3101">
            <v>0</v>
          </cell>
          <cell r="Z3101">
            <v>44593</v>
          </cell>
          <cell r="AA3101">
            <v>44621</v>
          </cell>
          <cell r="AB3101" t="str">
            <v>LORENZ, DANIEL J</v>
          </cell>
        </row>
        <row r="3102">
          <cell r="A3102">
            <v>111598</v>
          </cell>
          <cell r="B3102" t="str">
            <v>TUS VAR GR Phase 6</v>
          </cell>
          <cell r="C3102" t="str">
            <v>Roadside / Median Improvement (Safety)</v>
          </cell>
          <cell r="H3102">
            <v>44788</v>
          </cell>
          <cell r="I3102">
            <v>44788</v>
          </cell>
          <cell r="L3102">
            <v>44865</v>
          </cell>
          <cell r="M3102">
            <v>44865</v>
          </cell>
          <cell r="N3102">
            <v>44937</v>
          </cell>
          <cell r="O3102">
            <v>44937</v>
          </cell>
          <cell r="P3102">
            <v>44944</v>
          </cell>
          <cell r="Q3102">
            <v>44944</v>
          </cell>
          <cell r="R3102">
            <v>2023</v>
          </cell>
          <cell r="T3102" t="str">
            <v>Sold</v>
          </cell>
          <cell r="U3102">
            <v>248627.25</v>
          </cell>
          <cell r="V3102">
            <v>44896</v>
          </cell>
          <cell r="W3102">
            <v>1</v>
          </cell>
          <cell r="X3102">
            <v>2023</v>
          </cell>
          <cell r="Y3102">
            <v>0</v>
          </cell>
          <cell r="Z3102">
            <v>44958</v>
          </cell>
          <cell r="AA3102">
            <v>44986</v>
          </cell>
          <cell r="AB3102" t="str">
            <v>LORENZ, DANIEL J</v>
          </cell>
        </row>
        <row r="3103">
          <cell r="A3103">
            <v>111600</v>
          </cell>
          <cell r="B3103" t="str">
            <v>JEF SR 7 31.030</v>
          </cell>
          <cell r="C3103" t="str">
            <v>Bridge Preservation</v>
          </cell>
          <cell r="D3103">
            <v>44343</v>
          </cell>
          <cell r="E3103">
            <v>44343</v>
          </cell>
          <cell r="F3103">
            <v>45042</v>
          </cell>
          <cell r="G3103">
            <v>45042</v>
          </cell>
          <cell r="H3103">
            <v>45194</v>
          </cell>
          <cell r="I3103">
            <v>45194</v>
          </cell>
          <cell r="J3103">
            <v>45337</v>
          </cell>
          <cell r="L3103">
            <v>45337</v>
          </cell>
          <cell r="N3103">
            <v>45474</v>
          </cell>
          <cell r="P3103">
            <v>45474</v>
          </cell>
          <cell r="R3103">
            <v>2025</v>
          </cell>
          <cell r="T3103" t="str">
            <v>Active</v>
          </cell>
          <cell r="U3103">
            <v>2800000</v>
          </cell>
          <cell r="V3103">
            <v>44886</v>
          </cell>
          <cell r="W3103">
            <v>1</v>
          </cell>
          <cell r="X3103">
            <v>2023</v>
          </cell>
          <cell r="Y3103">
            <v>0</v>
          </cell>
          <cell r="Z3103">
            <v>44980</v>
          </cell>
          <cell r="AA3103">
            <v>44991</v>
          </cell>
          <cell r="AB3103" t="str">
            <v>SLANINA, ADRIENNE N</v>
          </cell>
          <cell r="AC3103">
            <v>44257</v>
          </cell>
          <cell r="AD3103">
            <v>44257</v>
          </cell>
        </row>
        <row r="3104">
          <cell r="A3104">
            <v>111601</v>
          </cell>
          <cell r="B3104" t="str">
            <v>JEF SR 7 12.930</v>
          </cell>
          <cell r="C3104" t="str">
            <v>Bridge / Culvert Maintenance</v>
          </cell>
          <cell r="F3104">
            <v>44098</v>
          </cell>
          <cell r="G3104">
            <v>44098</v>
          </cell>
          <cell r="H3104">
            <v>44256</v>
          </cell>
          <cell r="I3104">
            <v>44256</v>
          </cell>
          <cell r="J3104">
            <v>44321</v>
          </cell>
          <cell r="K3104">
            <v>44321</v>
          </cell>
          <cell r="L3104">
            <v>44321</v>
          </cell>
          <cell r="M3104">
            <v>44321</v>
          </cell>
          <cell r="N3104">
            <v>44434</v>
          </cell>
          <cell r="O3104">
            <v>44434</v>
          </cell>
          <cell r="P3104">
            <v>44441</v>
          </cell>
          <cell r="Q3104">
            <v>44441</v>
          </cell>
          <cell r="R3104">
            <v>2022</v>
          </cell>
          <cell r="T3104" t="str">
            <v>Sold</v>
          </cell>
          <cell r="U3104">
            <v>52620</v>
          </cell>
          <cell r="V3104">
            <v>44347</v>
          </cell>
          <cell r="W3104">
            <v>1</v>
          </cell>
          <cell r="X3104">
            <v>2022</v>
          </cell>
          <cell r="Y3104">
            <v>0</v>
          </cell>
          <cell r="Z3104">
            <v>44434</v>
          </cell>
          <cell r="AA3104">
            <v>44445</v>
          </cell>
          <cell r="AB3104" t="str">
            <v>HOFFMAN, DAVID A</v>
          </cell>
        </row>
        <row r="3105">
          <cell r="A3105">
            <v>111605</v>
          </cell>
          <cell r="B3105" t="str">
            <v>TUS SR 39 7.620</v>
          </cell>
          <cell r="C3105" t="str">
            <v>Roadway Improvement (Safety)</v>
          </cell>
          <cell r="D3105">
            <v>44958</v>
          </cell>
          <cell r="E3105">
            <v>44958</v>
          </cell>
          <cell r="F3105">
            <v>45202</v>
          </cell>
          <cell r="G3105">
            <v>45202</v>
          </cell>
          <cell r="H3105">
            <v>45271</v>
          </cell>
          <cell r="J3105">
            <v>45330</v>
          </cell>
          <cell r="L3105">
            <v>45338</v>
          </cell>
          <cell r="N3105">
            <v>45435</v>
          </cell>
          <cell r="P3105">
            <v>45446</v>
          </cell>
          <cell r="R3105">
            <v>2024</v>
          </cell>
          <cell r="T3105" t="str">
            <v>Active</v>
          </cell>
          <cell r="U3105">
            <v>1428644.62</v>
          </cell>
          <cell r="V3105">
            <v>45289</v>
          </cell>
          <cell r="W3105">
            <v>1</v>
          </cell>
          <cell r="X3105">
            <v>2024</v>
          </cell>
          <cell r="Y3105">
            <v>0</v>
          </cell>
          <cell r="Z3105">
            <v>45386</v>
          </cell>
          <cell r="AA3105">
            <v>45397</v>
          </cell>
          <cell r="AB3105" t="str">
            <v>SLANINA, ADRIENNE N</v>
          </cell>
          <cell r="AC3105">
            <v>44942</v>
          </cell>
          <cell r="AD3105">
            <v>44942</v>
          </cell>
        </row>
        <row r="3106">
          <cell r="A3106">
            <v>111634</v>
          </cell>
          <cell r="B3106" t="str">
            <v>TUS CR 82 3.40</v>
          </cell>
          <cell r="C3106" t="str">
            <v>Roadway Improvement (Safety)</v>
          </cell>
          <cell r="D3106">
            <v>44155</v>
          </cell>
          <cell r="E3106">
            <v>44155</v>
          </cell>
          <cell r="F3106">
            <v>44246</v>
          </cell>
          <cell r="G3106">
            <v>44246</v>
          </cell>
          <cell r="H3106">
            <v>44327</v>
          </cell>
          <cell r="I3106">
            <v>44327</v>
          </cell>
          <cell r="J3106">
            <v>44455</v>
          </cell>
          <cell r="K3106">
            <v>44455</v>
          </cell>
          <cell r="L3106">
            <v>44797</v>
          </cell>
          <cell r="M3106">
            <v>44797</v>
          </cell>
          <cell r="N3106">
            <v>44867</v>
          </cell>
          <cell r="O3106">
            <v>44867</v>
          </cell>
          <cell r="P3106">
            <v>44874</v>
          </cell>
          <cell r="Q3106">
            <v>44874</v>
          </cell>
          <cell r="R3106">
            <v>2023</v>
          </cell>
          <cell r="T3106" t="str">
            <v>Sold</v>
          </cell>
          <cell r="U3106">
            <v>670333.91</v>
          </cell>
          <cell r="V3106">
            <v>44805</v>
          </cell>
          <cell r="W3106">
            <v>1</v>
          </cell>
          <cell r="X3106">
            <v>2023</v>
          </cell>
          <cell r="Y3106">
            <v>0</v>
          </cell>
          <cell r="Z3106">
            <v>44866</v>
          </cell>
          <cell r="AA3106">
            <v>44896</v>
          </cell>
          <cell r="AB3106" t="str">
            <v>LORENZ, DANIEL J</v>
          </cell>
          <cell r="AC3106">
            <v>44120</v>
          </cell>
          <cell r="AD3106">
            <v>44120</v>
          </cell>
        </row>
        <row r="3107">
          <cell r="A3107">
            <v>111646</v>
          </cell>
          <cell r="B3107" t="str">
            <v>TUS VAR GR Phase 7</v>
          </cell>
          <cell r="C3107" t="str">
            <v>Roadside / Median Improvement (Safety)</v>
          </cell>
          <cell r="H3107">
            <v>45166</v>
          </cell>
          <cell r="I3107">
            <v>45166</v>
          </cell>
          <cell r="L3107">
            <v>45245</v>
          </cell>
          <cell r="M3107">
            <v>45245</v>
          </cell>
          <cell r="N3107">
            <v>45323</v>
          </cell>
          <cell r="P3107">
            <v>45352</v>
          </cell>
          <cell r="R3107">
            <v>2024</v>
          </cell>
          <cell r="T3107" t="str">
            <v>Active</v>
          </cell>
          <cell r="U3107">
            <v>372867.5</v>
          </cell>
          <cell r="V3107">
            <v>45261</v>
          </cell>
          <cell r="W3107">
            <v>1</v>
          </cell>
          <cell r="X3107">
            <v>2024</v>
          </cell>
          <cell r="Y3107">
            <v>0</v>
          </cell>
          <cell r="Z3107">
            <v>45323</v>
          </cell>
          <cell r="AA3107">
            <v>45352</v>
          </cell>
          <cell r="AB3107" t="str">
            <v>LORENZ, DANIEL J</v>
          </cell>
        </row>
        <row r="3108">
          <cell r="A3108">
            <v>111665</v>
          </cell>
          <cell r="B3108" t="str">
            <v>HOL US 62 20.660</v>
          </cell>
          <cell r="C3108" t="str">
            <v>Culvert Preservation</v>
          </cell>
          <cell r="F3108">
            <v>44522</v>
          </cell>
          <cell r="G3108">
            <v>44522</v>
          </cell>
          <cell r="H3108">
            <v>44895</v>
          </cell>
          <cell r="I3108">
            <v>44895</v>
          </cell>
          <cell r="J3108">
            <v>44931</v>
          </cell>
          <cell r="K3108">
            <v>44931</v>
          </cell>
          <cell r="L3108">
            <v>44931</v>
          </cell>
          <cell r="M3108">
            <v>44931</v>
          </cell>
          <cell r="N3108">
            <v>45029</v>
          </cell>
          <cell r="O3108">
            <v>45029</v>
          </cell>
          <cell r="P3108">
            <v>45037</v>
          </cell>
          <cell r="Q3108">
            <v>45037</v>
          </cell>
          <cell r="R3108">
            <v>2023</v>
          </cell>
          <cell r="T3108" t="str">
            <v>Sold</v>
          </cell>
          <cell r="U3108">
            <v>107738.09</v>
          </cell>
          <cell r="V3108">
            <v>44935</v>
          </cell>
          <cell r="W3108">
            <v>1</v>
          </cell>
          <cell r="X3108">
            <v>2023</v>
          </cell>
          <cell r="Y3108">
            <v>0</v>
          </cell>
          <cell r="Z3108">
            <v>45029</v>
          </cell>
          <cell r="AA3108">
            <v>45040</v>
          </cell>
          <cell r="AB3108" t="str">
            <v>SLANINA, ADRIENNE N</v>
          </cell>
        </row>
        <row r="3109">
          <cell r="A3109">
            <v>111666</v>
          </cell>
          <cell r="B3109" t="str">
            <v>HOL-39/754-11.17/.16,TUS-93-10.8</v>
          </cell>
          <cell r="C3109" t="str">
            <v>Culvert Preservation</v>
          </cell>
          <cell r="D3109">
            <v>44368</v>
          </cell>
          <cell r="E3109">
            <v>44368</v>
          </cell>
          <cell r="F3109">
            <v>44470</v>
          </cell>
          <cell r="G3109">
            <v>44470</v>
          </cell>
          <cell r="H3109">
            <v>44671</v>
          </cell>
          <cell r="I3109">
            <v>44671</v>
          </cell>
          <cell r="J3109">
            <v>44806</v>
          </cell>
          <cell r="K3109">
            <v>44806</v>
          </cell>
          <cell r="L3109">
            <v>44816</v>
          </cell>
          <cell r="M3109">
            <v>44816</v>
          </cell>
          <cell r="N3109">
            <v>44910</v>
          </cell>
          <cell r="O3109">
            <v>44910</v>
          </cell>
          <cell r="P3109">
            <v>44917</v>
          </cell>
          <cell r="Q3109">
            <v>44917</v>
          </cell>
          <cell r="R3109">
            <v>2023</v>
          </cell>
          <cell r="T3109" t="str">
            <v>Sold</v>
          </cell>
          <cell r="U3109">
            <v>1583393.4</v>
          </cell>
          <cell r="V3109">
            <v>44816</v>
          </cell>
          <cell r="W3109">
            <v>1</v>
          </cell>
          <cell r="X3109">
            <v>2023</v>
          </cell>
          <cell r="Y3109">
            <v>0</v>
          </cell>
          <cell r="Z3109">
            <v>44910</v>
          </cell>
          <cell r="AA3109">
            <v>44921</v>
          </cell>
          <cell r="AB3109" t="str">
            <v>SLANINA, ADRIENNE N</v>
          </cell>
          <cell r="AC3109">
            <v>44326</v>
          </cell>
          <cell r="AD3109">
            <v>44326</v>
          </cell>
        </row>
        <row r="3110">
          <cell r="A3110">
            <v>111667</v>
          </cell>
          <cell r="B3110" t="str">
            <v>JEF US 22 13.83/14.71</v>
          </cell>
          <cell r="C3110" t="str">
            <v>Culvert Preservation</v>
          </cell>
          <cell r="F3110">
            <v>44804</v>
          </cell>
          <cell r="G3110">
            <v>44804</v>
          </cell>
          <cell r="H3110">
            <v>45077</v>
          </cell>
          <cell r="I3110">
            <v>45077</v>
          </cell>
          <cell r="J3110">
            <v>45153</v>
          </cell>
          <cell r="K3110">
            <v>45153</v>
          </cell>
          <cell r="L3110">
            <v>45161</v>
          </cell>
          <cell r="M3110">
            <v>45161</v>
          </cell>
          <cell r="N3110">
            <v>45260</v>
          </cell>
          <cell r="P3110">
            <v>45271</v>
          </cell>
          <cell r="R3110">
            <v>2024</v>
          </cell>
          <cell r="T3110" t="str">
            <v>Active</v>
          </cell>
          <cell r="U3110">
            <v>912373.49</v>
          </cell>
          <cell r="V3110">
            <v>45166</v>
          </cell>
          <cell r="W3110">
            <v>1</v>
          </cell>
          <cell r="X3110">
            <v>2024</v>
          </cell>
          <cell r="Y3110">
            <v>0</v>
          </cell>
          <cell r="Z3110">
            <v>45260</v>
          </cell>
          <cell r="AA3110">
            <v>45271</v>
          </cell>
          <cell r="AB3110" t="str">
            <v>HOVANICK, BROCK STEPHEN</v>
          </cell>
        </row>
        <row r="3111">
          <cell r="A3111">
            <v>111675</v>
          </cell>
          <cell r="B3111" t="str">
            <v>SVRTA 2021 Operating</v>
          </cell>
          <cell r="C3111" t="str">
            <v>Transit</v>
          </cell>
          <cell r="T3111" t="str">
            <v>Cancelled</v>
          </cell>
          <cell r="AB3111" t="str">
            <v>HOSTIN, JUANA M</v>
          </cell>
        </row>
        <row r="3112">
          <cell r="A3112">
            <v>111677</v>
          </cell>
          <cell r="B3112" t="str">
            <v>SVRTA 2021 Planning</v>
          </cell>
          <cell r="C3112" t="str">
            <v>Transit</v>
          </cell>
          <cell r="T3112" t="str">
            <v>Cancelled</v>
          </cell>
          <cell r="AB3112" t="str">
            <v>HOSTIN, JUANA M</v>
          </cell>
        </row>
        <row r="3113">
          <cell r="A3113">
            <v>111681</v>
          </cell>
          <cell r="B3113" t="str">
            <v>SVRTA 2021 Prev Maint Assist</v>
          </cell>
          <cell r="C3113" t="str">
            <v>Transit</v>
          </cell>
          <cell r="T3113" t="str">
            <v>Active</v>
          </cell>
          <cell r="AB3113" t="str">
            <v>HOSTIN, JUANA M</v>
          </cell>
        </row>
        <row r="3114">
          <cell r="A3114">
            <v>111684</v>
          </cell>
          <cell r="B3114" t="str">
            <v>SVRTA 2022 Operating</v>
          </cell>
          <cell r="C3114" t="str">
            <v>Transit</v>
          </cell>
          <cell r="T3114" t="str">
            <v>Active</v>
          </cell>
          <cell r="AB3114" t="str">
            <v>HOSTIN, JUANA M</v>
          </cell>
        </row>
        <row r="3115">
          <cell r="A3115">
            <v>111686</v>
          </cell>
          <cell r="B3115" t="str">
            <v>SVRTA 2022 Planning</v>
          </cell>
          <cell r="C3115" t="str">
            <v>Transit</v>
          </cell>
          <cell r="T3115" t="str">
            <v>Active</v>
          </cell>
          <cell r="AB3115" t="str">
            <v>HOSTIN, JUANA M</v>
          </cell>
        </row>
        <row r="3116">
          <cell r="A3116">
            <v>111687</v>
          </cell>
          <cell r="B3116" t="str">
            <v>SVRTA 2022 Prev Maint Assist</v>
          </cell>
          <cell r="C3116" t="str">
            <v>Transit</v>
          </cell>
          <cell r="T3116" t="str">
            <v>Active</v>
          </cell>
          <cell r="AB3116" t="str">
            <v>HOSTIN, JUANA M</v>
          </cell>
        </row>
        <row r="3117">
          <cell r="A3117">
            <v>111688</v>
          </cell>
          <cell r="B3117" t="str">
            <v>SVRTA 2023 Operating</v>
          </cell>
          <cell r="C3117" t="str">
            <v>Transit</v>
          </cell>
          <cell r="T3117" t="str">
            <v>Active</v>
          </cell>
          <cell r="AB3117" t="str">
            <v>HOSTIN, JUANA M</v>
          </cell>
        </row>
        <row r="3118">
          <cell r="A3118">
            <v>111689</v>
          </cell>
          <cell r="B3118" t="str">
            <v>SVRTA 2023 Planning</v>
          </cell>
          <cell r="C3118" t="str">
            <v>Transit</v>
          </cell>
          <cell r="T3118" t="str">
            <v>Active</v>
          </cell>
          <cell r="AB3118" t="str">
            <v>HOSTIN, JUANA M</v>
          </cell>
        </row>
        <row r="3119">
          <cell r="A3119">
            <v>111690</v>
          </cell>
          <cell r="B3119" t="str">
            <v>SVRTA 2023 Prev Maint Assist</v>
          </cell>
          <cell r="C3119" t="str">
            <v>Transit</v>
          </cell>
          <cell r="T3119" t="str">
            <v>Active</v>
          </cell>
          <cell r="AB3119" t="str">
            <v>HOSTIN, JUANA M</v>
          </cell>
        </row>
        <row r="3120">
          <cell r="A3120">
            <v>111691</v>
          </cell>
          <cell r="B3120" t="str">
            <v>D04/D11 GES Tsk Ord FY20/21</v>
          </cell>
          <cell r="C3120" t="str">
            <v>General Engineering</v>
          </cell>
          <cell r="T3120" t="str">
            <v>Active</v>
          </cell>
          <cell r="AB3120" t="str">
            <v>STILLION, TIMOTHY E</v>
          </cell>
        </row>
        <row r="3121">
          <cell r="A3121">
            <v>111692</v>
          </cell>
          <cell r="B3121" t="str">
            <v>SVRTA 2024 Operating</v>
          </cell>
          <cell r="C3121" t="str">
            <v>Transit</v>
          </cell>
          <cell r="T3121" t="str">
            <v>Active</v>
          </cell>
          <cell r="AB3121" t="str">
            <v>HOSTIN, JUANA M</v>
          </cell>
        </row>
        <row r="3122">
          <cell r="A3122">
            <v>111693</v>
          </cell>
          <cell r="B3122" t="str">
            <v>SVRTA 2024 Planning</v>
          </cell>
          <cell r="C3122" t="str">
            <v>Transit</v>
          </cell>
          <cell r="T3122" t="str">
            <v>Active</v>
          </cell>
          <cell r="AB3122" t="str">
            <v>HOSTIN, JUANA M</v>
          </cell>
        </row>
        <row r="3123">
          <cell r="A3123">
            <v>111694</v>
          </cell>
          <cell r="B3123" t="str">
            <v>SVRTA 2024 Prev Maint Assist</v>
          </cell>
          <cell r="C3123" t="str">
            <v>Transit</v>
          </cell>
          <cell r="T3123" t="str">
            <v>Active</v>
          </cell>
          <cell r="AB3123" t="str">
            <v>HOSTIN, JUANA M</v>
          </cell>
        </row>
        <row r="3124">
          <cell r="A3124">
            <v>111760</v>
          </cell>
          <cell r="B3124" t="str">
            <v>20-04 Jefferson Cty PAPI Rwy 32</v>
          </cell>
          <cell r="C3124" t="str">
            <v>Maint - Airport Visual Landing Aids</v>
          </cell>
          <cell r="T3124" t="str">
            <v>Active</v>
          </cell>
          <cell r="AB3124" t="str">
            <v>STAINS, JOHN P</v>
          </cell>
        </row>
        <row r="3125">
          <cell r="A3125">
            <v>111891</v>
          </cell>
          <cell r="B3125" t="str">
            <v>20-18 New Phila PAPI RWY 15/33</v>
          </cell>
          <cell r="C3125" t="str">
            <v>Maint - Airport Visual Landing Aids</v>
          </cell>
          <cell r="T3125" t="str">
            <v>Active</v>
          </cell>
          <cell r="AB3125" t="str">
            <v>STAINS, JOHN P</v>
          </cell>
        </row>
        <row r="3126">
          <cell r="A3126">
            <v>111896</v>
          </cell>
          <cell r="B3126" t="str">
            <v>COL Park Drive Bridge</v>
          </cell>
          <cell r="C3126" t="str">
            <v>Bridge Preservation</v>
          </cell>
          <cell r="D3126">
            <v>44351</v>
          </cell>
          <cell r="E3126">
            <v>44351</v>
          </cell>
          <cell r="F3126">
            <v>44502</v>
          </cell>
          <cell r="G3126">
            <v>44502</v>
          </cell>
          <cell r="H3126">
            <v>44621</v>
          </cell>
          <cell r="I3126">
            <v>44621</v>
          </cell>
          <cell r="J3126">
            <v>44858</v>
          </cell>
          <cell r="K3126">
            <v>44858</v>
          </cell>
          <cell r="L3126">
            <v>44974</v>
          </cell>
          <cell r="M3126">
            <v>44974</v>
          </cell>
          <cell r="N3126">
            <v>45043</v>
          </cell>
          <cell r="O3126">
            <v>45043</v>
          </cell>
          <cell r="P3126">
            <v>45050</v>
          </cell>
          <cell r="Q3126">
            <v>45050</v>
          </cell>
          <cell r="R3126">
            <v>2023</v>
          </cell>
          <cell r="T3126" t="str">
            <v>Sold</v>
          </cell>
          <cell r="U3126">
            <v>936000</v>
          </cell>
          <cell r="V3126">
            <v>44872</v>
          </cell>
          <cell r="W3126">
            <v>1</v>
          </cell>
          <cell r="X3126">
            <v>2023</v>
          </cell>
          <cell r="Y3126">
            <v>0</v>
          </cell>
          <cell r="Z3126">
            <v>44966</v>
          </cell>
          <cell r="AA3126">
            <v>44977</v>
          </cell>
          <cell r="AB3126" t="str">
            <v>LORENZ, DANIEL J</v>
          </cell>
          <cell r="AC3126">
            <v>44316</v>
          </cell>
          <cell r="AD3126">
            <v>44316</v>
          </cell>
        </row>
        <row r="3127">
          <cell r="A3127">
            <v>111942</v>
          </cell>
          <cell r="B3127" t="str">
            <v>BEL SR 7 8.140</v>
          </cell>
          <cell r="C3127" t="str">
            <v>Traffic Control (Safety)</v>
          </cell>
          <cell r="L3127">
            <v>43929</v>
          </cell>
          <cell r="M3127">
            <v>43929</v>
          </cell>
          <cell r="N3127">
            <v>43972</v>
          </cell>
          <cell r="O3127">
            <v>43972</v>
          </cell>
          <cell r="P3127">
            <v>43980</v>
          </cell>
          <cell r="Q3127">
            <v>43980</v>
          </cell>
          <cell r="R3127">
            <v>2020</v>
          </cell>
          <cell r="T3127" t="str">
            <v>Sold</v>
          </cell>
          <cell r="U3127">
            <v>132944.25</v>
          </cell>
          <cell r="AB3127" t="str">
            <v>STILLION, TIMOTHY E</v>
          </cell>
        </row>
        <row r="3128">
          <cell r="A3128">
            <v>111978</v>
          </cell>
          <cell r="B3128" t="str">
            <v>EORTA 2022 Operating Assistance</v>
          </cell>
          <cell r="C3128" t="str">
            <v>Transit</v>
          </cell>
          <cell r="T3128" t="str">
            <v>Active</v>
          </cell>
          <cell r="AB3128" t="str">
            <v>HOSTIN, JUANA M</v>
          </cell>
        </row>
        <row r="3129">
          <cell r="A3129">
            <v>111980</v>
          </cell>
          <cell r="B3129" t="str">
            <v>EORTA 2023 Operating Assistance</v>
          </cell>
          <cell r="C3129" t="str">
            <v>Transit</v>
          </cell>
          <cell r="T3129" t="str">
            <v>Active</v>
          </cell>
          <cell r="AB3129" t="str">
            <v>HOSTIN, JUANA M</v>
          </cell>
        </row>
        <row r="3130">
          <cell r="A3130">
            <v>111982</v>
          </cell>
          <cell r="B3130" t="str">
            <v>EORTA Operating Assistance</v>
          </cell>
          <cell r="C3130" t="str">
            <v>Transit</v>
          </cell>
          <cell r="T3130" t="str">
            <v>Active</v>
          </cell>
          <cell r="AB3130" t="str">
            <v>SMITH, SPENCER A</v>
          </cell>
        </row>
        <row r="3131">
          <cell r="A3131">
            <v>111983</v>
          </cell>
          <cell r="B3131" t="str">
            <v>EORTA Vehicle Replacement</v>
          </cell>
          <cell r="C3131" t="str">
            <v>Transit</v>
          </cell>
          <cell r="T3131" t="str">
            <v>Active</v>
          </cell>
          <cell r="AB3131" t="str">
            <v>HOSTIN, JUANA M</v>
          </cell>
        </row>
        <row r="3132">
          <cell r="A3132">
            <v>111984</v>
          </cell>
          <cell r="B3132" t="str">
            <v>EORTA 2022 Bus Replacements</v>
          </cell>
          <cell r="C3132" t="str">
            <v>Flex Fund Transfers</v>
          </cell>
          <cell r="T3132" t="str">
            <v>Active</v>
          </cell>
          <cell r="AB3132" t="str">
            <v>HOSTIN, JUANA M</v>
          </cell>
        </row>
        <row r="3133">
          <cell r="A3133">
            <v>112124</v>
          </cell>
          <cell r="B3133" t="str">
            <v>COL SR 344 0.29</v>
          </cell>
          <cell r="C3133" t="str">
            <v>Roadway Minor Rehab</v>
          </cell>
          <cell r="F3133">
            <v>44582</v>
          </cell>
          <cell r="G3133">
            <v>44582</v>
          </cell>
          <cell r="H3133">
            <v>44757</v>
          </cell>
          <cell r="I3133">
            <v>44757</v>
          </cell>
          <cell r="J3133">
            <v>44827</v>
          </cell>
          <cell r="K3133">
            <v>44827</v>
          </cell>
          <cell r="L3133">
            <v>44852</v>
          </cell>
          <cell r="M3133">
            <v>44852</v>
          </cell>
          <cell r="N3133">
            <v>44966</v>
          </cell>
          <cell r="O3133">
            <v>44966</v>
          </cell>
          <cell r="P3133">
            <v>44973</v>
          </cell>
          <cell r="Q3133">
            <v>44973</v>
          </cell>
          <cell r="R3133">
            <v>2023</v>
          </cell>
          <cell r="T3133" t="str">
            <v>Sold</v>
          </cell>
          <cell r="U3133">
            <v>2269550.5</v>
          </cell>
          <cell r="V3133">
            <v>44872</v>
          </cell>
          <cell r="W3133">
            <v>1</v>
          </cell>
          <cell r="X3133">
            <v>2023</v>
          </cell>
          <cell r="Y3133">
            <v>0</v>
          </cell>
          <cell r="Z3133">
            <v>44966</v>
          </cell>
          <cell r="AA3133">
            <v>44977</v>
          </cell>
          <cell r="AB3133" t="str">
            <v>LORENZ, DANIEL J</v>
          </cell>
        </row>
        <row r="3134">
          <cell r="A3134">
            <v>112138</v>
          </cell>
          <cell r="B3134" t="str">
            <v>JEF SR 7 15.740</v>
          </cell>
          <cell r="C3134" t="str">
            <v>Bridge Preservation</v>
          </cell>
          <cell r="D3134">
            <v>44497</v>
          </cell>
          <cell r="E3134">
            <v>44497</v>
          </cell>
          <cell r="F3134">
            <v>44704</v>
          </cell>
          <cell r="G3134">
            <v>44704</v>
          </cell>
          <cell r="H3134">
            <v>44761</v>
          </cell>
          <cell r="I3134">
            <v>44761</v>
          </cell>
          <cell r="J3134">
            <v>44867</v>
          </cell>
          <cell r="K3134">
            <v>44867</v>
          </cell>
          <cell r="L3134">
            <v>44883</v>
          </cell>
          <cell r="M3134">
            <v>44883</v>
          </cell>
          <cell r="N3134">
            <v>45015</v>
          </cell>
          <cell r="O3134">
            <v>45015</v>
          </cell>
          <cell r="P3134">
            <v>45022</v>
          </cell>
          <cell r="Q3134">
            <v>45022</v>
          </cell>
          <cell r="R3134">
            <v>2023</v>
          </cell>
          <cell r="S3134">
            <v>2023</v>
          </cell>
          <cell r="T3134" t="str">
            <v>Sold</v>
          </cell>
          <cell r="U3134">
            <v>1839092.8</v>
          </cell>
          <cell r="AB3134" t="str">
            <v>SLANINA, ADRIENNE N</v>
          </cell>
          <cell r="AC3134">
            <v>44461</v>
          </cell>
          <cell r="AD3134">
            <v>44461</v>
          </cell>
        </row>
        <row r="3135">
          <cell r="A3135">
            <v>112248</v>
          </cell>
          <cell r="B3135" t="str">
            <v>SVRTA Miscellaneous Equipment</v>
          </cell>
          <cell r="C3135" t="str">
            <v>Transit</v>
          </cell>
          <cell r="T3135" t="str">
            <v>Active</v>
          </cell>
          <cell r="AB3135" t="str">
            <v>HOSTIN, JUANA M</v>
          </cell>
        </row>
        <row r="3136">
          <cell r="A3136">
            <v>112288</v>
          </cell>
          <cell r="B3136" t="str">
            <v>BEL CR 10 21.24</v>
          </cell>
          <cell r="C3136" t="str">
            <v>Geologic Maintenance / Slide Repair</v>
          </cell>
          <cell r="L3136">
            <v>44139</v>
          </cell>
          <cell r="M3136">
            <v>44139</v>
          </cell>
          <cell r="N3136">
            <v>44181</v>
          </cell>
          <cell r="O3136">
            <v>44181</v>
          </cell>
          <cell r="P3136">
            <v>44188</v>
          </cell>
          <cell r="Q3136">
            <v>44188</v>
          </cell>
          <cell r="R3136">
            <v>2021</v>
          </cell>
          <cell r="T3136" t="str">
            <v>Sold</v>
          </cell>
          <cell r="U3136">
            <v>118247.5</v>
          </cell>
          <cell r="AB3136" t="str">
            <v>LORENZ, DANIEL J</v>
          </cell>
        </row>
        <row r="3137">
          <cell r="A3137">
            <v>112291</v>
          </cell>
          <cell r="B3137" t="str">
            <v>JEF Fernwood St Forest ODNR FY20</v>
          </cell>
          <cell r="C3137" t="str">
            <v>Parks</v>
          </cell>
          <cell r="T3137" t="str">
            <v>Active</v>
          </cell>
          <cell r="AB3137" t="str">
            <v>WARNER, SCOTT K</v>
          </cell>
        </row>
        <row r="3138">
          <cell r="A3138">
            <v>112295</v>
          </cell>
          <cell r="B3138" t="str">
            <v>HAS SR 646 6.33</v>
          </cell>
          <cell r="C3138" t="str">
            <v>Intersection Improvement (Safety)</v>
          </cell>
          <cell r="D3138">
            <v>44344</v>
          </cell>
          <cell r="E3138">
            <v>44344</v>
          </cell>
          <cell r="F3138">
            <v>44428</v>
          </cell>
          <cell r="G3138">
            <v>44428</v>
          </cell>
          <cell r="H3138">
            <v>44524</v>
          </cell>
          <cell r="I3138">
            <v>44524</v>
          </cell>
          <cell r="J3138">
            <v>44595</v>
          </cell>
          <cell r="K3138">
            <v>44595</v>
          </cell>
          <cell r="L3138">
            <v>44718</v>
          </cell>
          <cell r="M3138">
            <v>44718</v>
          </cell>
          <cell r="N3138">
            <v>44819</v>
          </cell>
          <cell r="O3138">
            <v>44819</v>
          </cell>
          <cell r="P3138">
            <v>44826</v>
          </cell>
          <cell r="Q3138">
            <v>44826</v>
          </cell>
          <cell r="R3138">
            <v>2023</v>
          </cell>
          <cell r="T3138" t="str">
            <v>Sold</v>
          </cell>
          <cell r="U3138">
            <v>683728.5</v>
          </cell>
          <cell r="V3138">
            <v>44858</v>
          </cell>
          <cell r="W3138">
            <v>1</v>
          </cell>
          <cell r="X3138">
            <v>2023</v>
          </cell>
          <cell r="Y3138">
            <v>0</v>
          </cell>
          <cell r="Z3138">
            <v>44952</v>
          </cell>
          <cell r="AA3138">
            <v>44963</v>
          </cell>
          <cell r="AB3138" t="str">
            <v>LORENZ, DANIEL J</v>
          </cell>
          <cell r="AC3138">
            <v>44330</v>
          </cell>
          <cell r="AD3138">
            <v>44330</v>
          </cell>
        </row>
        <row r="3139">
          <cell r="A3139">
            <v>112305</v>
          </cell>
          <cell r="B3139" t="str">
            <v>JEF CR 49 0.19</v>
          </cell>
          <cell r="C3139" t="str">
            <v>Bridge Preservation</v>
          </cell>
          <cell r="N3139">
            <v>44797</v>
          </cell>
          <cell r="O3139">
            <v>44797</v>
          </cell>
          <cell r="P3139">
            <v>44805</v>
          </cell>
          <cell r="Q3139">
            <v>44805</v>
          </cell>
          <cell r="R3139">
            <v>2023</v>
          </cell>
          <cell r="T3139" t="str">
            <v>Sold</v>
          </cell>
          <cell r="U3139">
            <v>1424000</v>
          </cell>
          <cell r="AB3139" t="str">
            <v>LORENZ, DANIEL J</v>
          </cell>
        </row>
        <row r="3140">
          <cell r="A3140">
            <v>112368</v>
          </cell>
          <cell r="B3140" t="str">
            <v>BEL SR 7 12.790</v>
          </cell>
          <cell r="C3140" t="str">
            <v>Bridge Preservation</v>
          </cell>
          <cell r="N3140">
            <v>47757</v>
          </cell>
          <cell r="P3140">
            <v>47757</v>
          </cell>
          <cell r="R3140">
            <v>2031</v>
          </cell>
          <cell r="T3140" t="str">
            <v>Cancelled</v>
          </cell>
          <cell r="U3140">
            <v>17500000</v>
          </cell>
          <cell r="AB3140" t="str">
            <v>TRIVOLI, RAYMOND P</v>
          </cell>
        </row>
        <row r="3141">
          <cell r="A3141">
            <v>112370</v>
          </cell>
          <cell r="B3141" t="str">
            <v>BEL SR 148 7.150</v>
          </cell>
          <cell r="C3141" t="str">
            <v>Bridge / Culvert Maintenance</v>
          </cell>
          <cell r="N3141">
            <v>46204</v>
          </cell>
          <cell r="P3141">
            <v>46204</v>
          </cell>
          <cell r="R3141">
            <v>2027</v>
          </cell>
          <cell r="S3141">
            <v>2026</v>
          </cell>
          <cell r="T3141" t="str">
            <v>Cancelled</v>
          </cell>
          <cell r="U3141">
            <v>410000</v>
          </cell>
          <cell r="AB3141" t="str">
            <v>TRIVOLI, RAYMOND P</v>
          </cell>
        </row>
        <row r="3142">
          <cell r="A3142">
            <v>112374</v>
          </cell>
          <cell r="B3142" t="str">
            <v>BEL SR 149 2.400</v>
          </cell>
          <cell r="C3142" t="str">
            <v>Bridge Preservation</v>
          </cell>
          <cell r="D3142">
            <v>45201</v>
          </cell>
          <cell r="F3142">
            <v>45566</v>
          </cell>
          <cell r="H3142">
            <v>45627</v>
          </cell>
          <cell r="L3142">
            <v>45686</v>
          </cell>
          <cell r="N3142">
            <v>45839</v>
          </cell>
          <cell r="P3142">
            <v>45839</v>
          </cell>
          <cell r="R3142">
            <v>2026</v>
          </cell>
          <cell r="S3142">
            <v>2025</v>
          </cell>
          <cell r="T3142" t="str">
            <v>Active</v>
          </cell>
          <cell r="U3142">
            <v>1100000</v>
          </cell>
          <cell r="AB3142" t="str">
            <v>HORRISBERGER, SCOTT A</v>
          </cell>
          <cell r="AC3142">
            <v>45163</v>
          </cell>
          <cell r="AD3142">
            <v>45163</v>
          </cell>
        </row>
        <row r="3143">
          <cell r="A3143">
            <v>112375</v>
          </cell>
          <cell r="B3143" t="str">
            <v>BEL SR 7 11.540 A</v>
          </cell>
          <cell r="C3143" t="str">
            <v>Bridge Preservation</v>
          </cell>
          <cell r="N3143">
            <v>46296</v>
          </cell>
          <cell r="P3143">
            <v>46296</v>
          </cell>
          <cell r="R3143">
            <v>2027</v>
          </cell>
          <cell r="T3143" t="str">
            <v>Cancelled</v>
          </cell>
          <cell r="U3143">
            <v>1200000</v>
          </cell>
          <cell r="AB3143" t="str">
            <v>TRIVOLI, RAYMOND P</v>
          </cell>
        </row>
        <row r="3144">
          <cell r="A3144">
            <v>112384</v>
          </cell>
          <cell r="B3144" t="str">
            <v>D11 Block FY 2026</v>
          </cell>
          <cell r="C3144" t="str">
            <v>Other Studies/ Tasks</v>
          </cell>
          <cell r="T3144" t="str">
            <v>Candidate</v>
          </cell>
          <cell r="U3144">
            <v>3550000</v>
          </cell>
          <cell r="AB3144" t="str">
            <v>WARNER, SCOTT K</v>
          </cell>
        </row>
        <row r="3145">
          <cell r="A3145">
            <v>112387</v>
          </cell>
          <cell r="B3145" t="str">
            <v>HAS SR 149 1.200</v>
          </cell>
          <cell r="C3145" t="str">
            <v>Bridge Preservation</v>
          </cell>
          <cell r="D3145">
            <v>44853</v>
          </cell>
          <cell r="E3145">
            <v>44853</v>
          </cell>
          <cell r="F3145">
            <v>45275</v>
          </cell>
          <cell r="H3145">
            <v>45566</v>
          </cell>
          <cell r="L3145">
            <v>45658</v>
          </cell>
          <cell r="N3145">
            <v>45748</v>
          </cell>
          <cell r="P3145">
            <v>45748</v>
          </cell>
          <cell r="R3145">
            <v>2025</v>
          </cell>
          <cell r="T3145" t="str">
            <v>Active</v>
          </cell>
          <cell r="U3145">
            <v>650300</v>
          </cell>
          <cell r="AB3145" t="str">
            <v>HOVANICK, BROCK STEPHEN</v>
          </cell>
          <cell r="AC3145">
            <v>44813</v>
          </cell>
          <cell r="AD3145">
            <v>44813</v>
          </cell>
        </row>
        <row r="3146">
          <cell r="A3146">
            <v>112389</v>
          </cell>
          <cell r="B3146" t="str">
            <v>HOL SR 39 14.370</v>
          </cell>
          <cell r="C3146" t="str">
            <v>Bridge Preservation</v>
          </cell>
          <cell r="D3146">
            <v>45082</v>
          </cell>
          <cell r="E3146">
            <v>45082</v>
          </cell>
          <cell r="F3146">
            <v>45082</v>
          </cell>
          <cell r="G3146">
            <v>45082</v>
          </cell>
          <cell r="H3146">
            <v>45262</v>
          </cell>
          <cell r="J3146">
            <v>45306</v>
          </cell>
          <cell r="L3146">
            <v>45313</v>
          </cell>
          <cell r="N3146">
            <v>45474</v>
          </cell>
          <cell r="P3146">
            <v>45474</v>
          </cell>
          <cell r="R3146">
            <v>2025</v>
          </cell>
          <cell r="S3146">
            <v>2024</v>
          </cell>
          <cell r="T3146" t="str">
            <v>Active</v>
          </cell>
          <cell r="U3146">
            <v>138832</v>
          </cell>
          <cell r="AB3146" t="str">
            <v>HORRISBERGER, SCOTT A</v>
          </cell>
          <cell r="AC3146">
            <v>45048</v>
          </cell>
          <cell r="AD3146">
            <v>45048</v>
          </cell>
        </row>
        <row r="3147">
          <cell r="A3147">
            <v>112390</v>
          </cell>
          <cell r="B3147" t="str">
            <v>HOL SR 60 8.090</v>
          </cell>
          <cell r="C3147" t="str">
            <v>Bridge Preservation</v>
          </cell>
          <cell r="N3147">
            <v>47027</v>
          </cell>
          <cell r="P3147">
            <v>47027</v>
          </cell>
          <cell r="R3147">
            <v>2029</v>
          </cell>
          <cell r="T3147" t="str">
            <v>Active</v>
          </cell>
          <cell r="U3147">
            <v>300000</v>
          </cell>
          <cell r="AB3147" t="str">
            <v>TRIVOLI, RAYMOND P</v>
          </cell>
        </row>
        <row r="3148">
          <cell r="A3148">
            <v>112391</v>
          </cell>
          <cell r="B3148" t="str">
            <v>M20-07, Barnesville-Bradfield</v>
          </cell>
          <cell r="C3148" t="str">
            <v>Maint - Obs. Remvl (RSA Grading)</v>
          </cell>
          <cell r="T3148" t="str">
            <v>Active</v>
          </cell>
          <cell r="AB3148" t="str">
            <v>STAINS, JOHN P</v>
          </cell>
        </row>
        <row r="3149">
          <cell r="A3149">
            <v>112393</v>
          </cell>
          <cell r="B3149" t="str">
            <v>TUS US 250 26.030</v>
          </cell>
          <cell r="C3149" t="str">
            <v>Bridge Preservation</v>
          </cell>
          <cell r="N3149">
            <v>47300</v>
          </cell>
          <cell r="P3149">
            <v>47300</v>
          </cell>
          <cell r="R3149">
            <v>2030</v>
          </cell>
          <cell r="T3149" t="str">
            <v>Active</v>
          </cell>
          <cell r="U3149">
            <v>400000</v>
          </cell>
          <cell r="AB3149" t="str">
            <v>TRIVOLI, RAYMOND P</v>
          </cell>
        </row>
        <row r="3150">
          <cell r="A3150">
            <v>112394</v>
          </cell>
          <cell r="B3150" t="str">
            <v>CAR CR 66 1.56</v>
          </cell>
          <cell r="C3150" t="str">
            <v>Roadway Minor Rehab</v>
          </cell>
          <cell r="L3150">
            <v>43916</v>
          </cell>
          <cell r="M3150">
            <v>43916</v>
          </cell>
          <cell r="N3150">
            <v>43958</v>
          </cell>
          <cell r="O3150">
            <v>43958</v>
          </cell>
          <cell r="P3150">
            <v>43965</v>
          </cell>
          <cell r="Q3150">
            <v>43965</v>
          </cell>
          <cell r="R3150">
            <v>2020</v>
          </cell>
          <cell r="T3150" t="str">
            <v>Sold</v>
          </cell>
          <cell r="U3150">
            <v>99481</v>
          </cell>
          <cell r="AB3150" t="str">
            <v>GIAUQUE, BECKY J</v>
          </cell>
        </row>
        <row r="3151">
          <cell r="A3151">
            <v>112416</v>
          </cell>
          <cell r="B3151" t="str">
            <v>HAS CR 29 0.00</v>
          </cell>
          <cell r="C3151" t="str">
            <v>Roadway Minor Rehab</v>
          </cell>
          <cell r="L3151">
            <v>43951</v>
          </cell>
          <cell r="M3151">
            <v>43951</v>
          </cell>
          <cell r="N3151">
            <v>43985</v>
          </cell>
          <cell r="O3151">
            <v>43985</v>
          </cell>
          <cell r="P3151">
            <v>43992</v>
          </cell>
          <cell r="Q3151">
            <v>43992</v>
          </cell>
          <cell r="R3151">
            <v>2020</v>
          </cell>
          <cell r="T3151" t="str">
            <v>Sold</v>
          </cell>
          <cell r="U3151">
            <v>681558.88</v>
          </cell>
          <cell r="AB3151" t="str">
            <v>GIAUQUE, BECKY J</v>
          </cell>
        </row>
        <row r="3152">
          <cell r="A3152">
            <v>112459</v>
          </cell>
          <cell r="B3152" t="str">
            <v>COL CR 404 Westville Lake Bridge</v>
          </cell>
          <cell r="C3152" t="str">
            <v>Bridge Preservation</v>
          </cell>
          <cell r="D3152">
            <v>44188</v>
          </cell>
          <cell r="E3152">
            <v>44188</v>
          </cell>
          <cell r="F3152">
            <v>44448</v>
          </cell>
          <cell r="G3152">
            <v>44448</v>
          </cell>
          <cell r="H3152">
            <v>44448</v>
          </cell>
          <cell r="I3152">
            <v>44448</v>
          </cell>
          <cell r="L3152">
            <v>44575</v>
          </cell>
          <cell r="M3152">
            <v>44575</v>
          </cell>
          <cell r="N3152">
            <v>44657</v>
          </cell>
          <cell r="O3152">
            <v>44657</v>
          </cell>
          <cell r="P3152">
            <v>44664</v>
          </cell>
          <cell r="Q3152">
            <v>44664</v>
          </cell>
          <cell r="R3152">
            <v>2022</v>
          </cell>
          <cell r="T3152" t="str">
            <v>Sold</v>
          </cell>
          <cell r="U3152">
            <v>542461.46</v>
          </cell>
          <cell r="V3152">
            <v>44578</v>
          </cell>
          <cell r="W3152">
            <v>1</v>
          </cell>
          <cell r="X3152">
            <v>2022</v>
          </cell>
          <cell r="Y3152">
            <v>0</v>
          </cell>
          <cell r="Z3152">
            <v>44637</v>
          </cell>
          <cell r="AA3152">
            <v>44669</v>
          </cell>
          <cell r="AB3152" t="str">
            <v>LORENZ, DANIEL J</v>
          </cell>
          <cell r="AC3152">
            <v>44162</v>
          </cell>
          <cell r="AD3152">
            <v>44162</v>
          </cell>
        </row>
        <row r="3153">
          <cell r="A3153">
            <v>112478</v>
          </cell>
          <cell r="B3153" t="str">
            <v>JEF TR 472 0.12</v>
          </cell>
          <cell r="C3153" t="str">
            <v>Bridge Preservation</v>
          </cell>
          <cell r="D3153">
            <v>44764</v>
          </cell>
          <cell r="E3153">
            <v>44764</v>
          </cell>
          <cell r="F3153">
            <v>45359</v>
          </cell>
          <cell r="H3153">
            <v>45359</v>
          </cell>
          <cell r="L3153">
            <v>45387</v>
          </cell>
          <cell r="N3153">
            <v>45428</v>
          </cell>
          <cell r="P3153">
            <v>45443</v>
          </cell>
          <cell r="R3153">
            <v>2024</v>
          </cell>
          <cell r="T3153" t="str">
            <v>Active</v>
          </cell>
          <cell r="U3153">
            <v>504000</v>
          </cell>
          <cell r="V3153">
            <v>44564</v>
          </cell>
          <cell r="W3153">
            <v>1</v>
          </cell>
          <cell r="X3153">
            <v>2022</v>
          </cell>
          <cell r="Y3153">
            <v>0</v>
          </cell>
          <cell r="Z3153">
            <v>44621</v>
          </cell>
          <cell r="AA3153">
            <v>44652</v>
          </cell>
          <cell r="AB3153" t="str">
            <v>LORENZ, DANIEL J</v>
          </cell>
          <cell r="AC3153">
            <v>44722</v>
          </cell>
          <cell r="AD3153">
            <v>44722</v>
          </cell>
        </row>
        <row r="3154">
          <cell r="A3154">
            <v>112478</v>
          </cell>
          <cell r="B3154" t="str">
            <v>JEF TR 472 0.12</v>
          </cell>
          <cell r="C3154" t="str">
            <v>Bridge Preservation</v>
          </cell>
          <cell r="D3154">
            <v>44764</v>
          </cell>
          <cell r="E3154">
            <v>44764</v>
          </cell>
          <cell r="F3154">
            <v>45359</v>
          </cell>
          <cell r="H3154">
            <v>45359</v>
          </cell>
          <cell r="L3154">
            <v>45387</v>
          </cell>
          <cell r="N3154">
            <v>45428</v>
          </cell>
          <cell r="P3154">
            <v>45443</v>
          </cell>
          <cell r="R3154">
            <v>2024</v>
          </cell>
          <cell r="T3154" t="str">
            <v>Active</v>
          </cell>
          <cell r="U3154">
            <v>504000</v>
          </cell>
          <cell r="V3154">
            <v>45352</v>
          </cell>
          <cell r="W3154">
            <v>1</v>
          </cell>
          <cell r="X3154">
            <v>2024</v>
          </cell>
          <cell r="Y3154">
            <v>0</v>
          </cell>
          <cell r="Z3154">
            <v>45411</v>
          </cell>
          <cell r="AA3154">
            <v>45443</v>
          </cell>
          <cell r="AB3154" t="str">
            <v>LORENZ, DANIEL J</v>
          </cell>
          <cell r="AC3154">
            <v>44722</v>
          </cell>
          <cell r="AD3154">
            <v>44722</v>
          </cell>
        </row>
        <row r="3155">
          <cell r="A3155">
            <v>112538</v>
          </cell>
          <cell r="B3155" t="str">
            <v>BEL SR 7 22.160</v>
          </cell>
          <cell r="C3155" t="str">
            <v>Bridge Preservation</v>
          </cell>
          <cell r="T3155" t="str">
            <v>Active</v>
          </cell>
          <cell r="AB3155" t="str">
            <v>TRIVOLI, RAYMOND P</v>
          </cell>
        </row>
        <row r="3156">
          <cell r="A3156">
            <v>112544</v>
          </cell>
          <cell r="B3156" t="str">
            <v>D11-DS-FY2026</v>
          </cell>
          <cell r="C3156" t="str">
            <v>Bridge / Culvert Maintenance</v>
          </cell>
          <cell r="N3156">
            <v>46113</v>
          </cell>
          <cell r="P3156">
            <v>46113</v>
          </cell>
          <cell r="R3156">
            <v>2026</v>
          </cell>
          <cell r="T3156" t="str">
            <v>Active</v>
          </cell>
          <cell r="U3156">
            <v>250000</v>
          </cell>
          <cell r="AB3156" t="str">
            <v>TRIVOLI, RAYMOND P</v>
          </cell>
        </row>
        <row r="3157">
          <cell r="A3157">
            <v>112548</v>
          </cell>
          <cell r="B3157" t="str">
            <v>BEL SR 148 14.140</v>
          </cell>
          <cell r="C3157" t="str">
            <v>Bridge / Culvert Maintenance</v>
          </cell>
          <cell r="N3157">
            <v>47392</v>
          </cell>
          <cell r="P3157">
            <v>47392</v>
          </cell>
          <cell r="R3157">
            <v>2030</v>
          </cell>
          <cell r="T3157" t="str">
            <v>Cancelled</v>
          </cell>
          <cell r="U3157">
            <v>690000</v>
          </cell>
          <cell r="AB3157" t="str">
            <v>TRIVOLI, RAYMOND P</v>
          </cell>
        </row>
        <row r="3158">
          <cell r="A3158">
            <v>112550</v>
          </cell>
          <cell r="B3158" t="str">
            <v>BEL IR 470 6.350</v>
          </cell>
          <cell r="C3158" t="str">
            <v>Bridge / Culvert Maintenance</v>
          </cell>
          <cell r="N3158">
            <v>46204</v>
          </cell>
          <cell r="P3158">
            <v>46204</v>
          </cell>
          <cell r="R3158">
            <v>2027</v>
          </cell>
          <cell r="S3158">
            <v>2026</v>
          </cell>
          <cell r="T3158" t="str">
            <v>Cancelled</v>
          </cell>
          <cell r="U3158">
            <v>100000</v>
          </cell>
          <cell r="AB3158" t="str">
            <v>TRIVOLI, RAYMOND P</v>
          </cell>
        </row>
        <row r="3159">
          <cell r="A3159">
            <v>112552</v>
          </cell>
          <cell r="B3159" t="str">
            <v>BEL SR 149 3.89</v>
          </cell>
          <cell r="C3159" t="str">
            <v>Bridge / Culvert Maintenance</v>
          </cell>
          <cell r="N3159">
            <v>46661</v>
          </cell>
          <cell r="P3159">
            <v>46661</v>
          </cell>
          <cell r="R3159">
            <v>2028</v>
          </cell>
          <cell r="T3159" t="str">
            <v>Cancelled</v>
          </cell>
          <cell r="U3159">
            <v>190000</v>
          </cell>
          <cell r="AB3159" t="str">
            <v>TRIVOLI, RAYMOND P</v>
          </cell>
        </row>
        <row r="3160">
          <cell r="A3160">
            <v>112575</v>
          </cell>
          <cell r="B3160" t="str">
            <v>CAR SR 39 27.810</v>
          </cell>
          <cell r="C3160" t="str">
            <v>Bridge Preservation</v>
          </cell>
          <cell r="N3160">
            <v>47392</v>
          </cell>
          <cell r="P3160">
            <v>47392</v>
          </cell>
          <cell r="R3160">
            <v>2030</v>
          </cell>
          <cell r="T3160" t="str">
            <v>Active</v>
          </cell>
          <cell r="U3160">
            <v>280000</v>
          </cell>
          <cell r="AB3160" t="str">
            <v>TRIVOLI, RAYMOND P</v>
          </cell>
        </row>
        <row r="3161">
          <cell r="A3161">
            <v>112577</v>
          </cell>
          <cell r="B3161" t="str">
            <v>EORTA Capital Projects</v>
          </cell>
          <cell r="C3161" t="str">
            <v>Transit</v>
          </cell>
          <cell r="T3161" t="str">
            <v>Active</v>
          </cell>
          <cell r="AB3161" t="str">
            <v>HOSTIN, JUANA M</v>
          </cell>
        </row>
        <row r="3162">
          <cell r="A3162">
            <v>112581</v>
          </cell>
          <cell r="B3162" t="str">
            <v>SVRTA 5339 GA Projects</v>
          </cell>
          <cell r="C3162" t="str">
            <v>Transit</v>
          </cell>
          <cell r="T3162" t="str">
            <v>Active</v>
          </cell>
          <cell r="AB3162" t="str">
            <v>HOSTIN, JUANA M</v>
          </cell>
        </row>
        <row r="3163">
          <cell r="A3163">
            <v>112582</v>
          </cell>
          <cell r="B3163" t="str">
            <v>COL US 30 17.710</v>
          </cell>
          <cell r="C3163" t="str">
            <v>Bridge / Culvert Maintenance</v>
          </cell>
          <cell r="N3163">
            <v>47392</v>
          </cell>
          <cell r="P3163">
            <v>47392</v>
          </cell>
          <cell r="R3163">
            <v>2030</v>
          </cell>
          <cell r="T3163" t="str">
            <v>Cancelled</v>
          </cell>
          <cell r="U3163">
            <v>3440000</v>
          </cell>
          <cell r="AB3163" t="str">
            <v>TRIVOLI, RAYMOND P</v>
          </cell>
        </row>
        <row r="3164">
          <cell r="A3164">
            <v>112588</v>
          </cell>
          <cell r="B3164" t="str">
            <v>HAS US 22 11.210</v>
          </cell>
          <cell r="C3164" t="str">
            <v>Bridge / Culvert Maintenance</v>
          </cell>
          <cell r="N3164">
            <v>46296</v>
          </cell>
          <cell r="P3164">
            <v>46296</v>
          </cell>
          <cell r="R3164">
            <v>2027</v>
          </cell>
          <cell r="T3164" t="str">
            <v>Cancelled</v>
          </cell>
          <cell r="U3164">
            <v>545000</v>
          </cell>
          <cell r="AB3164" t="str">
            <v>TRIVOLI, RAYMOND P</v>
          </cell>
        </row>
        <row r="3165">
          <cell r="A3165">
            <v>112589</v>
          </cell>
          <cell r="B3165" t="str">
            <v>TUS IR 77 26.740</v>
          </cell>
          <cell r="C3165" t="str">
            <v>Bridge / Culvert Maintenance</v>
          </cell>
          <cell r="N3165">
            <v>47392</v>
          </cell>
          <cell r="P3165">
            <v>47392</v>
          </cell>
          <cell r="R3165">
            <v>2030</v>
          </cell>
          <cell r="T3165" t="str">
            <v>Active</v>
          </cell>
          <cell r="U3165">
            <v>1605000</v>
          </cell>
          <cell r="AB3165" t="str">
            <v>TRIVOLI, RAYMOND P</v>
          </cell>
        </row>
        <row r="3166">
          <cell r="A3166">
            <v>112625</v>
          </cell>
          <cell r="B3166" t="str">
            <v>JEF CR 22A 2.75</v>
          </cell>
          <cell r="C3166" t="str">
            <v>Geologic Maintenance / Slide Repair</v>
          </cell>
          <cell r="H3166">
            <v>44019</v>
          </cell>
          <cell r="I3166">
            <v>44019</v>
          </cell>
          <cell r="L3166">
            <v>44060</v>
          </cell>
          <cell r="M3166">
            <v>44060</v>
          </cell>
          <cell r="N3166">
            <v>44105</v>
          </cell>
          <cell r="O3166">
            <v>44105</v>
          </cell>
          <cell r="P3166">
            <v>44112</v>
          </cell>
          <cell r="Q3166">
            <v>44112</v>
          </cell>
          <cell r="R3166">
            <v>2021</v>
          </cell>
          <cell r="T3166" t="str">
            <v>Sold</v>
          </cell>
          <cell r="U3166">
            <v>189028.98</v>
          </cell>
          <cell r="AB3166" t="str">
            <v>GIAUQUE, BECKY J</v>
          </cell>
        </row>
        <row r="3167">
          <cell r="A3167">
            <v>112646</v>
          </cell>
          <cell r="B3167" t="str">
            <v>D11-PM-FY2026(A)</v>
          </cell>
          <cell r="C3167" t="str">
            <v>Traffic Control (Safety)</v>
          </cell>
          <cell r="N3167">
            <v>45931</v>
          </cell>
          <cell r="P3167">
            <v>45931</v>
          </cell>
          <cell r="R3167">
            <v>2026</v>
          </cell>
          <cell r="T3167" t="str">
            <v>Active</v>
          </cell>
          <cell r="U3167">
            <v>362600</v>
          </cell>
          <cell r="AB3167" t="str">
            <v>HOFFMAN, DAVID A</v>
          </cell>
        </row>
        <row r="3168">
          <cell r="A3168">
            <v>112647</v>
          </cell>
          <cell r="B3168" t="str">
            <v>D11-PM-FY2026(B)</v>
          </cell>
          <cell r="C3168" t="str">
            <v>Traffic Control (Safety)</v>
          </cell>
          <cell r="N3168">
            <v>45931</v>
          </cell>
          <cell r="P3168">
            <v>45931</v>
          </cell>
          <cell r="R3168">
            <v>2026</v>
          </cell>
          <cell r="T3168" t="str">
            <v>Active</v>
          </cell>
          <cell r="U3168">
            <v>1568012</v>
          </cell>
          <cell r="AB3168" t="str">
            <v>HOFFMAN, DAVID A</v>
          </cell>
        </row>
        <row r="3169">
          <cell r="A3169">
            <v>112648</v>
          </cell>
          <cell r="B3169" t="str">
            <v>D11-RPM-FY2026</v>
          </cell>
          <cell r="C3169" t="str">
            <v>Traffic Control (Safety)</v>
          </cell>
          <cell r="N3169">
            <v>46023</v>
          </cell>
          <cell r="P3169">
            <v>46023</v>
          </cell>
          <cell r="R3169">
            <v>2026</v>
          </cell>
          <cell r="T3169" t="str">
            <v>Active</v>
          </cell>
          <cell r="U3169">
            <v>327440</v>
          </cell>
          <cell r="AB3169" t="str">
            <v>HOFFMAN, DAVID A</v>
          </cell>
        </row>
        <row r="3170">
          <cell r="A3170">
            <v>112649</v>
          </cell>
          <cell r="B3170" t="str">
            <v>D11-LG-FY2026</v>
          </cell>
          <cell r="C3170" t="str">
            <v>Traffic Control Maintenance</v>
          </cell>
          <cell r="N3170">
            <v>45839</v>
          </cell>
          <cell r="P3170">
            <v>45839</v>
          </cell>
          <cell r="R3170">
            <v>2026</v>
          </cell>
          <cell r="T3170" t="str">
            <v>Active</v>
          </cell>
          <cell r="U3170">
            <v>422106</v>
          </cell>
          <cell r="AB3170" t="str">
            <v>HOFFMAN, DAVID A</v>
          </cell>
        </row>
        <row r="3171">
          <cell r="A3171">
            <v>112650</v>
          </cell>
          <cell r="B3171" t="str">
            <v>TUS IR 77 1.210</v>
          </cell>
          <cell r="C3171" t="str">
            <v>Bridge Preservation</v>
          </cell>
          <cell r="D3171">
            <v>45174</v>
          </cell>
          <cell r="E3171">
            <v>45174</v>
          </cell>
          <cell r="F3171">
            <v>45444</v>
          </cell>
          <cell r="H3171">
            <v>45597</v>
          </cell>
          <cell r="N3171">
            <v>45748</v>
          </cell>
          <cell r="P3171">
            <v>45748</v>
          </cell>
          <cell r="R3171">
            <v>2025</v>
          </cell>
          <cell r="T3171" t="str">
            <v>Active</v>
          </cell>
          <cell r="U3171">
            <v>500000</v>
          </cell>
          <cell r="AB3171" t="str">
            <v>HORRISBERGER, SCOTT A</v>
          </cell>
          <cell r="AC3171">
            <v>45139</v>
          </cell>
          <cell r="AD3171">
            <v>45139</v>
          </cell>
        </row>
        <row r="3172">
          <cell r="A3172">
            <v>112651</v>
          </cell>
          <cell r="B3172" t="str">
            <v>TUS IR 77 21.630</v>
          </cell>
          <cell r="C3172" t="str">
            <v>Bridge Preservation</v>
          </cell>
          <cell r="N3172">
            <v>47300</v>
          </cell>
          <cell r="P3172">
            <v>47300</v>
          </cell>
          <cell r="R3172">
            <v>2030</v>
          </cell>
          <cell r="T3172" t="str">
            <v>Active</v>
          </cell>
          <cell r="U3172">
            <v>600000</v>
          </cell>
          <cell r="AB3172" t="str">
            <v>TRIVOLI, RAYMOND P</v>
          </cell>
        </row>
        <row r="3173">
          <cell r="A3173">
            <v>112669</v>
          </cell>
          <cell r="B3173" t="str">
            <v>BEL SR 148 8.280</v>
          </cell>
          <cell r="C3173" t="str">
            <v>Culvert Preservation</v>
          </cell>
          <cell r="N3173">
            <v>46296</v>
          </cell>
          <cell r="P3173">
            <v>46296</v>
          </cell>
          <cell r="R3173">
            <v>2027</v>
          </cell>
          <cell r="T3173" t="str">
            <v>Active</v>
          </cell>
          <cell r="U3173">
            <v>432508.8</v>
          </cell>
          <cell r="AB3173" t="str">
            <v>NOTZ, CHRISTOPHER C</v>
          </cell>
        </row>
        <row r="3174">
          <cell r="A3174">
            <v>112671</v>
          </cell>
          <cell r="B3174" t="str">
            <v>JEF CR 6 2.010</v>
          </cell>
          <cell r="C3174" t="str">
            <v>Geologic Maintenance / Slide Repair</v>
          </cell>
          <cell r="T3174" t="str">
            <v>Active</v>
          </cell>
          <cell r="AB3174" t="str">
            <v>NOTZ, CHRISTOPHER C</v>
          </cell>
        </row>
        <row r="3175">
          <cell r="A3175">
            <v>112674</v>
          </cell>
          <cell r="B3175" t="str">
            <v>JEF CR 23 4.670</v>
          </cell>
          <cell r="C3175" t="str">
            <v>Geologic Maintenance / Slide Repair</v>
          </cell>
          <cell r="T3175" t="str">
            <v>Active</v>
          </cell>
          <cell r="AB3175" t="str">
            <v>NOTZ, CHRISTOPHER C</v>
          </cell>
        </row>
        <row r="3176">
          <cell r="A3176">
            <v>112678</v>
          </cell>
          <cell r="B3176" t="str">
            <v>JEF SR 43 0.000</v>
          </cell>
          <cell r="C3176" t="str">
            <v>Roadway Minor Rehab</v>
          </cell>
          <cell r="H3176">
            <v>44546</v>
          </cell>
          <cell r="I3176">
            <v>44546</v>
          </cell>
          <cell r="J3176">
            <v>44552</v>
          </cell>
          <cell r="K3176">
            <v>44552</v>
          </cell>
          <cell r="L3176">
            <v>44565</v>
          </cell>
          <cell r="M3176">
            <v>44565</v>
          </cell>
          <cell r="N3176">
            <v>44665</v>
          </cell>
          <cell r="O3176">
            <v>44665</v>
          </cell>
          <cell r="P3176">
            <v>44672</v>
          </cell>
          <cell r="Q3176">
            <v>44672</v>
          </cell>
          <cell r="R3176">
            <v>2022</v>
          </cell>
          <cell r="T3176" t="str">
            <v>Sold</v>
          </cell>
          <cell r="U3176">
            <v>1091091.1000000001</v>
          </cell>
          <cell r="V3176">
            <v>44571</v>
          </cell>
          <cell r="W3176">
            <v>1</v>
          </cell>
          <cell r="X3176">
            <v>2022</v>
          </cell>
          <cell r="Y3176">
            <v>0</v>
          </cell>
          <cell r="Z3176">
            <v>44665</v>
          </cell>
          <cell r="AA3176">
            <v>44676</v>
          </cell>
          <cell r="AB3176" t="str">
            <v>HERMAN, PAUL A</v>
          </cell>
        </row>
        <row r="3177">
          <cell r="A3177">
            <v>112680</v>
          </cell>
          <cell r="B3177" t="str">
            <v>TUS-Service Roads-FY2022</v>
          </cell>
          <cell r="C3177" t="str">
            <v>Roadway Minor Rehab</v>
          </cell>
          <cell r="N3177">
            <v>44562</v>
          </cell>
          <cell r="P3177">
            <v>44562</v>
          </cell>
          <cell r="R3177">
            <v>2022</v>
          </cell>
          <cell r="T3177" t="str">
            <v>Cancelled</v>
          </cell>
          <cell r="U3177">
            <v>300000</v>
          </cell>
          <cell r="AB3177" t="str">
            <v>HERMAN, PAUL A</v>
          </cell>
        </row>
        <row r="3178">
          <cell r="A3178">
            <v>112684</v>
          </cell>
          <cell r="B3178" t="str">
            <v>JEF SR 43 2.000</v>
          </cell>
          <cell r="C3178" t="str">
            <v>Roadway Minor Rehab</v>
          </cell>
          <cell r="L3178">
            <v>45604</v>
          </cell>
          <cell r="N3178">
            <v>45701</v>
          </cell>
          <cell r="P3178">
            <v>45712</v>
          </cell>
          <cell r="R3178">
            <v>2025</v>
          </cell>
          <cell r="T3178" t="str">
            <v>Active</v>
          </cell>
          <cell r="U3178">
            <v>1534194.23</v>
          </cell>
          <cell r="AB3178" t="str">
            <v>HERMAN, PAUL A</v>
          </cell>
        </row>
        <row r="3179">
          <cell r="A3179">
            <v>112690</v>
          </cell>
          <cell r="B3179" t="str">
            <v>HAS CR 5 4.78</v>
          </cell>
          <cell r="C3179" t="str">
            <v>Roadway Minor Rehab</v>
          </cell>
          <cell r="F3179">
            <v>44071</v>
          </cell>
          <cell r="G3179">
            <v>44071</v>
          </cell>
          <cell r="H3179">
            <v>44144</v>
          </cell>
          <cell r="I3179">
            <v>44144</v>
          </cell>
          <cell r="J3179">
            <v>44167</v>
          </cell>
          <cell r="K3179">
            <v>44167</v>
          </cell>
          <cell r="L3179">
            <v>44188</v>
          </cell>
          <cell r="M3179">
            <v>44188</v>
          </cell>
          <cell r="N3179">
            <v>44301</v>
          </cell>
          <cell r="O3179">
            <v>44301</v>
          </cell>
          <cell r="P3179">
            <v>44308</v>
          </cell>
          <cell r="Q3179">
            <v>44308</v>
          </cell>
          <cell r="R3179">
            <v>2021</v>
          </cell>
          <cell r="T3179" t="str">
            <v>Sold</v>
          </cell>
          <cell r="U3179">
            <v>142962.45000000001</v>
          </cell>
          <cell r="AB3179" t="str">
            <v>LORENZ, DANIEL J</v>
          </cell>
        </row>
        <row r="3180">
          <cell r="A3180">
            <v>112702</v>
          </cell>
          <cell r="B3180" t="str">
            <v>TUS-36/250-15.52/12.79</v>
          </cell>
          <cell r="C3180" t="str">
            <v>Traffic Control Maintenance</v>
          </cell>
          <cell r="N3180">
            <v>46023</v>
          </cell>
          <cell r="P3180">
            <v>46023</v>
          </cell>
          <cell r="R3180">
            <v>2026</v>
          </cell>
          <cell r="T3180" t="str">
            <v>Active</v>
          </cell>
          <cell r="U3180">
            <v>580540.92000000004</v>
          </cell>
          <cell r="AB3180" t="str">
            <v>HOFFMAN, DAVID A</v>
          </cell>
        </row>
        <row r="3181">
          <cell r="A3181">
            <v>112765</v>
          </cell>
          <cell r="B3181" t="str">
            <v>COL SR 7 11.980</v>
          </cell>
          <cell r="C3181" t="str">
            <v>Roadway Minor Rehab</v>
          </cell>
          <cell r="N3181">
            <v>46388</v>
          </cell>
          <cell r="P3181">
            <v>46388</v>
          </cell>
          <cell r="R3181">
            <v>2027</v>
          </cell>
          <cell r="T3181" t="str">
            <v>Cancelled</v>
          </cell>
          <cell r="U3181">
            <v>3729726</v>
          </cell>
          <cell r="AB3181" t="str">
            <v>HERMAN, PAUL A</v>
          </cell>
        </row>
        <row r="3182">
          <cell r="A3182">
            <v>112766</v>
          </cell>
          <cell r="B3182" t="str">
            <v>CAR SR 9 14.610</v>
          </cell>
          <cell r="C3182" t="str">
            <v>Roadway Minor Rehab</v>
          </cell>
          <cell r="N3182">
            <v>46023</v>
          </cell>
          <cell r="P3182">
            <v>46023</v>
          </cell>
          <cell r="R3182">
            <v>2026</v>
          </cell>
          <cell r="T3182" t="str">
            <v>Cancelled</v>
          </cell>
          <cell r="U3182">
            <v>1200465</v>
          </cell>
          <cell r="AB3182" t="str">
            <v>HERMAN, PAUL A</v>
          </cell>
        </row>
        <row r="3183">
          <cell r="A3183">
            <v>112774</v>
          </cell>
          <cell r="B3183" t="str">
            <v>JEF TR 167 3.13</v>
          </cell>
          <cell r="C3183" t="str">
            <v>Roadway Minor Rehab</v>
          </cell>
          <cell r="F3183">
            <v>44188</v>
          </cell>
          <cell r="G3183">
            <v>44188</v>
          </cell>
          <cell r="H3183">
            <v>44231</v>
          </cell>
          <cell r="I3183">
            <v>44231</v>
          </cell>
          <cell r="J3183">
            <v>44249</v>
          </cell>
          <cell r="K3183">
            <v>44249</v>
          </cell>
          <cell r="L3183">
            <v>44265</v>
          </cell>
          <cell r="M3183">
            <v>44265</v>
          </cell>
          <cell r="N3183">
            <v>44364</v>
          </cell>
          <cell r="O3183">
            <v>44364</v>
          </cell>
          <cell r="P3183">
            <v>44371</v>
          </cell>
          <cell r="Q3183">
            <v>44371</v>
          </cell>
          <cell r="R3183">
            <v>2021</v>
          </cell>
          <cell r="T3183" t="str">
            <v>Sold</v>
          </cell>
          <cell r="U3183">
            <v>401782.15</v>
          </cell>
          <cell r="AB3183" t="str">
            <v>LORENZ, DANIEL J</v>
          </cell>
        </row>
        <row r="3184">
          <cell r="A3184">
            <v>112791</v>
          </cell>
          <cell r="B3184" t="str">
            <v>2021 BHJ Mobility Management</v>
          </cell>
          <cell r="C3184" t="str">
            <v>Transit</v>
          </cell>
          <cell r="T3184" t="str">
            <v>Active</v>
          </cell>
          <cell r="AB3184" t="str">
            <v>BRUGLER, NATHANIEL LEVI</v>
          </cell>
        </row>
        <row r="3185">
          <cell r="A3185">
            <v>112792</v>
          </cell>
          <cell r="B3185" t="str">
            <v>2022 BHJ Mobility Management</v>
          </cell>
          <cell r="C3185" t="str">
            <v>Transit</v>
          </cell>
          <cell r="T3185" t="str">
            <v>Active</v>
          </cell>
          <cell r="AB3185" t="str">
            <v>HILL, ANTHONY W</v>
          </cell>
        </row>
        <row r="3186">
          <cell r="A3186">
            <v>112807</v>
          </cell>
          <cell r="B3186" t="str">
            <v>COL-46/VAR-0.00/VAR</v>
          </cell>
          <cell r="C3186" t="str">
            <v>Roadway Minor Rehab</v>
          </cell>
          <cell r="N3186">
            <v>45566</v>
          </cell>
          <cell r="P3186">
            <v>45566</v>
          </cell>
          <cell r="R3186">
            <v>2025</v>
          </cell>
          <cell r="T3186" t="str">
            <v>Active</v>
          </cell>
          <cell r="U3186">
            <v>3612000</v>
          </cell>
          <cell r="AB3186" t="str">
            <v>HERMAN, PAUL A</v>
          </cell>
        </row>
        <row r="3187">
          <cell r="A3187">
            <v>112810</v>
          </cell>
          <cell r="B3187" t="str">
            <v>COL-164/644-15.72/3.96</v>
          </cell>
          <cell r="C3187" t="str">
            <v>Roadway Minor Rehab</v>
          </cell>
          <cell r="H3187">
            <v>44943</v>
          </cell>
          <cell r="I3187">
            <v>44943</v>
          </cell>
          <cell r="J3187">
            <v>44951</v>
          </cell>
          <cell r="K3187">
            <v>44951</v>
          </cell>
          <cell r="L3187">
            <v>44953</v>
          </cell>
          <cell r="M3187">
            <v>44953</v>
          </cell>
          <cell r="N3187">
            <v>45183</v>
          </cell>
          <cell r="O3187">
            <v>45183</v>
          </cell>
          <cell r="P3187">
            <v>45190</v>
          </cell>
          <cell r="Q3187">
            <v>45190</v>
          </cell>
          <cell r="R3187">
            <v>2024</v>
          </cell>
          <cell r="S3187">
            <v>2023</v>
          </cell>
          <cell r="T3187" t="str">
            <v>Sold</v>
          </cell>
          <cell r="U3187">
            <v>2752206.25</v>
          </cell>
          <cell r="V3187">
            <v>45089</v>
          </cell>
          <cell r="W3187">
            <v>44953</v>
          </cell>
          <cell r="X3187">
            <v>2024</v>
          </cell>
          <cell r="Y3187">
            <v>2023</v>
          </cell>
          <cell r="Z3187">
            <v>45183</v>
          </cell>
          <cell r="AA3187">
            <v>45194</v>
          </cell>
          <cell r="AB3187" t="str">
            <v>HOFFMAN, DAVID A</v>
          </cell>
        </row>
        <row r="3188">
          <cell r="A3188">
            <v>112811</v>
          </cell>
          <cell r="B3188" t="str">
            <v>HAS SR 151 17.420</v>
          </cell>
          <cell r="C3188" t="str">
            <v>Roadway Minor Rehab</v>
          </cell>
          <cell r="N3188">
            <v>46296</v>
          </cell>
          <cell r="P3188">
            <v>46296</v>
          </cell>
          <cell r="R3188">
            <v>2027</v>
          </cell>
          <cell r="T3188" t="str">
            <v>Active</v>
          </cell>
          <cell r="U3188">
            <v>412902</v>
          </cell>
          <cell r="AB3188" t="str">
            <v>HERMAN, PAUL A</v>
          </cell>
        </row>
        <row r="3189">
          <cell r="A3189">
            <v>112813</v>
          </cell>
          <cell r="B3189" t="str">
            <v>HAS US 250 4.220</v>
          </cell>
          <cell r="C3189" t="str">
            <v>Roadway Minor Rehab</v>
          </cell>
          <cell r="N3189">
            <v>45566</v>
          </cell>
          <cell r="P3189">
            <v>45566</v>
          </cell>
          <cell r="R3189">
            <v>2025</v>
          </cell>
          <cell r="T3189" t="str">
            <v>Active</v>
          </cell>
          <cell r="U3189">
            <v>5726000</v>
          </cell>
          <cell r="AB3189" t="str">
            <v>HERMAN, PAUL A</v>
          </cell>
        </row>
        <row r="3190">
          <cell r="A3190">
            <v>112815</v>
          </cell>
          <cell r="B3190" t="str">
            <v>TUS IR 77 0.000</v>
          </cell>
          <cell r="C3190" t="str">
            <v>Roadway Minor Rehab</v>
          </cell>
          <cell r="H3190">
            <v>45009</v>
          </cell>
          <cell r="I3190">
            <v>45009</v>
          </cell>
          <cell r="J3190">
            <v>45139</v>
          </cell>
          <cell r="K3190">
            <v>45139</v>
          </cell>
          <cell r="L3190">
            <v>45141</v>
          </cell>
          <cell r="M3190">
            <v>45141</v>
          </cell>
          <cell r="N3190">
            <v>45239</v>
          </cell>
          <cell r="O3190">
            <v>45239</v>
          </cell>
          <cell r="P3190">
            <v>45246</v>
          </cell>
          <cell r="Q3190">
            <v>45246</v>
          </cell>
          <cell r="R3190">
            <v>2024</v>
          </cell>
          <cell r="T3190" t="str">
            <v>Sold</v>
          </cell>
          <cell r="U3190">
            <v>3581015.85</v>
          </cell>
          <cell r="V3190">
            <v>45145</v>
          </cell>
          <cell r="W3190">
            <v>1</v>
          </cell>
          <cell r="X3190">
            <v>2024</v>
          </cell>
          <cell r="Y3190">
            <v>0</v>
          </cell>
          <cell r="Z3190">
            <v>45239</v>
          </cell>
          <cell r="AA3190">
            <v>45250</v>
          </cell>
          <cell r="AB3190" t="str">
            <v>CLARK, MICHAEL V</v>
          </cell>
        </row>
        <row r="3191">
          <cell r="A3191">
            <v>112819</v>
          </cell>
          <cell r="B3191" t="str">
            <v>BEL SR 800 10.220</v>
          </cell>
          <cell r="C3191" t="str">
            <v>Roadway Minor Rehab</v>
          </cell>
          <cell r="N3191">
            <v>46753</v>
          </cell>
          <cell r="P3191">
            <v>46753</v>
          </cell>
          <cell r="R3191">
            <v>2028</v>
          </cell>
          <cell r="T3191" t="str">
            <v>Active</v>
          </cell>
          <cell r="U3191">
            <v>1455900</v>
          </cell>
          <cell r="AB3191" t="str">
            <v>HERMAN, PAUL A</v>
          </cell>
        </row>
        <row r="3192">
          <cell r="A3192">
            <v>112820</v>
          </cell>
          <cell r="B3192" t="str">
            <v>CAR SR 9 21.820</v>
          </cell>
          <cell r="C3192" t="str">
            <v>Roadway Minor Rehab</v>
          </cell>
          <cell r="N3192">
            <v>46753</v>
          </cell>
          <cell r="P3192">
            <v>46753</v>
          </cell>
          <cell r="R3192">
            <v>2028</v>
          </cell>
          <cell r="T3192" t="str">
            <v>Active</v>
          </cell>
          <cell r="U3192">
            <v>1800785</v>
          </cell>
          <cell r="AB3192" t="str">
            <v>HERMAN, PAUL A</v>
          </cell>
        </row>
        <row r="3193">
          <cell r="A3193">
            <v>112822</v>
          </cell>
          <cell r="B3193" t="str">
            <v>COL SR 39 7.180</v>
          </cell>
          <cell r="C3193" t="str">
            <v>Roadway Minor Rehab</v>
          </cell>
          <cell r="N3193">
            <v>46023</v>
          </cell>
          <cell r="P3193">
            <v>46023</v>
          </cell>
          <cell r="R3193">
            <v>2026</v>
          </cell>
          <cell r="T3193" t="str">
            <v>Active</v>
          </cell>
          <cell r="U3193">
            <v>1696968</v>
          </cell>
          <cell r="AB3193" t="str">
            <v>HERMAN, PAUL A</v>
          </cell>
        </row>
        <row r="3194">
          <cell r="A3194">
            <v>112824</v>
          </cell>
          <cell r="B3194" t="str">
            <v>HAS US 250 0.770</v>
          </cell>
          <cell r="C3194" t="str">
            <v>Roadway Major Rehab</v>
          </cell>
          <cell r="D3194">
            <v>45413</v>
          </cell>
          <cell r="F3194">
            <v>45689</v>
          </cell>
          <cell r="H3194">
            <v>45870</v>
          </cell>
          <cell r="L3194">
            <v>45931</v>
          </cell>
          <cell r="N3194">
            <v>46023</v>
          </cell>
          <cell r="P3194">
            <v>46023</v>
          </cell>
          <cell r="R3194">
            <v>2026</v>
          </cell>
          <cell r="T3194" t="str">
            <v>Active</v>
          </cell>
          <cell r="U3194">
            <v>5400000</v>
          </cell>
          <cell r="AB3194" t="str">
            <v>HERMAN, PAUL A</v>
          </cell>
        </row>
        <row r="3195">
          <cell r="A3195">
            <v>112825</v>
          </cell>
          <cell r="B3195" t="str">
            <v>TUS IR 77 7.560</v>
          </cell>
          <cell r="C3195" t="str">
            <v>Roadway Minor Rehab</v>
          </cell>
          <cell r="N3195">
            <v>46388</v>
          </cell>
          <cell r="P3195">
            <v>46388</v>
          </cell>
          <cell r="R3195">
            <v>2027</v>
          </cell>
          <cell r="T3195" t="str">
            <v>Active</v>
          </cell>
          <cell r="U3195">
            <v>6168896</v>
          </cell>
          <cell r="AB3195" t="str">
            <v>HERMAN, PAUL A</v>
          </cell>
        </row>
        <row r="3196">
          <cell r="A3196">
            <v>112826</v>
          </cell>
          <cell r="B3196" t="str">
            <v>TUS SR 93 8.660</v>
          </cell>
          <cell r="C3196" t="str">
            <v>Roadway Minor Rehab</v>
          </cell>
          <cell r="N3196">
            <v>46753</v>
          </cell>
          <cell r="P3196">
            <v>46753</v>
          </cell>
          <cell r="R3196">
            <v>2028</v>
          </cell>
          <cell r="T3196" t="str">
            <v>Cancelled</v>
          </cell>
          <cell r="U3196">
            <v>831548</v>
          </cell>
          <cell r="AB3196" t="str">
            <v>HERMAN, PAUL A</v>
          </cell>
        </row>
        <row r="3197">
          <cell r="A3197">
            <v>112827</v>
          </cell>
          <cell r="B3197" t="str">
            <v>HOL SR 39 11.580</v>
          </cell>
          <cell r="C3197" t="str">
            <v>Roadway Minor Rehab</v>
          </cell>
          <cell r="N3197">
            <v>46023</v>
          </cell>
          <cell r="P3197">
            <v>46023</v>
          </cell>
          <cell r="R3197">
            <v>2026</v>
          </cell>
          <cell r="T3197" t="str">
            <v>Active</v>
          </cell>
          <cell r="U3197">
            <v>920745</v>
          </cell>
          <cell r="AB3197" t="str">
            <v>HERMAN, PAUL A</v>
          </cell>
        </row>
        <row r="3198">
          <cell r="A3198">
            <v>112829</v>
          </cell>
          <cell r="B3198" t="str">
            <v>COL SR 172 0.000</v>
          </cell>
          <cell r="C3198" t="str">
            <v>Roadway Minor Rehab</v>
          </cell>
          <cell r="N3198">
            <v>47119</v>
          </cell>
          <cell r="P3198">
            <v>47119</v>
          </cell>
          <cell r="R3198">
            <v>2029</v>
          </cell>
          <cell r="T3198" t="str">
            <v>Active</v>
          </cell>
          <cell r="U3198">
            <v>1574235</v>
          </cell>
          <cell r="AB3198" t="str">
            <v>HERMAN, PAUL A</v>
          </cell>
        </row>
        <row r="3199">
          <cell r="A3199">
            <v>112831</v>
          </cell>
          <cell r="B3199" t="str">
            <v>HAS SR 9 22.44</v>
          </cell>
          <cell r="C3199" t="str">
            <v>Roadway Minor Rehab</v>
          </cell>
          <cell r="N3199">
            <v>47119</v>
          </cell>
          <cell r="P3199">
            <v>47119</v>
          </cell>
          <cell r="R3199">
            <v>2029</v>
          </cell>
          <cell r="T3199" t="str">
            <v>Active</v>
          </cell>
          <cell r="U3199">
            <v>819000</v>
          </cell>
          <cell r="AB3199" t="str">
            <v>HERMAN, PAUL A</v>
          </cell>
        </row>
        <row r="3200">
          <cell r="A3200">
            <v>112832</v>
          </cell>
          <cell r="B3200" t="str">
            <v>HAS SR 9 1.310</v>
          </cell>
          <cell r="C3200" t="str">
            <v>Roadway Minor Rehab</v>
          </cell>
          <cell r="N3200">
            <v>46388</v>
          </cell>
          <cell r="P3200">
            <v>46388</v>
          </cell>
          <cell r="R3200">
            <v>2027</v>
          </cell>
          <cell r="T3200" t="str">
            <v>Active</v>
          </cell>
          <cell r="U3200">
            <v>876315</v>
          </cell>
          <cell r="AB3200" t="str">
            <v>HERMAN, PAUL A</v>
          </cell>
        </row>
        <row r="3201">
          <cell r="A3201">
            <v>112834</v>
          </cell>
          <cell r="B3201" t="str">
            <v>D11 SP FY2026</v>
          </cell>
          <cell r="C3201" t="str">
            <v>Pavement Maintenance</v>
          </cell>
          <cell r="N3201">
            <v>46113</v>
          </cell>
          <cell r="P3201">
            <v>46113</v>
          </cell>
          <cell r="R3201">
            <v>2026</v>
          </cell>
          <cell r="T3201" t="str">
            <v>Active</v>
          </cell>
          <cell r="U3201">
            <v>1500000</v>
          </cell>
          <cell r="AB3201" t="str">
            <v>HERMAN, PAUL A</v>
          </cell>
        </row>
        <row r="3202">
          <cell r="A3202">
            <v>112838</v>
          </cell>
          <cell r="B3202" t="str">
            <v>D11 CS FY2026</v>
          </cell>
          <cell r="C3202" t="str">
            <v>Pavement Maintenance</v>
          </cell>
          <cell r="N3202">
            <v>46023</v>
          </cell>
          <cell r="P3202">
            <v>46023</v>
          </cell>
          <cell r="R3202">
            <v>2026</v>
          </cell>
          <cell r="T3202" t="str">
            <v>Active</v>
          </cell>
          <cell r="U3202">
            <v>250000</v>
          </cell>
          <cell r="AB3202" t="str">
            <v>HERMAN, PAUL A</v>
          </cell>
        </row>
        <row r="3203">
          <cell r="A3203">
            <v>112885</v>
          </cell>
          <cell r="B3203" t="str">
            <v>FACD11 TUS I77 Weigh Station SB</v>
          </cell>
          <cell r="C3203" t="str">
            <v>Other Building / Facility Work</v>
          </cell>
          <cell r="T3203" t="str">
            <v>Active</v>
          </cell>
          <cell r="U3203">
            <v>779650.43</v>
          </cell>
          <cell r="AB3203" t="str">
            <v>MOSER, ERIC</v>
          </cell>
        </row>
        <row r="3204">
          <cell r="A3204">
            <v>112913</v>
          </cell>
          <cell r="B3204" t="str">
            <v>COL SR 170 11.420</v>
          </cell>
          <cell r="C3204" t="str">
            <v>Roadway Minor Rehab</v>
          </cell>
          <cell r="H3204">
            <v>44581</v>
          </cell>
          <cell r="I3204">
            <v>44581</v>
          </cell>
          <cell r="J3204">
            <v>44587</v>
          </cell>
          <cell r="K3204">
            <v>44587</v>
          </cell>
          <cell r="L3204">
            <v>44599</v>
          </cell>
          <cell r="M3204">
            <v>44599</v>
          </cell>
          <cell r="N3204">
            <v>44728</v>
          </cell>
          <cell r="O3204">
            <v>44728</v>
          </cell>
          <cell r="P3204">
            <v>44736</v>
          </cell>
          <cell r="Q3204">
            <v>44736</v>
          </cell>
          <cell r="R3204">
            <v>2022</v>
          </cell>
          <cell r="S3204">
            <v>2022</v>
          </cell>
          <cell r="T3204" t="str">
            <v>Sold</v>
          </cell>
          <cell r="U3204">
            <v>1062054.2</v>
          </cell>
          <cell r="V3204">
            <v>44634</v>
          </cell>
          <cell r="W3204">
            <v>1</v>
          </cell>
          <cell r="X3204">
            <v>2023</v>
          </cell>
          <cell r="Y3204">
            <v>2022</v>
          </cell>
          <cell r="Z3204">
            <v>44728</v>
          </cell>
          <cell r="AA3204">
            <v>44739</v>
          </cell>
          <cell r="AB3204" t="str">
            <v>HERMAN, PAUL A</v>
          </cell>
        </row>
        <row r="3205">
          <cell r="A3205">
            <v>112944</v>
          </cell>
          <cell r="B3205" t="str">
            <v>D11-HS-FY2026(A)</v>
          </cell>
          <cell r="C3205" t="str">
            <v>Vegetative Maintenance</v>
          </cell>
          <cell r="N3205">
            <v>46023</v>
          </cell>
          <cell r="P3205">
            <v>46023</v>
          </cell>
          <cell r="R3205">
            <v>2026</v>
          </cell>
          <cell r="T3205" t="str">
            <v>Cancelled</v>
          </cell>
          <cell r="U3205">
            <v>125000</v>
          </cell>
          <cell r="AB3205" t="str">
            <v>HERMAN, PAUL A</v>
          </cell>
        </row>
        <row r="3206">
          <cell r="A3206">
            <v>112946</v>
          </cell>
          <cell r="B3206" t="str">
            <v>D11-HS-FY2026(B)</v>
          </cell>
          <cell r="C3206" t="str">
            <v>Vegetative Maintenance</v>
          </cell>
          <cell r="N3206">
            <v>46023</v>
          </cell>
          <cell r="P3206">
            <v>46023</v>
          </cell>
          <cell r="R3206">
            <v>2026</v>
          </cell>
          <cell r="T3206" t="str">
            <v>Cancelled</v>
          </cell>
          <cell r="U3206">
            <v>100000</v>
          </cell>
          <cell r="AB3206" t="str">
            <v>HERMAN, PAUL A</v>
          </cell>
        </row>
        <row r="3207">
          <cell r="A3207">
            <v>112949</v>
          </cell>
          <cell r="B3207" t="str">
            <v>M20-26, Jefferson</v>
          </cell>
          <cell r="C3207" t="str">
            <v>Matching Grants</v>
          </cell>
          <cell r="T3207" t="str">
            <v>Active</v>
          </cell>
          <cell r="AB3207" t="str">
            <v>NEICE, RUSSELL G</v>
          </cell>
        </row>
        <row r="3208">
          <cell r="A3208">
            <v>112951</v>
          </cell>
          <cell r="B3208" t="str">
            <v>D11-GR-FY2026</v>
          </cell>
          <cell r="C3208" t="str">
            <v>Guardrail / Roadside Maintenance</v>
          </cell>
          <cell r="N3208">
            <v>46023</v>
          </cell>
          <cell r="P3208">
            <v>46023</v>
          </cell>
          <cell r="R3208">
            <v>2026</v>
          </cell>
          <cell r="T3208" t="str">
            <v>Active</v>
          </cell>
          <cell r="U3208">
            <v>1500000</v>
          </cell>
          <cell r="AB3208" t="str">
            <v>HERMAN, PAUL A</v>
          </cell>
        </row>
        <row r="3209">
          <cell r="A3209">
            <v>113111</v>
          </cell>
          <cell r="B3209" t="str">
            <v>HAS CR 44 1.62</v>
          </cell>
          <cell r="C3209" t="str">
            <v>Roadway Minor Rehab</v>
          </cell>
          <cell r="L3209">
            <v>43977</v>
          </cell>
          <cell r="M3209">
            <v>43977</v>
          </cell>
          <cell r="N3209">
            <v>43999</v>
          </cell>
          <cell r="O3209">
            <v>43999</v>
          </cell>
          <cell r="P3209">
            <v>44006</v>
          </cell>
          <cell r="Q3209">
            <v>44006</v>
          </cell>
          <cell r="R3209">
            <v>2020</v>
          </cell>
          <cell r="T3209" t="str">
            <v>Sold</v>
          </cell>
          <cell r="U3209">
            <v>493313</v>
          </cell>
          <cell r="AB3209" t="str">
            <v>LORENZ, DANIEL J</v>
          </cell>
        </row>
        <row r="3210">
          <cell r="A3210">
            <v>113137</v>
          </cell>
          <cell r="B3210" t="str">
            <v>HAS SR 151 14.00</v>
          </cell>
          <cell r="C3210" t="str">
            <v>Bridge Preservation</v>
          </cell>
          <cell r="D3210">
            <v>44963</v>
          </cell>
          <cell r="E3210">
            <v>44963</v>
          </cell>
          <cell r="F3210">
            <v>45198</v>
          </cell>
          <cell r="G3210">
            <v>45198</v>
          </cell>
          <cell r="H3210">
            <v>45257</v>
          </cell>
          <cell r="J3210">
            <v>45315</v>
          </cell>
          <cell r="L3210">
            <v>45320</v>
          </cell>
          <cell r="N3210">
            <v>45566</v>
          </cell>
          <cell r="P3210">
            <v>45566</v>
          </cell>
          <cell r="R3210">
            <v>2025</v>
          </cell>
          <cell r="S3210">
            <v>2024</v>
          </cell>
          <cell r="T3210" t="str">
            <v>Active</v>
          </cell>
          <cell r="U3210">
            <v>770000</v>
          </cell>
          <cell r="AB3210" t="str">
            <v>CLARK, MICHAEL V</v>
          </cell>
          <cell r="AC3210">
            <v>44792</v>
          </cell>
          <cell r="AD3210">
            <v>44792</v>
          </cell>
        </row>
        <row r="3211">
          <cell r="A3211">
            <v>113188</v>
          </cell>
          <cell r="B3211" t="str">
            <v>JEF SR 7 14.450</v>
          </cell>
          <cell r="C3211" t="str">
            <v>Geologic Maintenance / Slide Repair</v>
          </cell>
          <cell r="L3211">
            <v>43914</v>
          </cell>
          <cell r="M3211">
            <v>43914</v>
          </cell>
          <cell r="N3211">
            <v>43915</v>
          </cell>
          <cell r="O3211">
            <v>43915</v>
          </cell>
          <cell r="P3211">
            <v>43915</v>
          </cell>
          <cell r="Q3211">
            <v>43915</v>
          </cell>
          <cell r="R3211">
            <v>2020</v>
          </cell>
          <cell r="T3211" t="str">
            <v>Sold</v>
          </cell>
          <cell r="U3211">
            <v>500000</v>
          </cell>
          <cell r="AB3211" t="str">
            <v>NOTZ, CHRISTOPHER C</v>
          </cell>
        </row>
        <row r="3212">
          <cell r="A3212">
            <v>113231</v>
          </cell>
          <cell r="B3212" t="str">
            <v>D11-PM-RWR2021</v>
          </cell>
          <cell r="C3212" t="str">
            <v>Traffic Control (Safety)</v>
          </cell>
          <cell r="H3212">
            <v>43998</v>
          </cell>
          <cell r="I3212">
            <v>43998</v>
          </cell>
          <cell r="L3212">
            <v>44124</v>
          </cell>
          <cell r="M3212">
            <v>44124</v>
          </cell>
          <cell r="N3212">
            <v>44224</v>
          </cell>
          <cell r="O3212">
            <v>44224</v>
          </cell>
          <cell r="P3212">
            <v>44231</v>
          </cell>
          <cell r="Q3212">
            <v>44231</v>
          </cell>
          <cell r="R3212">
            <v>2021</v>
          </cell>
          <cell r="T3212" t="str">
            <v>Sold</v>
          </cell>
          <cell r="U3212">
            <v>988888.88</v>
          </cell>
          <cell r="AB3212" t="str">
            <v>BERANEK, JASON P</v>
          </cell>
        </row>
        <row r="3213">
          <cell r="A3213">
            <v>113246</v>
          </cell>
          <cell r="B3213" t="str">
            <v>BEL-70/470-7.00/0.00</v>
          </cell>
          <cell r="C3213" t="str">
            <v>Traffic Control (Safety)</v>
          </cell>
          <cell r="T3213" t="str">
            <v>Active</v>
          </cell>
          <cell r="AB3213" t="str">
            <v>VARCOLLA, CHRISTOPHER</v>
          </cell>
        </row>
        <row r="3214">
          <cell r="A3214">
            <v>113267</v>
          </cell>
          <cell r="B3214" t="str">
            <v>M20-36, Columbiana</v>
          </cell>
          <cell r="C3214" t="str">
            <v>Matching Grants</v>
          </cell>
          <cell r="T3214" t="str">
            <v>Active</v>
          </cell>
          <cell r="AB3214" t="str">
            <v>NEICE, RUSSELL G</v>
          </cell>
        </row>
        <row r="3215">
          <cell r="A3215">
            <v>113275</v>
          </cell>
          <cell r="B3215" t="str">
            <v>M20-37, Carroll</v>
          </cell>
          <cell r="C3215" t="str">
            <v>Matching Grants</v>
          </cell>
          <cell r="T3215" t="str">
            <v>Active</v>
          </cell>
          <cell r="AB3215" t="str">
            <v>NEICE, RUSSELL G</v>
          </cell>
        </row>
        <row r="3216">
          <cell r="A3216">
            <v>113415</v>
          </cell>
          <cell r="B3216" t="str">
            <v>TUS US 250 21.320</v>
          </cell>
          <cell r="C3216" t="str">
            <v>Roadway Major Rehab</v>
          </cell>
          <cell r="D3216">
            <v>45125</v>
          </cell>
          <cell r="E3216">
            <v>45125</v>
          </cell>
          <cell r="F3216">
            <v>45287</v>
          </cell>
          <cell r="H3216">
            <v>45407</v>
          </cell>
          <cell r="J3216">
            <v>45474</v>
          </cell>
          <cell r="L3216">
            <v>45474</v>
          </cell>
          <cell r="N3216">
            <v>45566</v>
          </cell>
          <cell r="P3216">
            <v>45566</v>
          </cell>
          <cell r="R3216">
            <v>2025</v>
          </cell>
          <cell r="T3216" t="str">
            <v>Active</v>
          </cell>
          <cell r="U3216">
            <v>3000000</v>
          </cell>
          <cell r="AB3216" t="str">
            <v>SLANINA, ADRIENNE N</v>
          </cell>
          <cell r="AC3216">
            <v>45078</v>
          </cell>
          <cell r="AD3216">
            <v>45078</v>
          </cell>
        </row>
        <row r="3217">
          <cell r="A3217">
            <v>113440</v>
          </cell>
          <cell r="B3217" t="str">
            <v>HAS US 22 (15.25)(21.47)</v>
          </cell>
          <cell r="C3217" t="str">
            <v>Roadway Major Rehab</v>
          </cell>
          <cell r="D3217">
            <v>45352</v>
          </cell>
          <cell r="F3217">
            <v>45538</v>
          </cell>
          <cell r="H3217">
            <v>45691</v>
          </cell>
          <cell r="J3217">
            <v>45838</v>
          </cell>
          <cell r="L3217">
            <v>45839</v>
          </cell>
          <cell r="N3217">
            <v>45931</v>
          </cell>
          <cell r="P3217">
            <v>45931</v>
          </cell>
          <cell r="R3217">
            <v>2026</v>
          </cell>
          <cell r="T3217" t="str">
            <v>Active</v>
          </cell>
          <cell r="U3217">
            <v>40000000</v>
          </cell>
          <cell r="AB3217" t="str">
            <v>SLANINA, ADRIENNE N</v>
          </cell>
          <cell r="AC3217">
            <v>45322</v>
          </cell>
        </row>
        <row r="3218">
          <cell r="A3218">
            <v>113442</v>
          </cell>
          <cell r="B3218" t="str">
            <v>COS/TUS-36-32.82/0.00</v>
          </cell>
          <cell r="C3218" t="str">
            <v>Roadway Major Rehab</v>
          </cell>
          <cell r="D3218">
            <v>45264</v>
          </cell>
          <cell r="F3218">
            <v>45474</v>
          </cell>
          <cell r="H3218">
            <v>45593</v>
          </cell>
          <cell r="J3218">
            <v>45745</v>
          </cell>
          <cell r="L3218">
            <v>45839</v>
          </cell>
          <cell r="N3218">
            <v>45931</v>
          </cell>
          <cell r="P3218">
            <v>45931</v>
          </cell>
          <cell r="R3218">
            <v>2026</v>
          </cell>
          <cell r="T3218" t="str">
            <v>Active</v>
          </cell>
          <cell r="U3218">
            <v>21000000</v>
          </cell>
          <cell r="AB3218" t="str">
            <v>SLANINA, ADRIENNE N</v>
          </cell>
          <cell r="AC3218">
            <v>45236</v>
          </cell>
        </row>
        <row r="3219">
          <cell r="A3219">
            <v>113456</v>
          </cell>
          <cell r="B3219" t="str">
            <v>BEL CR 4 8.820</v>
          </cell>
          <cell r="C3219" t="str">
            <v>Geologic Maintenance / Slide Repair</v>
          </cell>
          <cell r="T3219" t="str">
            <v>Active</v>
          </cell>
          <cell r="AB3219" t="str">
            <v>NOTZ, CHRISTOPHER C</v>
          </cell>
        </row>
        <row r="3220">
          <cell r="A3220">
            <v>113457</v>
          </cell>
          <cell r="B3220" t="str">
            <v>BEL CR 48 5.110</v>
          </cell>
          <cell r="C3220" t="str">
            <v>Geologic Maintenance / Slide Repair</v>
          </cell>
          <cell r="L3220">
            <v>44083</v>
          </cell>
          <cell r="M3220">
            <v>44083</v>
          </cell>
          <cell r="N3220">
            <v>44088</v>
          </cell>
          <cell r="O3220">
            <v>44088</v>
          </cell>
          <cell r="P3220">
            <v>44088</v>
          </cell>
          <cell r="Q3220">
            <v>44088</v>
          </cell>
          <cell r="R3220">
            <v>2021</v>
          </cell>
          <cell r="T3220" t="str">
            <v>Sold</v>
          </cell>
          <cell r="U3220">
            <v>744672.5</v>
          </cell>
          <cell r="AB3220" t="str">
            <v>NOTZ, CHRISTOPHER C</v>
          </cell>
        </row>
        <row r="3221">
          <cell r="A3221">
            <v>113458</v>
          </cell>
          <cell r="B3221" t="str">
            <v>JEF CR 6 1.190</v>
          </cell>
          <cell r="C3221" t="str">
            <v>Geologic Maintenance / Slide Repair</v>
          </cell>
          <cell r="T3221" t="str">
            <v>Active</v>
          </cell>
          <cell r="AB3221" t="str">
            <v>NOTZ, CHRISTOPHER C</v>
          </cell>
        </row>
        <row r="3222">
          <cell r="A3222">
            <v>113502</v>
          </cell>
          <cell r="B3222" t="str">
            <v>OMEGA Regional Safety Plan</v>
          </cell>
          <cell r="C3222" t="str">
            <v>Safety Related Studies</v>
          </cell>
          <cell r="T3222" t="str">
            <v>Active</v>
          </cell>
          <cell r="AB3222" t="str">
            <v>THOMPSON, JEREMY L</v>
          </cell>
        </row>
        <row r="3223">
          <cell r="A3223">
            <v>113557</v>
          </cell>
          <cell r="B3223" t="str">
            <v>HOL SR 514 4.510</v>
          </cell>
          <cell r="C3223" t="str">
            <v>Geologic Maintenance / Slide Repair</v>
          </cell>
          <cell r="H3223">
            <v>44575</v>
          </cell>
          <cell r="I3223">
            <v>44575</v>
          </cell>
          <cell r="L3223">
            <v>44705</v>
          </cell>
          <cell r="M3223">
            <v>44705</v>
          </cell>
          <cell r="N3223">
            <v>44770</v>
          </cell>
          <cell r="O3223">
            <v>44770</v>
          </cell>
          <cell r="P3223">
            <v>44777</v>
          </cell>
          <cell r="Q3223">
            <v>44777</v>
          </cell>
          <cell r="R3223">
            <v>2023</v>
          </cell>
          <cell r="T3223" t="str">
            <v>Sold</v>
          </cell>
          <cell r="U3223">
            <v>261822</v>
          </cell>
          <cell r="AB3223" t="str">
            <v>HOFFMAN, DAVID A</v>
          </cell>
        </row>
        <row r="3224">
          <cell r="A3224">
            <v>113560</v>
          </cell>
          <cell r="B3224" t="str">
            <v>BEL-26-3.75/3.91</v>
          </cell>
          <cell r="C3224" t="str">
            <v>Geologic Maintenance / Slide Repair</v>
          </cell>
          <cell r="T3224" t="str">
            <v>Cancelled</v>
          </cell>
          <cell r="AB3224" t="str">
            <v>NOTZ, CHRISTOPHER C</v>
          </cell>
        </row>
        <row r="3225">
          <cell r="A3225">
            <v>113585</v>
          </cell>
          <cell r="B3225" t="str">
            <v>D11 FY20/21 LoDril</v>
          </cell>
          <cell r="C3225" t="str">
            <v>Geologic Maintenance / Slide Repair</v>
          </cell>
          <cell r="T3225" t="str">
            <v>Active</v>
          </cell>
          <cell r="AB3225" t="str">
            <v>NOTZ, CHRISTOPHER C</v>
          </cell>
        </row>
        <row r="3226">
          <cell r="A3226">
            <v>113593</v>
          </cell>
          <cell r="B3226" t="str">
            <v>D11-PM-RWR2022</v>
          </cell>
          <cell r="C3226" t="str">
            <v>Traffic Control (Safety)</v>
          </cell>
          <cell r="H3226">
            <v>44270</v>
          </cell>
          <cell r="I3226">
            <v>44270</v>
          </cell>
          <cell r="J3226">
            <v>44350</v>
          </cell>
          <cell r="K3226">
            <v>44350</v>
          </cell>
          <cell r="L3226">
            <v>44384</v>
          </cell>
          <cell r="M3226">
            <v>44384</v>
          </cell>
          <cell r="N3226">
            <v>44483</v>
          </cell>
          <cell r="O3226">
            <v>44483</v>
          </cell>
          <cell r="P3226">
            <v>44490</v>
          </cell>
          <cell r="Q3226">
            <v>44490</v>
          </cell>
          <cell r="R3226">
            <v>2022</v>
          </cell>
          <cell r="T3226" t="str">
            <v>Sold</v>
          </cell>
          <cell r="U3226">
            <v>1351943.81</v>
          </cell>
          <cell r="V3226">
            <v>44389</v>
          </cell>
          <cell r="W3226">
            <v>1</v>
          </cell>
          <cell r="X3226">
            <v>2022</v>
          </cell>
          <cell r="Y3226">
            <v>0</v>
          </cell>
          <cell r="Z3226">
            <v>44483</v>
          </cell>
          <cell r="AA3226">
            <v>44494</v>
          </cell>
          <cell r="AB3226" t="str">
            <v>BERANEK, JASON P</v>
          </cell>
        </row>
        <row r="3227">
          <cell r="A3227">
            <v>113621</v>
          </cell>
          <cell r="B3227" t="str">
            <v>JEF CR 26 6.950</v>
          </cell>
          <cell r="C3227" t="str">
            <v>Geologic Maintenance / Slide Repair</v>
          </cell>
          <cell r="L3227">
            <v>44071</v>
          </cell>
          <cell r="M3227">
            <v>44071</v>
          </cell>
          <cell r="N3227">
            <v>44077</v>
          </cell>
          <cell r="O3227">
            <v>44077</v>
          </cell>
          <cell r="P3227">
            <v>44077</v>
          </cell>
          <cell r="Q3227">
            <v>44077</v>
          </cell>
          <cell r="R3227">
            <v>2021</v>
          </cell>
          <cell r="T3227" t="str">
            <v>Sold</v>
          </cell>
          <cell r="U3227">
            <v>1457050</v>
          </cell>
          <cell r="AB3227" t="str">
            <v>NOTZ, CHRISTOPHER C</v>
          </cell>
        </row>
        <row r="3228">
          <cell r="A3228">
            <v>113626</v>
          </cell>
          <cell r="B3228" t="str">
            <v>JEF SR 7 14.32</v>
          </cell>
          <cell r="C3228" t="str">
            <v>Geologic Maintenance / Slide Repair</v>
          </cell>
          <cell r="D3228">
            <v>44498</v>
          </cell>
          <cell r="E3228">
            <v>44498</v>
          </cell>
          <cell r="F3228">
            <v>44606</v>
          </cell>
          <cell r="G3228">
            <v>44606</v>
          </cell>
          <cell r="H3228">
            <v>44690</v>
          </cell>
          <cell r="I3228">
            <v>44690</v>
          </cell>
          <cell r="J3228">
            <v>44806</v>
          </cell>
          <cell r="K3228">
            <v>44806</v>
          </cell>
          <cell r="L3228">
            <v>44816</v>
          </cell>
          <cell r="M3228">
            <v>44816</v>
          </cell>
          <cell r="N3228">
            <v>44910</v>
          </cell>
          <cell r="O3228">
            <v>44910</v>
          </cell>
          <cell r="P3228">
            <v>44917</v>
          </cell>
          <cell r="Q3228">
            <v>44917</v>
          </cell>
          <cell r="R3228">
            <v>2023</v>
          </cell>
          <cell r="T3228" t="str">
            <v>Sold</v>
          </cell>
          <cell r="U3228">
            <v>23042877.399999999</v>
          </cell>
          <cell r="AB3228" t="str">
            <v>SLANINA, ADRIENNE N</v>
          </cell>
          <cell r="AC3228">
            <v>44469</v>
          </cell>
          <cell r="AD3228">
            <v>44469</v>
          </cell>
        </row>
        <row r="3229">
          <cell r="A3229">
            <v>113672</v>
          </cell>
          <cell r="B3229" t="str">
            <v>JEF SR 7 15.93</v>
          </cell>
          <cell r="C3229" t="str">
            <v>Traffic Control (Safety)</v>
          </cell>
          <cell r="F3229">
            <v>44474</v>
          </cell>
          <cell r="G3229">
            <v>44474</v>
          </cell>
          <cell r="H3229">
            <v>44602</v>
          </cell>
          <cell r="I3229">
            <v>44602</v>
          </cell>
          <cell r="L3229">
            <v>44644</v>
          </cell>
          <cell r="M3229">
            <v>44644</v>
          </cell>
          <cell r="N3229">
            <v>44706</v>
          </cell>
          <cell r="O3229">
            <v>44706</v>
          </cell>
          <cell r="P3229">
            <v>44714</v>
          </cell>
          <cell r="Q3229">
            <v>44714</v>
          </cell>
          <cell r="R3229">
            <v>2022</v>
          </cell>
          <cell r="T3229" t="str">
            <v>Sold</v>
          </cell>
          <cell r="U3229">
            <v>2397937.37</v>
          </cell>
          <cell r="V3229">
            <v>44470</v>
          </cell>
          <cell r="W3229">
            <v>1</v>
          </cell>
          <cell r="X3229">
            <v>2022</v>
          </cell>
          <cell r="Y3229">
            <v>0</v>
          </cell>
          <cell r="Z3229">
            <v>44562</v>
          </cell>
          <cell r="AA3229">
            <v>44593</v>
          </cell>
          <cell r="AB3229" t="str">
            <v>LORENZ, DANIEL J</v>
          </cell>
        </row>
        <row r="3230">
          <cell r="A3230">
            <v>113689</v>
          </cell>
          <cell r="B3230" t="str">
            <v>COL Lisbon Bike Trail Lot 2020</v>
          </cell>
          <cell r="C3230" t="str">
            <v>Parks</v>
          </cell>
          <cell r="T3230" t="str">
            <v>Active</v>
          </cell>
          <cell r="AB3230" t="str">
            <v>HERMAN, PAUL A</v>
          </cell>
        </row>
        <row r="3231">
          <cell r="A3231">
            <v>113691</v>
          </cell>
          <cell r="B3231" t="str">
            <v>CAR Bluebird Farm Park 2020</v>
          </cell>
          <cell r="C3231" t="str">
            <v>Parks</v>
          </cell>
          <cell r="T3231" t="str">
            <v>Active</v>
          </cell>
          <cell r="AB3231" t="str">
            <v>HERMAN, PAUL A</v>
          </cell>
        </row>
        <row r="3232">
          <cell r="A3232">
            <v>113766</v>
          </cell>
          <cell r="B3232" t="str">
            <v>BEL ODNR Barnesville Dist Office</v>
          </cell>
          <cell r="C3232" t="str">
            <v>Parks</v>
          </cell>
          <cell r="N3232">
            <v>44743</v>
          </cell>
          <cell r="P3232">
            <v>44743</v>
          </cell>
          <cell r="R3232">
            <v>2023</v>
          </cell>
          <cell r="T3232" t="str">
            <v>Cancelled</v>
          </cell>
          <cell r="U3232">
            <v>57200</v>
          </cell>
          <cell r="AB3232" t="str">
            <v>HERMAN, PAUL A</v>
          </cell>
        </row>
        <row r="3233">
          <cell r="A3233">
            <v>113772</v>
          </cell>
          <cell r="B3233" t="str">
            <v>COL Parsons Loader Purchase</v>
          </cell>
          <cell r="C3233" t="str">
            <v>Maritime</v>
          </cell>
          <cell r="N3233">
            <v>44320</v>
          </cell>
          <cell r="O3233">
            <v>44320</v>
          </cell>
          <cell r="P3233">
            <v>44354</v>
          </cell>
          <cell r="Q3233">
            <v>44354</v>
          </cell>
          <cell r="R3233">
            <v>2021</v>
          </cell>
          <cell r="T3233" t="str">
            <v>Sold</v>
          </cell>
          <cell r="AB3233" t="str">
            <v>LORENZ, DANIEL J</v>
          </cell>
        </row>
        <row r="3234">
          <cell r="A3234">
            <v>113773</v>
          </cell>
          <cell r="B3234" t="str">
            <v>COL Parsons Dock Pad</v>
          </cell>
          <cell r="C3234" t="str">
            <v>Maritime</v>
          </cell>
          <cell r="T3234" t="str">
            <v>Cancelled</v>
          </cell>
          <cell r="U3234">
            <v>248004</v>
          </cell>
          <cell r="AB3234" t="str">
            <v>GIAUQUE, BECKY J</v>
          </cell>
        </row>
        <row r="3235">
          <cell r="A3235">
            <v>113790</v>
          </cell>
          <cell r="B3235" t="str">
            <v>TUS US 250 12.320</v>
          </cell>
          <cell r="C3235" t="str">
            <v>Bridge Preservation</v>
          </cell>
          <cell r="F3235">
            <v>44287</v>
          </cell>
          <cell r="G3235">
            <v>44287</v>
          </cell>
          <cell r="H3235">
            <v>44411</v>
          </cell>
          <cell r="I3235">
            <v>44411</v>
          </cell>
          <cell r="J3235">
            <v>44502</v>
          </cell>
          <cell r="K3235">
            <v>44502</v>
          </cell>
          <cell r="L3235">
            <v>44502</v>
          </cell>
          <cell r="M3235">
            <v>44502</v>
          </cell>
          <cell r="N3235">
            <v>44630</v>
          </cell>
          <cell r="O3235">
            <v>44630</v>
          </cell>
          <cell r="P3235">
            <v>44637</v>
          </cell>
          <cell r="Q3235">
            <v>44637</v>
          </cell>
          <cell r="R3235">
            <v>2022</v>
          </cell>
          <cell r="T3235" t="str">
            <v>Sold</v>
          </cell>
          <cell r="U3235">
            <v>1136646.6000000001</v>
          </cell>
          <cell r="V3235">
            <v>44529</v>
          </cell>
          <cell r="W3235">
            <v>1</v>
          </cell>
          <cell r="X3235">
            <v>2022</v>
          </cell>
          <cell r="Y3235">
            <v>0</v>
          </cell>
          <cell r="Z3235">
            <v>44623</v>
          </cell>
          <cell r="AA3235">
            <v>44634</v>
          </cell>
          <cell r="AB3235" t="str">
            <v>SLANINA, ADRIENNE N</v>
          </cell>
        </row>
        <row r="3236">
          <cell r="A3236">
            <v>113791</v>
          </cell>
          <cell r="B3236" t="str">
            <v>JEF US 22 5.900</v>
          </cell>
          <cell r="C3236" t="str">
            <v>Bridge / Culvert Maintenance</v>
          </cell>
          <cell r="H3236">
            <v>44152</v>
          </cell>
          <cell r="I3236">
            <v>44152</v>
          </cell>
          <cell r="J3236">
            <v>44173</v>
          </cell>
          <cell r="K3236">
            <v>44173</v>
          </cell>
          <cell r="L3236">
            <v>44174</v>
          </cell>
          <cell r="M3236">
            <v>44174</v>
          </cell>
          <cell r="N3236">
            <v>44210</v>
          </cell>
          <cell r="O3236">
            <v>44210</v>
          </cell>
          <cell r="P3236">
            <v>44218</v>
          </cell>
          <cell r="Q3236">
            <v>44218</v>
          </cell>
          <cell r="R3236">
            <v>2021</v>
          </cell>
          <cell r="T3236" t="str">
            <v>Sold</v>
          </cell>
          <cell r="U3236">
            <v>146320</v>
          </cell>
          <cell r="AB3236" t="str">
            <v>TRIVOLI, RAYMOND P</v>
          </cell>
        </row>
        <row r="3237">
          <cell r="A3237">
            <v>113831</v>
          </cell>
          <cell r="B3237" t="str">
            <v>BEL CR80 &amp; CR84 Reconstruction</v>
          </cell>
          <cell r="C3237" t="str">
            <v>Roadway Minor Rehab</v>
          </cell>
          <cell r="N3237">
            <v>44349</v>
          </cell>
          <cell r="O3237">
            <v>44349</v>
          </cell>
          <cell r="T3237" t="str">
            <v>Active</v>
          </cell>
          <cell r="U3237">
            <v>987514</v>
          </cell>
          <cell r="AB3237" t="str">
            <v>VOGEL, A FRED</v>
          </cell>
        </row>
        <row r="3238">
          <cell r="A3238">
            <v>113834</v>
          </cell>
          <cell r="B3238" t="str">
            <v>BEL-149-(11.16)(14.45)(18.59)</v>
          </cell>
          <cell r="C3238" t="str">
            <v>Roadway Major Rehab</v>
          </cell>
          <cell r="D3238">
            <v>44643</v>
          </cell>
          <cell r="E3238">
            <v>44643</v>
          </cell>
          <cell r="F3238">
            <v>44790</v>
          </cell>
          <cell r="G3238">
            <v>44790</v>
          </cell>
          <cell r="H3238">
            <v>44865</v>
          </cell>
          <cell r="I3238">
            <v>44865</v>
          </cell>
          <cell r="J3238">
            <v>44946</v>
          </cell>
          <cell r="K3238">
            <v>44946</v>
          </cell>
          <cell r="L3238">
            <v>44946</v>
          </cell>
          <cell r="M3238">
            <v>44946</v>
          </cell>
          <cell r="N3238">
            <v>45043</v>
          </cell>
          <cell r="O3238">
            <v>45043</v>
          </cell>
          <cell r="P3238">
            <v>45050</v>
          </cell>
          <cell r="Q3238">
            <v>45050</v>
          </cell>
          <cell r="R3238">
            <v>2023</v>
          </cell>
          <cell r="T3238" t="str">
            <v>Sold</v>
          </cell>
          <cell r="U3238">
            <v>9869260.3399999999</v>
          </cell>
          <cell r="V3238">
            <v>44949</v>
          </cell>
          <cell r="W3238">
            <v>1</v>
          </cell>
          <cell r="X3238">
            <v>2023</v>
          </cell>
          <cell r="Y3238">
            <v>0</v>
          </cell>
          <cell r="Z3238">
            <v>45043</v>
          </cell>
          <cell r="AA3238">
            <v>45054</v>
          </cell>
          <cell r="AB3238" t="str">
            <v>SLANINA, ADRIENNE N</v>
          </cell>
          <cell r="AC3238">
            <v>44610</v>
          </cell>
          <cell r="AD3238">
            <v>44610</v>
          </cell>
        </row>
        <row r="3239">
          <cell r="A3239">
            <v>113835</v>
          </cell>
          <cell r="B3239" t="str">
            <v>COL SR 39 2.61</v>
          </cell>
          <cell r="C3239" t="str">
            <v>Roadway Major Rehab</v>
          </cell>
          <cell r="D3239">
            <v>44862</v>
          </cell>
          <cell r="E3239">
            <v>44862</v>
          </cell>
          <cell r="F3239">
            <v>45127</v>
          </cell>
          <cell r="G3239">
            <v>45127</v>
          </cell>
          <cell r="H3239">
            <v>45243</v>
          </cell>
          <cell r="I3239">
            <v>45243</v>
          </cell>
          <cell r="J3239">
            <v>45271</v>
          </cell>
          <cell r="L3239">
            <v>45278</v>
          </cell>
          <cell r="N3239">
            <v>45372</v>
          </cell>
          <cell r="P3239">
            <v>45383</v>
          </cell>
          <cell r="R3239">
            <v>2024</v>
          </cell>
          <cell r="T3239" t="str">
            <v>Active</v>
          </cell>
          <cell r="U3239">
            <v>8610000</v>
          </cell>
          <cell r="V3239">
            <v>45278</v>
          </cell>
          <cell r="W3239">
            <v>1</v>
          </cell>
          <cell r="X3239">
            <v>2024</v>
          </cell>
          <cell r="Y3239">
            <v>0</v>
          </cell>
          <cell r="Z3239">
            <v>45372</v>
          </cell>
          <cell r="AA3239">
            <v>45383</v>
          </cell>
          <cell r="AB3239" t="str">
            <v>SLANINA, ADRIENNE N</v>
          </cell>
          <cell r="AC3239">
            <v>44834</v>
          </cell>
          <cell r="AD3239">
            <v>44834</v>
          </cell>
        </row>
        <row r="3240">
          <cell r="A3240">
            <v>113911</v>
          </cell>
          <cell r="B3240" t="str">
            <v>TUS CR 24 7.60</v>
          </cell>
          <cell r="C3240" t="str">
            <v>Roadway Improvement (Safety)</v>
          </cell>
          <cell r="H3240">
            <v>44327</v>
          </cell>
          <cell r="I3240">
            <v>44327</v>
          </cell>
          <cell r="L3240">
            <v>44364</v>
          </cell>
          <cell r="M3240">
            <v>44364</v>
          </cell>
          <cell r="N3240">
            <v>44405</v>
          </cell>
          <cell r="O3240">
            <v>44405</v>
          </cell>
          <cell r="P3240">
            <v>44412</v>
          </cell>
          <cell r="Q3240">
            <v>44412</v>
          </cell>
          <cell r="R3240">
            <v>2022</v>
          </cell>
          <cell r="T3240" t="str">
            <v>Sold</v>
          </cell>
          <cell r="U3240">
            <v>766110.86</v>
          </cell>
          <cell r="V3240">
            <v>44531</v>
          </cell>
          <cell r="W3240">
            <v>1</v>
          </cell>
          <cell r="X3240">
            <v>2022</v>
          </cell>
          <cell r="Y3240">
            <v>0</v>
          </cell>
          <cell r="Z3240">
            <v>44593</v>
          </cell>
          <cell r="AA3240">
            <v>44621</v>
          </cell>
          <cell r="AB3240" t="str">
            <v>LORENZ, DANIEL J</v>
          </cell>
        </row>
        <row r="3241">
          <cell r="A3241">
            <v>113926</v>
          </cell>
          <cell r="B3241" t="str">
            <v>BEL SR 148 11.35</v>
          </cell>
          <cell r="C3241" t="str">
            <v>Bridge Preservation</v>
          </cell>
          <cell r="H3241">
            <v>44258</v>
          </cell>
          <cell r="I3241">
            <v>44258</v>
          </cell>
          <cell r="J3241">
            <v>44284</v>
          </cell>
          <cell r="K3241">
            <v>44284</v>
          </cell>
          <cell r="L3241">
            <v>44287</v>
          </cell>
          <cell r="M3241">
            <v>44287</v>
          </cell>
          <cell r="N3241">
            <v>44707</v>
          </cell>
          <cell r="O3241">
            <v>44707</v>
          </cell>
          <cell r="P3241">
            <v>44715</v>
          </cell>
          <cell r="Q3241">
            <v>44715</v>
          </cell>
          <cell r="R3241">
            <v>2022</v>
          </cell>
          <cell r="T3241" t="str">
            <v>Sold</v>
          </cell>
          <cell r="U3241">
            <v>806288.9</v>
          </cell>
          <cell r="V3241">
            <v>44291</v>
          </cell>
          <cell r="W3241">
            <v>1</v>
          </cell>
          <cell r="X3241">
            <v>2022</v>
          </cell>
          <cell r="Y3241">
            <v>0</v>
          </cell>
          <cell r="Z3241">
            <v>44378</v>
          </cell>
          <cell r="AA3241">
            <v>44389</v>
          </cell>
          <cell r="AB3241" t="str">
            <v>SLANINA, ADRIENNE N</v>
          </cell>
        </row>
        <row r="3242">
          <cell r="A3242">
            <v>113965</v>
          </cell>
          <cell r="B3242" t="str">
            <v>D11 Bridge Inspection CY 21-22</v>
          </cell>
          <cell r="C3242" t="str">
            <v>Asset Inventory / Inspection</v>
          </cell>
          <cell r="T3242" t="str">
            <v>Active</v>
          </cell>
          <cell r="AB3242" t="str">
            <v>KHALIFA, WASEEM U</v>
          </cell>
        </row>
        <row r="3243">
          <cell r="A3243">
            <v>113984</v>
          </cell>
          <cell r="B3243" t="str">
            <v>D11 Load Rating FY 2021</v>
          </cell>
          <cell r="C3243" t="str">
            <v>General Engineering</v>
          </cell>
          <cell r="T3243" t="str">
            <v>Active</v>
          </cell>
          <cell r="AB3243" t="str">
            <v>STILLION, TIMOTHY E</v>
          </cell>
        </row>
        <row r="3244">
          <cell r="A3244">
            <v>113987</v>
          </cell>
          <cell r="B3244" t="str">
            <v>CAR Meter &amp; Mirth Reconstruction</v>
          </cell>
          <cell r="C3244" t="str">
            <v>Roadway Minor Rehab</v>
          </cell>
          <cell r="T3244" t="str">
            <v>Active</v>
          </cell>
          <cell r="U3244">
            <v>701452</v>
          </cell>
          <cell r="AB3244" t="str">
            <v>VOGEL, A FRED</v>
          </cell>
        </row>
        <row r="3245">
          <cell r="A3245">
            <v>113999</v>
          </cell>
          <cell r="B3245" t="str">
            <v>JEF SR 7 13.950</v>
          </cell>
          <cell r="C3245" t="str">
            <v>Culvert Preservation</v>
          </cell>
          <cell r="D3245">
            <v>44756</v>
          </cell>
          <cell r="E3245">
            <v>44756</v>
          </cell>
          <cell r="F3245">
            <v>45231</v>
          </cell>
          <cell r="H3245">
            <v>45505</v>
          </cell>
          <cell r="L3245">
            <v>45621</v>
          </cell>
          <cell r="N3245">
            <v>45715</v>
          </cell>
          <cell r="P3245">
            <v>45726</v>
          </cell>
          <cell r="R3245">
            <v>2025</v>
          </cell>
          <cell r="T3245" t="str">
            <v>Active</v>
          </cell>
          <cell r="U3245">
            <v>2000000</v>
          </cell>
          <cell r="AB3245" t="str">
            <v>HORRISBERGER, SCOTT A</v>
          </cell>
          <cell r="AC3245">
            <v>44707</v>
          </cell>
          <cell r="AD3245">
            <v>44707</v>
          </cell>
        </row>
        <row r="3246">
          <cell r="A3246">
            <v>114024</v>
          </cell>
          <cell r="B3246" t="str">
            <v>TUS TR 208 Fillman's Bottom CUOH</v>
          </cell>
          <cell r="C3246" t="str">
            <v>Railroad Crossing Protection</v>
          </cell>
          <cell r="T3246" t="str">
            <v>Active</v>
          </cell>
          <cell r="AB3246" t="str">
            <v>GRONBACH, GREGORY</v>
          </cell>
        </row>
        <row r="3247">
          <cell r="A3247">
            <v>114039</v>
          </cell>
          <cell r="B3247" t="str">
            <v>COL Fairfield Sch Rd &amp; Lisbon St</v>
          </cell>
          <cell r="C3247" t="str">
            <v>Roadway Minor Rehab</v>
          </cell>
          <cell r="F3247">
            <v>45167</v>
          </cell>
          <cell r="G3247">
            <v>45167</v>
          </cell>
          <cell r="H3247">
            <v>45254</v>
          </cell>
          <cell r="I3247">
            <v>45254</v>
          </cell>
          <cell r="L3247">
            <v>45341</v>
          </cell>
          <cell r="N3247">
            <v>45401</v>
          </cell>
          <cell r="P3247">
            <v>45432</v>
          </cell>
          <cell r="R3247">
            <v>2024</v>
          </cell>
          <cell r="T3247" t="str">
            <v>Active</v>
          </cell>
          <cell r="U3247">
            <v>1474414</v>
          </cell>
          <cell r="V3247">
            <v>45341</v>
          </cell>
          <cell r="W3247">
            <v>1</v>
          </cell>
          <cell r="X3247">
            <v>2024</v>
          </cell>
          <cell r="Y3247">
            <v>0</v>
          </cell>
          <cell r="Z3247">
            <v>45401</v>
          </cell>
          <cell r="AA3247">
            <v>45432</v>
          </cell>
          <cell r="AB3247" t="str">
            <v>LORENZ, DANIEL J</v>
          </cell>
        </row>
        <row r="3248">
          <cell r="A3248">
            <v>114058</v>
          </cell>
          <cell r="B3248" t="str">
            <v>COL Dresden Avenue Phase 1</v>
          </cell>
          <cell r="C3248" t="str">
            <v>Roadway Minor Rehab</v>
          </cell>
          <cell r="F3248">
            <v>44862</v>
          </cell>
          <cell r="G3248">
            <v>44862</v>
          </cell>
          <cell r="H3248">
            <v>45012</v>
          </cell>
          <cell r="I3248">
            <v>45012</v>
          </cell>
          <cell r="L3248">
            <v>45037</v>
          </cell>
          <cell r="M3248">
            <v>45037</v>
          </cell>
          <cell r="N3248">
            <v>45107</v>
          </cell>
          <cell r="O3248">
            <v>45107</v>
          </cell>
          <cell r="P3248">
            <v>45117</v>
          </cell>
          <cell r="Q3248">
            <v>45117</v>
          </cell>
          <cell r="R3248">
            <v>2024</v>
          </cell>
          <cell r="T3248" t="str">
            <v>Sold</v>
          </cell>
          <cell r="U3248">
            <v>463233.5</v>
          </cell>
          <cell r="V3248">
            <v>45047</v>
          </cell>
          <cell r="W3248">
            <v>1</v>
          </cell>
          <cell r="X3248">
            <v>2024</v>
          </cell>
          <cell r="Y3248">
            <v>0</v>
          </cell>
          <cell r="Z3248">
            <v>45108</v>
          </cell>
          <cell r="AA3248">
            <v>45139</v>
          </cell>
          <cell r="AB3248" t="str">
            <v>LORENZ, DANIEL J</v>
          </cell>
        </row>
        <row r="3249">
          <cell r="A3249">
            <v>114061</v>
          </cell>
          <cell r="B3249" t="str">
            <v>TUS New Phila Paving Phase 1</v>
          </cell>
          <cell r="C3249" t="str">
            <v>Roadway Minor Rehab</v>
          </cell>
          <cell r="F3249">
            <v>44775</v>
          </cell>
          <cell r="G3249">
            <v>44775</v>
          </cell>
          <cell r="H3249">
            <v>44862</v>
          </cell>
          <cell r="I3249">
            <v>44862</v>
          </cell>
          <cell r="J3249">
            <v>44914</v>
          </cell>
          <cell r="K3249">
            <v>44914</v>
          </cell>
          <cell r="L3249">
            <v>44935</v>
          </cell>
          <cell r="M3249">
            <v>44935</v>
          </cell>
          <cell r="N3249">
            <v>45057</v>
          </cell>
          <cell r="O3249">
            <v>45057</v>
          </cell>
          <cell r="P3249">
            <v>45064</v>
          </cell>
          <cell r="Q3249">
            <v>45064</v>
          </cell>
          <cell r="R3249">
            <v>2023</v>
          </cell>
          <cell r="T3249" t="str">
            <v>Sold</v>
          </cell>
          <cell r="U3249">
            <v>1289240.6499999999</v>
          </cell>
          <cell r="V3249">
            <v>44963</v>
          </cell>
          <cell r="W3249">
            <v>1</v>
          </cell>
          <cell r="X3249">
            <v>2023</v>
          </cell>
          <cell r="Y3249">
            <v>0</v>
          </cell>
          <cell r="Z3249">
            <v>45057</v>
          </cell>
          <cell r="AA3249">
            <v>45068</v>
          </cell>
          <cell r="AB3249" t="str">
            <v>LORENZ, DANIEL J</v>
          </cell>
        </row>
        <row r="3250">
          <cell r="A3250">
            <v>114080</v>
          </cell>
          <cell r="B3250" t="str">
            <v>TUS Trenton Avenue</v>
          </cell>
          <cell r="C3250" t="str">
            <v>Roadway Minor Rehab</v>
          </cell>
          <cell r="F3250">
            <v>44820</v>
          </cell>
          <cell r="G3250">
            <v>44820</v>
          </cell>
          <cell r="H3250">
            <v>44881</v>
          </cell>
          <cell r="I3250">
            <v>44881</v>
          </cell>
          <cell r="J3250">
            <v>44904</v>
          </cell>
          <cell r="K3250">
            <v>44904</v>
          </cell>
          <cell r="L3250">
            <v>45082</v>
          </cell>
          <cell r="M3250">
            <v>45082</v>
          </cell>
          <cell r="N3250">
            <v>45134</v>
          </cell>
          <cell r="O3250">
            <v>45134</v>
          </cell>
          <cell r="P3250">
            <v>45141</v>
          </cell>
          <cell r="Q3250">
            <v>45141</v>
          </cell>
          <cell r="R3250">
            <v>2024</v>
          </cell>
          <cell r="T3250" t="str">
            <v>Sold</v>
          </cell>
          <cell r="U3250">
            <v>752706.05</v>
          </cell>
          <cell r="AB3250" t="str">
            <v>LORENZ, DANIEL J</v>
          </cell>
          <cell r="AC3250">
            <v>44683</v>
          </cell>
          <cell r="AD3250">
            <v>44683</v>
          </cell>
        </row>
        <row r="3251">
          <cell r="A3251">
            <v>114114</v>
          </cell>
          <cell r="B3251" t="str">
            <v>BEL-007-Former Gulf Station</v>
          </cell>
          <cell r="C3251" t="str">
            <v>Environmental Services</v>
          </cell>
          <cell r="T3251" t="str">
            <v>Active</v>
          </cell>
          <cell r="AB3251" t="str">
            <v>STRATTON, THOMAS E</v>
          </cell>
        </row>
        <row r="3252">
          <cell r="A3252">
            <v>114125</v>
          </cell>
          <cell r="B3252" t="str">
            <v>HOL SR 515 0.150</v>
          </cell>
          <cell r="C3252" t="str">
            <v>Culvert Preservation</v>
          </cell>
          <cell r="D3252">
            <v>45182</v>
          </cell>
          <cell r="E3252">
            <v>45182</v>
          </cell>
          <cell r="F3252">
            <v>45323</v>
          </cell>
          <cell r="H3252">
            <v>45474</v>
          </cell>
          <cell r="N3252">
            <v>45658</v>
          </cell>
          <cell r="P3252">
            <v>45658</v>
          </cell>
          <cell r="R3252">
            <v>2025</v>
          </cell>
          <cell r="T3252" t="str">
            <v>Active</v>
          </cell>
          <cell r="U3252">
            <v>560868.16</v>
          </cell>
          <cell r="AB3252" t="str">
            <v>HOVANICK, BROCK STEPHEN</v>
          </cell>
          <cell r="AC3252">
            <v>45154</v>
          </cell>
          <cell r="AD3252">
            <v>45154</v>
          </cell>
        </row>
        <row r="3253">
          <cell r="A3253">
            <v>114126</v>
          </cell>
          <cell r="B3253" t="str">
            <v>HOL SR 3 0.720</v>
          </cell>
          <cell r="C3253" t="str">
            <v>Culvert Preservation</v>
          </cell>
          <cell r="D3253">
            <v>44958</v>
          </cell>
          <cell r="E3253">
            <v>44958</v>
          </cell>
          <cell r="F3253">
            <v>45161</v>
          </cell>
          <cell r="G3253">
            <v>45161</v>
          </cell>
          <cell r="H3253">
            <v>45413</v>
          </cell>
          <cell r="N3253">
            <v>45566</v>
          </cell>
          <cell r="P3253">
            <v>45566</v>
          </cell>
          <cell r="R3253">
            <v>2025</v>
          </cell>
          <cell r="T3253" t="str">
            <v>Active</v>
          </cell>
          <cell r="U3253">
            <v>300357.8</v>
          </cell>
          <cell r="AB3253" t="str">
            <v>HOVANICK, BROCK STEPHEN</v>
          </cell>
          <cell r="AC3253">
            <v>44805</v>
          </cell>
          <cell r="AD3253">
            <v>44805</v>
          </cell>
        </row>
        <row r="3254">
          <cell r="A3254">
            <v>114172</v>
          </cell>
          <cell r="B3254" t="str">
            <v>HAS SR 9 17.78</v>
          </cell>
          <cell r="C3254" t="str">
            <v>Bridge Preservation</v>
          </cell>
          <cell r="D3254">
            <v>44368</v>
          </cell>
          <cell r="E3254">
            <v>44368</v>
          </cell>
          <cell r="H3254">
            <v>44600</v>
          </cell>
          <cell r="I3254">
            <v>44600</v>
          </cell>
          <cell r="J3254">
            <v>44656</v>
          </cell>
          <cell r="K3254">
            <v>44656</v>
          </cell>
          <cell r="L3254">
            <v>44777</v>
          </cell>
          <cell r="M3254">
            <v>44777</v>
          </cell>
          <cell r="N3254">
            <v>44910</v>
          </cell>
          <cell r="O3254">
            <v>44910</v>
          </cell>
          <cell r="P3254">
            <v>44917</v>
          </cell>
          <cell r="Q3254">
            <v>44917</v>
          </cell>
          <cell r="R3254">
            <v>2023</v>
          </cell>
          <cell r="T3254" t="str">
            <v>Sold</v>
          </cell>
          <cell r="U3254">
            <v>518656</v>
          </cell>
          <cell r="V3254">
            <v>44662</v>
          </cell>
          <cell r="W3254">
            <v>1</v>
          </cell>
          <cell r="X3254">
            <v>2023</v>
          </cell>
          <cell r="Y3254">
            <v>0</v>
          </cell>
          <cell r="Z3254">
            <v>44756</v>
          </cell>
          <cell r="AA3254">
            <v>44767</v>
          </cell>
          <cell r="AB3254" t="str">
            <v>SLANINA, ADRIENNE N</v>
          </cell>
          <cell r="AC3254">
            <v>44337</v>
          </cell>
          <cell r="AD3254">
            <v>44337</v>
          </cell>
        </row>
        <row r="3255">
          <cell r="A3255">
            <v>114184</v>
          </cell>
          <cell r="B3255" t="str">
            <v>TUS SR 212 7.85</v>
          </cell>
          <cell r="C3255" t="str">
            <v>Culvert Preservation</v>
          </cell>
          <cell r="D3255">
            <v>44802</v>
          </cell>
          <cell r="E3255">
            <v>44802</v>
          </cell>
          <cell r="F3255">
            <v>45082</v>
          </cell>
          <cell r="G3255">
            <v>45082</v>
          </cell>
          <cell r="H3255">
            <v>45323</v>
          </cell>
          <cell r="N3255">
            <v>45474</v>
          </cell>
          <cell r="P3255">
            <v>45474</v>
          </cell>
          <cell r="R3255">
            <v>2025</v>
          </cell>
          <cell r="T3255" t="str">
            <v>Active</v>
          </cell>
          <cell r="U3255">
            <v>424995.34</v>
          </cell>
          <cell r="AB3255" t="str">
            <v>HORRISBERGER, SCOTT A</v>
          </cell>
          <cell r="AC3255">
            <v>44771</v>
          </cell>
          <cell r="AD3255">
            <v>44771</v>
          </cell>
        </row>
        <row r="3256">
          <cell r="A3256">
            <v>114186</v>
          </cell>
          <cell r="B3256" t="str">
            <v>BEL SR 26 3.75/3.91</v>
          </cell>
          <cell r="C3256" t="str">
            <v>Geologic Maintenance / Slide Repair</v>
          </cell>
          <cell r="L3256">
            <v>44537</v>
          </cell>
          <cell r="M3256">
            <v>44537</v>
          </cell>
          <cell r="N3256">
            <v>44651</v>
          </cell>
          <cell r="O3256">
            <v>44651</v>
          </cell>
          <cell r="P3256">
            <v>44658</v>
          </cell>
          <cell r="Q3256">
            <v>44658</v>
          </cell>
          <cell r="R3256">
            <v>2022</v>
          </cell>
          <cell r="T3256" t="str">
            <v>Sold</v>
          </cell>
          <cell r="U3256">
            <v>374183</v>
          </cell>
          <cell r="AB3256" t="str">
            <v>SLANINA, ADRIENNE N</v>
          </cell>
          <cell r="AC3256">
            <v>44354</v>
          </cell>
          <cell r="AD3256">
            <v>44354</v>
          </cell>
        </row>
        <row r="3257">
          <cell r="A3257">
            <v>114187</v>
          </cell>
          <cell r="B3257" t="str">
            <v>HAS US 22 1.860</v>
          </cell>
          <cell r="C3257" t="str">
            <v>Geologic Maintenance / Slide Repair</v>
          </cell>
          <cell r="H3257">
            <v>44544</v>
          </cell>
          <cell r="I3257">
            <v>44544</v>
          </cell>
          <cell r="J3257">
            <v>44615</v>
          </cell>
          <cell r="K3257">
            <v>44615</v>
          </cell>
          <cell r="L3257">
            <v>44616</v>
          </cell>
          <cell r="M3257">
            <v>44616</v>
          </cell>
          <cell r="N3257">
            <v>44728</v>
          </cell>
          <cell r="O3257">
            <v>44728</v>
          </cell>
          <cell r="P3257">
            <v>44736</v>
          </cell>
          <cell r="Q3257">
            <v>44736</v>
          </cell>
          <cell r="R3257">
            <v>2022</v>
          </cell>
          <cell r="T3257" t="str">
            <v>Sold</v>
          </cell>
          <cell r="U3257">
            <v>332293</v>
          </cell>
          <cell r="V3257">
            <v>44634</v>
          </cell>
          <cell r="W3257">
            <v>1</v>
          </cell>
          <cell r="X3257">
            <v>2023</v>
          </cell>
          <cell r="Y3257">
            <v>0</v>
          </cell>
          <cell r="Z3257">
            <v>44728</v>
          </cell>
          <cell r="AA3257">
            <v>44739</v>
          </cell>
          <cell r="AB3257" t="str">
            <v>SLANINA, ADRIENNE N</v>
          </cell>
        </row>
        <row r="3258">
          <cell r="A3258">
            <v>114188</v>
          </cell>
          <cell r="B3258" t="str">
            <v>BEL SR 147 2.84</v>
          </cell>
          <cell r="C3258" t="str">
            <v>Geologic Maintenance / Slide Repair</v>
          </cell>
          <cell r="D3258">
            <v>44634</v>
          </cell>
          <cell r="E3258">
            <v>44634</v>
          </cell>
          <cell r="F3258">
            <v>44810</v>
          </cell>
          <cell r="G3258">
            <v>44810</v>
          </cell>
          <cell r="H3258">
            <v>45065</v>
          </cell>
          <cell r="I3258">
            <v>45065</v>
          </cell>
          <cell r="J3258">
            <v>45188</v>
          </cell>
          <cell r="K3258">
            <v>45188</v>
          </cell>
          <cell r="L3258">
            <v>45203</v>
          </cell>
          <cell r="M3258">
            <v>45203</v>
          </cell>
          <cell r="N3258">
            <v>45302</v>
          </cell>
          <cell r="P3258">
            <v>45313</v>
          </cell>
          <cell r="R3258">
            <v>2024</v>
          </cell>
          <cell r="T3258" t="str">
            <v>Active</v>
          </cell>
          <cell r="U3258">
            <v>2074872.23</v>
          </cell>
          <cell r="V3258">
            <v>45205</v>
          </cell>
          <cell r="W3258">
            <v>1</v>
          </cell>
          <cell r="X3258">
            <v>2024</v>
          </cell>
          <cell r="Y3258">
            <v>2024</v>
          </cell>
          <cell r="Z3258">
            <v>45302</v>
          </cell>
          <cell r="AA3258">
            <v>45313</v>
          </cell>
          <cell r="AB3258" t="str">
            <v>SLANINA, ADRIENNE N</v>
          </cell>
          <cell r="AC3258">
            <v>44606</v>
          </cell>
          <cell r="AD3258">
            <v>44606</v>
          </cell>
        </row>
        <row r="3259">
          <cell r="A3259">
            <v>114189</v>
          </cell>
          <cell r="B3259" t="str">
            <v>BEL SR 379 2.23</v>
          </cell>
          <cell r="C3259" t="str">
            <v>Geologic Maintenance / Slide Repair</v>
          </cell>
          <cell r="D3259">
            <v>44624</v>
          </cell>
          <cell r="E3259">
            <v>44624</v>
          </cell>
          <cell r="F3259">
            <v>44784</v>
          </cell>
          <cell r="G3259">
            <v>44784</v>
          </cell>
          <cell r="H3259">
            <v>45065</v>
          </cell>
          <cell r="I3259">
            <v>45065</v>
          </cell>
          <cell r="J3259">
            <v>45220</v>
          </cell>
          <cell r="L3259">
            <v>45338</v>
          </cell>
          <cell r="N3259">
            <v>45435</v>
          </cell>
          <cell r="P3259">
            <v>45446</v>
          </cell>
          <cell r="R3259">
            <v>2024</v>
          </cell>
          <cell r="T3259" t="str">
            <v>Active</v>
          </cell>
          <cell r="U3259">
            <v>475677.22</v>
          </cell>
          <cell r="V3259">
            <v>45338</v>
          </cell>
          <cell r="W3259">
            <v>1</v>
          </cell>
          <cell r="X3259">
            <v>2024</v>
          </cell>
          <cell r="Y3259">
            <v>2024</v>
          </cell>
          <cell r="Z3259">
            <v>45435</v>
          </cell>
          <cell r="AA3259">
            <v>45446</v>
          </cell>
          <cell r="AB3259" t="str">
            <v>SLANINA, ADRIENNE N</v>
          </cell>
          <cell r="AC3259">
            <v>44587</v>
          </cell>
          <cell r="AD3259">
            <v>44587</v>
          </cell>
        </row>
        <row r="3260">
          <cell r="A3260">
            <v>114190</v>
          </cell>
          <cell r="B3260" t="str">
            <v>HAS US 22 5.43</v>
          </cell>
          <cell r="C3260" t="str">
            <v>Geologic Maintenance / Slide Repair</v>
          </cell>
          <cell r="D3260">
            <v>45009</v>
          </cell>
          <cell r="E3260">
            <v>45009</v>
          </cell>
          <cell r="F3260">
            <v>45184</v>
          </cell>
          <cell r="H3260">
            <v>45323</v>
          </cell>
          <cell r="N3260">
            <v>45474</v>
          </cell>
          <cell r="P3260">
            <v>45474</v>
          </cell>
          <cell r="R3260">
            <v>2025</v>
          </cell>
          <cell r="T3260" t="str">
            <v>Active</v>
          </cell>
          <cell r="U3260">
            <v>465000</v>
          </cell>
          <cell r="AB3260" t="str">
            <v>CLARK, MICHAEL V</v>
          </cell>
          <cell r="AC3260">
            <v>44978</v>
          </cell>
          <cell r="AD3260">
            <v>44978</v>
          </cell>
        </row>
        <row r="3261">
          <cell r="A3261">
            <v>114234</v>
          </cell>
          <cell r="B3261" t="str">
            <v>BEL CR 10 18.78</v>
          </cell>
          <cell r="C3261" t="str">
            <v>Roadway Minor Rehab</v>
          </cell>
          <cell r="H3261">
            <v>44406</v>
          </cell>
          <cell r="I3261">
            <v>44406</v>
          </cell>
          <cell r="L3261">
            <v>44512</v>
          </cell>
          <cell r="M3261">
            <v>44512</v>
          </cell>
          <cell r="N3261">
            <v>44545</v>
          </cell>
          <cell r="O3261">
            <v>44545</v>
          </cell>
          <cell r="P3261">
            <v>44552</v>
          </cell>
          <cell r="Q3261">
            <v>44552</v>
          </cell>
          <cell r="R3261">
            <v>2022</v>
          </cell>
          <cell r="T3261" t="str">
            <v>Sold</v>
          </cell>
          <cell r="U3261">
            <v>566281</v>
          </cell>
          <cell r="V3261">
            <v>44515</v>
          </cell>
          <cell r="W3261">
            <v>1</v>
          </cell>
          <cell r="X3261">
            <v>2022</v>
          </cell>
          <cell r="Y3261">
            <v>0</v>
          </cell>
          <cell r="Z3261">
            <v>44543</v>
          </cell>
          <cell r="AA3261">
            <v>44564</v>
          </cell>
          <cell r="AB3261" t="str">
            <v>LORENZ, DANIEL J</v>
          </cell>
        </row>
        <row r="3262">
          <cell r="A3262">
            <v>114251</v>
          </cell>
          <cell r="B3262" t="str">
            <v>JEF CR 10 2.10</v>
          </cell>
          <cell r="C3262" t="str">
            <v>Roadway Minor Rehab</v>
          </cell>
          <cell r="F3262">
            <v>44477</v>
          </cell>
          <cell r="G3262">
            <v>44477</v>
          </cell>
          <cell r="H3262">
            <v>44904</v>
          </cell>
          <cell r="I3262">
            <v>44904</v>
          </cell>
          <cell r="J3262">
            <v>44915</v>
          </cell>
          <cell r="K3262">
            <v>44915</v>
          </cell>
          <cell r="L3262">
            <v>44932</v>
          </cell>
          <cell r="M3262">
            <v>44932</v>
          </cell>
          <cell r="N3262">
            <v>45029</v>
          </cell>
          <cell r="O3262">
            <v>45029</v>
          </cell>
          <cell r="P3262">
            <v>45037</v>
          </cell>
          <cell r="Q3262">
            <v>45037</v>
          </cell>
          <cell r="R3262">
            <v>2023</v>
          </cell>
          <cell r="T3262" t="str">
            <v>Sold</v>
          </cell>
          <cell r="U3262">
            <v>876588.3</v>
          </cell>
          <cell r="V3262">
            <v>44935</v>
          </cell>
          <cell r="W3262">
            <v>1</v>
          </cell>
          <cell r="X3262">
            <v>2023</v>
          </cell>
          <cell r="Y3262">
            <v>0</v>
          </cell>
          <cell r="Z3262">
            <v>45029</v>
          </cell>
          <cell r="AA3262">
            <v>45040</v>
          </cell>
          <cell r="AB3262" t="str">
            <v>LORENZ, DANIEL J</v>
          </cell>
        </row>
        <row r="3263">
          <cell r="A3263">
            <v>114260</v>
          </cell>
          <cell r="B3263" t="str">
            <v>TUS CR 62 0.70</v>
          </cell>
          <cell r="C3263" t="str">
            <v>Bridge Preservation</v>
          </cell>
          <cell r="D3263">
            <v>45051</v>
          </cell>
          <cell r="E3263">
            <v>45051</v>
          </cell>
          <cell r="F3263">
            <v>45268</v>
          </cell>
          <cell r="H3263">
            <v>45450</v>
          </cell>
          <cell r="L3263">
            <v>45593</v>
          </cell>
          <cell r="N3263">
            <v>46038</v>
          </cell>
          <cell r="P3263">
            <v>46069</v>
          </cell>
          <cell r="R3263">
            <v>2026</v>
          </cell>
          <cell r="T3263" t="str">
            <v>Active</v>
          </cell>
          <cell r="U3263">
            <v>9571303</v>
          </cell>
          <cell r="AB3263" t="str">
            <v>LORENZ, DANIEL J</v>
          </cell>
          <cell r="AC3263">
            <v>45020</v>
          </cell>
          <cell r="AD3263">
            <v>45020</v>
          </cell>
        </row>
        <row r="3264">
          <cell r="A3264">
            <v>114333</v>
          </cell>
          <cell r="B3264" t="str">
            <v>D11 Bridge Inspection CY 23</v>
          </cell>
          <cell r="C3264" t="str">
            <v>Asset Inventory / Inspection</v>
          </cell>
          <cell r="T3264" t="str">
            <v>Active</v>
          </cell>
          <cell r="AB3264" t="str">
            <v>TRIVOLI, RAYMOND P</v>
          </cell>
        </row>
        <row r="3265">
          <cell r="A3265">
            <v>114334</v>
          </cell>
          <cell r="B3265" t="str">
            <v>D11 Bridge Inspection CY 24-25</v>
          </cell>
          <cell r="C3265" t="str">
            <v>Asset Inventory / Inspection</v>
          </cell>
          <cell r="T3265" t="str">
            <v>Active</v>
          </cell>
          <cell r="AB3265" t="str">
            <v>TRIVOLI, RAYMOND P</v>
          </cell>
        </row>
        <row r="3266">
          <cell r="A3266">
            <v>114335</v>
          </cell>
          <cell r="B3266" t="str">
            <v>D11 Bridge Inspection CY 25-26</v>
          </cell>
          <cell r="C3266" t="str">
            <v>Asset Inventory / Inspection</v>
          </cell>
          <cell r="T3266" t="str">
            <v>Active</v>
          </cell>
          <cell r="AB3266" t="str">
            <v>TRIVOLI, RAYMOND P</v>
          </cell>
        </row>
        <row r="3267">
          <cell r="A3267">
            <v>114336</v>
          </cell>
          <cell r="B3267" t="str">
            <v>D11 Bridge Inspection CY 26-27</v>
          </cell>
          <cell r="C3267" t="str">
            <v>Asset Inventory / Inspection</v>
          </cell>
          <cell r="T3267" t="str">
            <v>Active</v>
          </cell>
          <cell r="AB3267" t="str">
            <v>TRIVOLI, RAYMOND P</v>
          </cell>
        </row>
        <row r="3268">
          <cell r="A3268">
            <v>114345</v>
          </cell>
          <cell r="B3268" t="str">
            <v>COL Wellsville Equip Purchase</v>
          </cell>
          <cell r="C3268" t="str">
            <v>Maritime</v>
          </cell>
          <cell r="N3268">
            <v>44266</v>
          </cell>
          <cell r="O3268">
            <v>44266</v>
          </cell>
          <cell r="P3268">
            <v>44312</v>
          </cell>
          <cell r="Q3268">
            <v>44312</v>
          </cell>
          <cell r="R3268">
            <v>2021</v>
          </cell>
          <cell r="T3268" t="str">
            <v>Sold</v>
          </cell>
          <cell r="AB3268" t="str">
            <v>GIAUQUE, BECKY J</v>
          </cell>
        </row>
        <row r="3269">
          <cell r="A3269">
            <v>114351</v>
          </cell>
          <cell r="B3269" t="str">
            <v>TUS SR 259 0.11</v>
          </cell>
          <cell r="C3269" t="str">
            <v>Bridge Preservation</v>
          </cell>
          <cell r="D3269">
            <v>45068</v>
          </cell>
          <cell r="E3269">
            <v>45068</v>
          </cell>
          <cell r="F3269">
            <v>45261</v>
          </cell>
          <cell r="H3269">
            <v>45299</v>
          </cell>
          <cell r="J3269">
            <v>45329</v>
          </cell>
          <cell r="L3269">
            <v>45334</v>
          </cell>
          <cell r="N3269">
            <v>45474</v>
          </cell>
          <cell r="P3269">
            <v>45474</v>
          </cell>
          <cell r="R3269">
            <v>2025</v>
          </cell>
          <cell r="S3269">
            <v>2024</v>
          </cell>
          <cell r="T3269" t="str">
            <v>Active</v>
          </cell>
          <cell r="U3269">
            <v>1800000</v>
          </cell>
          <cell r="AB3269" t="str">
            <v>CLARK, MICHAEL V</v>
          </cell>
          <cell r="AC3269">
            <v>45033</v>
          </cell>
          <cell r="AD3269">
            <v>45033</v>
          </cell>
        </row>
        <row r="3270">
          <cell r="A3270">
            <v>114360</v>
          </cell>
          <cell r="B3270" t="str">
            <v>HOL-62/557 Safety Study</v>
          </cell>
          <cell r="C3270" t="str">
            <v>Safety Related Studies</v>
          </cell>
          <cell r="T3270" t="str">
            <v>Active</v>
          </cell>
          <cell r="AB3270" t="str">
            <v>THOMPSON, JEREMY L</v>
          </cell>
        </row>
        <row r="3271">
          <cell r="A3271">
            <v>114362</v>
          </cell>
          <cell r="B3271" t="str">
            <v>COL Guilford Lake SP resurfacing</v>
          </cell>
          <cell r="C3271" t="str">
            <v>Parks</v>
          </cell>
          <cell r="N3271">
            <v>45658</v>
          </cell>
          <cell r="P3271">
            <v>45658</v>
          </cell>
          <cell r="R3271">
            <v>2025</v>
          </cell>
          <cell r="T3271" t="str">
            <v>Cancelled</v>
          </cell>
          <cell r="U3271">
            <v>1021195.89</v>
          </cell>
          <cell r="AB3271" t="str">
            <v>HERMAN, PAUL A</v>
          </cell>
        </row>
        <row r="3272">
          <cell r="A3272">
            <v>114363</v>
          </cell>
          <cell r="B3272" t="str">
            <v>D11 Block FY 2027</v>
          </cell>
          <cell r="C3272" t="str">
            <v>Other Studies/ Tasks</v>
          </cell>
          <cell r="T3272" t="str">
            <v>Candidate</v>
          </cell>
          <cell r="U3272">
            <v>3450000</v>
          </cell>
          <cell r="AB3272" t="str">
            <v>WARNER, SCOTT K</v>
          </cell>
        </row>
        <row r="3273">
          <cell r="A3273">
            <v>114379</v>
          </cell>
          <cell r="B3273" t="str">
            <v>HOL CR 77 2.37</v>
          </cell>
          <cell r="C3273" t="str">
            <v>Traffic Control (Safety)</v>
          </cell>
          <cell r="T3273" t="str">
            <v>Active</v>
          </cell>
          <cell r="AB3273" t="str">
            <v>VARCOLLA, CHRISTOPHER</v>
          </cell>
        </row>
        <row r="3274">
          <cell r="A3274">
            <v>114382</v>
          </cell>
          <cell r="B3274" t="str">
            <v>BEL SR 7 22.23</v>
          </cell>
          <cell r="C3274" t="str">
            <v>Bridge Preservation</v>
          </cell>
          <cell r="D3274">
            <v>44991</v>
          </cell>
          <cell r="E3274">
            <v>44991</v>
          </cell>
          <cell r="F3274">
            <v>45190</v>
          </cell>
          <cell r="G3274">
            <v>45190</v>
          </cell>
          <cell r="H3274">
            <v>45342</v>
          </cell>
          <cell r="J3274">
            <v>45460</v>
          </cell>
          <cell r="N3274">
            <v>45566</v>
          </cell>
          <cell r="P3274">
            <v>45566</v>
          </cell>
          <cell r="R3274">
            <v>2025</v>
          </cell>
          <cell r="T3274" t="str">
            <v>Active</v>
          </cell>
          <cell r="U3274">
            <v>1800000</v>
          </cell>
          <cell r="AB3274" t="str">
            <v>SLANINA, ADRIENNE N</v>
          </cell>
          <cell r="AC3274">
            <v>44958</v>
          </cell>
          <cell r="AD3274">
            <v>44958</v>
          </cell>
        </row>
        <row r="3275">
          <cell r="A3275">
            <v>114388</v>
          </cell>
          <cell r="B3275" t="str">
            <v>BEL US 40 23.37</v>
          </cell>
          <cell r="C3275" t="str">
            <v>Bridge Preservation</v>
          </cell>
          <cell r="D3275">
            <v>45460</v>
          </cell>
          <cell r="F3275">
            <v>45674</v>
          </cell>
          <cell r="H3275">
            <v>45880</v>
          </cell>
          <cell r="J3275">
            <v>46002</v>
          </cell>
          <cell r="N3275">
            <v>46935</v>
          </cell>
          <cell r="P3275">
            <v>46935</v>
          </cell>
          <cell r="R3275">
            <v>2029</v>
          </cell>
          <cell r="T3275" t="str">
            <v>Active</v>
          </cell>
          <cell r="U3275">
            <v>6000000</v>
          </cell>
          <cell r="AB3275" t="str">
            <v>TRIVOLI, RAYMOND P</v>
          </cell>
          <cell r="AC3275">
            <v>45431</v>
          </cell>
        </row>
        <row r="3276">
          <cell r="A3276">
            <v>114394</v>
          </cell>
          <cell r="B3276" t="str">
            <v>JEF-22-2.06/2.16</v>
          </cell>
          <cell r="C3276" t="str">
            <v>Culvert Preservation</v>
          </cell>
          <cell r="D3276">
            <v>45689</v>
          </cell>
          <cell r="F3276">
            <v>45962</v>
          </cell>
          <cell r="H3276">
            <v>46113</v>
          </cell>
          <cell r="N3276">
            <v>46296</v>
          </cell>
          <cell r="P3276">
            <v>46296</v>
          </cell>
          <cell r="R3276">
            <v>2027</v>
          </cell>
          <cell r="T3276" t="str">
            <v>Active</v>
          </cell>
          <cell r="U3276">
            <v>860505.94</v>
          </cell>
          <cell r="AB3276" t="str">
            <v>NOTZ, CHRISTOPHER C</v>
          </cell>
          <cell r="AC3276">
            <v>45658</v>
          </cell>
        </row>
        <row r="3277">
          <cell r="A3277">
            <v>114397</v>
          </cell>
          <cell r="B3277" t="str">
            <v>D11-PM-FY2027(A)</v>
          </cell>
          <cell r="C3277" t="str">
            <v>Traffic Control (Safety)</v>
          </cell>
          <cell r="N3277">
            <v>46296</v>
          </cell>
          <cell r="P3277">
            <v>46296</v>
          </cell>
          <cell r="R3277">
            <v>2027</v>
          </cell>
          <cell r="T3277" t="str">
            <v>Active</v>
          </cell>
          <cell r="U3277">
            <v>411600</v>
          </cell>
          <cell r="AB3277" t="str">
            <v>HOFFMAN, DAVID A</v>
          </cell>
        </row>
        <row r="3278">
          <cell r="A3278">
            <v>114398</v>
          </cell>
          <cell r="B3278" t="str">
            <v>D11-PM-FY2027(B)</v>
          </cell>
          <cell r="C3278" t="str">
            <v>Traffic Control (Safety)</v>
          </cell>
          <cell r="N3278">
            <v>46204</v>
          </cell>
          <cell r="P3278">
            <v>46204</v>
          </cell>
          <cell r="R3278">
            <v>2027</v>
          </cell>
          <cell r="T3278" t="str">
            <v>Active</v>
          </cell>
          <cell r="U3278">
            <v>1833460</v>
          </cell>
          <cell r="AB3278" t="str">
            <v>HOFFMAN, DAVID A</v>
          </cell>
        </row>
        <row r="3279">
          <cell r="A3279">
            <v>114399</v>
          </cell>
          <cell r="B3279" t="str">
            <v>D11-RPM-FY2027</v>
          </cell>
          <cell r="C3279" t="str">
            <v>Traffic Control (Safety)</v>
          </cell>
          <cell r="N3279">
            <v>46388</v>
          </cell>
          <cell r="P3279">
            <v>46388</v>
          </cell>
          <cell r="R3279">
            <v>2027</v>
          </cell>
          <cell r="T3279" t="str">
            <v>Active</v>
          </cell>
          <cell r="U3279">
            <v>327440</v>
          </cell>
          <cell r="AB3279" t="str">
            <v>HOFFMAN, DAVID A</v>
          </cell>
        </row>
        <row r="3280">
          <cell r="A3280">
            <v>114400</v>
          </cell>
          <cell r="B3280" t="str">
            <v>D11-LG-FY2027</v>
          </cell>
          <cell r="C3280" t="str">
            <v>Traffic Control Maintenance</v>
          </cell>
          <cell r="N3280">
            <v>46204</v>
          </cell>
          <cell r="P3280">
            <v>46204</v>
          </cell>
          <cell r="R3280">
            <v>2027</v>
          </cell>
          <cell r="T3280" t="str">
            <v>Active</v>
          </cell>
          <cell r="U3280">
            <v>379260</v>
          </cell>
          <cell r="AB3280" t="str">
            <v>HOFFMAN, DAVID A</v>
          </cell>
        </row>
        <row r="3281">
          <cell r="A3281">
            <v>114403</v>
          </cell>
          <cell r="B3281" t="str">
            <v>D11-DS-FY2027</v>
          </cell>
          <cell r="C3281" t="str">
            <v>Bridge / Culvert Maintenance</v>
          </cell>
          <cell r="N3281">
            <v>46478</v>
          </cell>
          <cell r="P3281">
            <v>46478</v>
          </cell>
          <cell r="R3281">
            <v>2027</v>
          </cell>
          <cell r="T3281" t="str">
            <v>Active</v>
          </cell>
          <cell r="U3281">
            <v>250000</v>
          </cell>
          <cell r="AB3281" t="str">
            <v>TRIVOLI, RAYMOND P</v>
          </cell>
        </row>
        <row r="3282">
          <cell r="A3282">
            <v>114410</v>
          </cell>
          <cell r="B3282" t="str">
            <v>D04/D11 GES Tsk Ord FY22/23</v>
          </cell>
          <cell r="C3282" t="str">
            <v>General Engineering</v>
          </cell>
          <cell r="T3282" t="str">
            <v>Active</v>
          </cell>
          <cell r="AB3282" t="str">
            <v>SLANINA, ADRIENNE N</v>
          </cell>
        </row>
        <row r="3283">
          <cell r="A3283">
            <v>114415</v>
          </cell>
          <cell r="B3283" t="str">
            <v>HAS CR 17/CR 43</v>
          </cell>
          <cell r="C3283" t="str">
            <v>Roadway Minor Rehab</v>
          </cell>
          <cell r="L3283">
            <v>44330</v>
          </cell>
          <cell r="M3283">
            <v>44330</v>
          </cell>
          <cell r="N3283">
            <v>44356</v>
          </cell>
          <cell r="O3283">
            <v>44356</v>
          </cell>
          <cell r="P3283">
            <v>44368</v>
          </cell>
          <cell r="Q3283">
            <v>44368</v>
          </cell>
          <cell r="R3283">
            <v>2021</v>
          </cell>
          <cell r="T3283" t="str">
            <v>Sold</v>
          </cell>
          <cell r="U3283">
            <v>580280.88</v>
          </cell>
          <cell r="AB3283" t="str">
            <v>LORENZ, DANIEL J</v>
          </cell>
        </row>
        <row r="3284">
          <cell r="A3284">
            <v>114416</v>
          </cell>
          <cell r="B3284" t="str">
            <v>JEF SR 151 12.45</v>
          </cell>
          <cell r="C3284" t="str">
            <v>Intersection Improvement (Safety)</v>
          </cell>
          <cell r="F3284">
            <v>44629</v>
          </cell>
          <cell r="G3284">
            <v>44629</v>
          </cell>
          <cell r="H3284">
            <v>44823</v>
          </cell>
          <cell r="I3284">
            <v>44823</v>
          </cell>
          <cell r="J3284">
            <v>44916</v>
          </cell>
          <cell r="K3284">
            <v>44916</v>
          </cell>
          <cell r="L3284">
            <v>44958</v>
          </cell>
          <cell r="M3284">
            <v>44958</v>
          </cell>
          <cell r="N3284">
            <v>45057</v>
          </cell>
          <cell r="O3284">
            <v>45057</v>
          </cell>
          <cell r="P3284">
            <v>45064</v>
          </cell>
          <cell r="Q3284">
            <v>45064</v>
          </cell>
          <cell r="R3284">
            <v>2023</v>
          </cell>
          <cell r="T3284" t="str">
            <v>Sold</v>
          </cell>
          <cell r="U3284">
            <v>580616.19999999995</v>
          </cell>
          <cell r="V3284">
            <v>44963</v>
          </cell>
          <cell r="W3284">
            <v>1</v>
          </cell>
          <cell r="X3284">
            <v>2023</v>
          </cell>
          <cell r="Y3284">
            <v>0</v>
          </cell>
          <cell r="Z3284">
            <v>45057</v>
          </cell>
          <cell r="AA3284">
            <v>45068</v>
          </cell>
          <cell r="AB3284" t="str">
            <v>LORENZ, DANIEL J</v>
          </cell>
          <cell r="AC3284">
            <v>44469</v>
          </cell>
          <cell r="AD3284">
            <v>44469</v>
          </cell>
        </row>
        <row r="3285">
          <cell r="A3285">
            <v>114418</v>
          </cell>
          <cell r="B3285" t="str">
            <v>BEL SR 149 5.46</v>
          </cell>
          <cell r="C3285" t="str">
            <v>Roadway Minor Rehab</v>
          </cell>
          <cell r="N3285">
            <v>45292</v>
          </cell>
          <cell r="P3285">
            <v>45292</v>
          </cell>
          <cell r="R3285">
            <v>2024</v>
          </cell>
          <cell r="T3285" t="str">
            <v>Cancelled</v>
          </cell>
          <cell r="U3285">
            <v>601111</v>
          </cell>
          <cell r="AB3285" t="str">
            <v>HERMAN, PAUL A</v>
          </cell>
        </row>
        <row r="3286">
          <cell r="A3286">
            <v>114419</v>
          </cell>
          <cell r="B3286" t="str">
            <v>CAR/HAS-212-VAR</v>
          </cell>
          <cell r="C3286" t="str">
            <v>Roadway Minor Rehab</v>
          </cell>
          <cell r="H3286">
            <v>44778</v>
          </cell>
          <cell r="I3286">
            <v>44778</v>
          </cell>
          <cell r="J3286">
            <v>44816</v>
          </cell>
          <cell r="K3286">
            <v>44816</v>
          </cell>
          <cell r="L3286">
            <v>44816</v>
          </cell>
          <cell r="M3286">
            <v>44816</v>
          </cell>
          <cell r="N3286">
            <v>44910</v>
          </cell>
          <cell r="O3286">
            <v>44910</v>
          </cell>
          <cell r="P3286">
            <v>44917</v>
          </cell>
          <cell r="Q3286">
            <v>44917</v>
          </cell>
          <cell r="R3286">
            <v>2023</v>
          </cell>
          <cell r="T3286" t="str">
            <v>Sold</v>
          </cell>
          <cell r="U3286">
            <v>2076570.25</v>
          </cell>
          <cell r="V3286">
            <v>44816</v>
          </cell>
          <cell r="W3286">
            <v>1</v>
          </cell>
          <cell r="X3286">
            <v>2023</v>
          </cell>
          <cell r="Y3286">
            <v>0</v>
          </cell>
          <cell r="Z3286">
            <v>44910</v>
          </cell>
          <cell r="AA3286">
            <v>44921</v>
          </cell>
          <cell r="AB3286" t="str">
            <v>HOFFMAN, DAVID A</v>
          </cell>
        </row>
        <row r="3287">
          <cell r="A3287">
            <v>114420</v>
          </cell>
          <cell r="B3287" t="str">
            <v>HAS SR 519 6.38</v>
          </cell>
          <cell r="C3287" t="str">
            <v>Roadway Minor Rehab</v>
          </cell>
          <cell r="F3287">
            <v>44517</v>
          </cell>
          <cell r="G3287">
            <v>44517</v>
          </cell>
          <cell r="H3287">
            <v>44579</v>
          </cell>
          <cell r="I3287">
            <v>44579</v>
          </cell>
          <cell r="J3287">
            <v>44603</v>
          </cell>
          <cell r="K3287">
            <v>44603</v>
          </cell>
          <cell r="L3287">
            <v>44630</v>
          </cell>
          <cell r="M3287">
            <v>44630</v>
          </cell>
          <cell r="N3287">
            <v>44728</v>
          </cell>
          <cell r="O3287">
            <v>44728</v>
          </cell>
          <cell r="P3287">
            <v>44736</v>
          </cell>
          <cell r="Q3287">
            <v>44736</v>
          </cell>
          <cell r="R3287">
            <v>2022</v>
          </cell>
          <cell r="T3287" t="str">
            <v>Sold</v>
          </cell>
          <cell r="U3287">
            <v>509177.5</v>
          </cell>
          <cell r="AB3287" t="str">
            <v>LORENZ, DANIEL J</v>
          </cell>
        </row>
        <row r="3288">
          <cell r="A3288">
            <v>114421</v>
          </cell>
          <cell r="B3288" t="str">
            <v>CAR CR 19 Autumn Road</v>
          </cell>
          <cell r="C3288" t="str">
            <v>Roadway Minor Rehab</v>
          </cell>
          <cell r="L3288">
            <v>44270</v>
          </cell>
          <cell r="M3288">
            <v>44270</v>
          </cell>
          <cell r="N3288">
            <v>44308</v>
          </cell>
          <cell r="O3288">
            <v>44308</v>
          </cell>
          <cell r="P3288">
            <v>44315</v>
          </cell>
          <cell r="Q3288">
            <v>44315</v>
          </cell>
          <cell r="R3288">
            <v>2021</v>
          </cell>
          <cell r="T3288" t="str">
            <v>Sold</v>
          </cell>
          <cell r="U3288">
            <v>317843</v>
          </cell>
          <cell r="AB3288" t="str">
            <v>LORENZ, DANIEL J</v>
          </cell>
        </row>
        <row r="3289">
          <cell r="A3289">
            <v>114424</v>
          </cell>
          <cell r="B3289" t="str">
            <v>CAR State Route 171-9.52 WE</v>
          </cell>
          <cell r="C3289" t="str">
            <v>Railroad Crossing Protection</v>
          </cell>
          <cell r="T3289" t="str">
            <v>Active</v>
          </cell>
          <cell r="AB3289" t="str">
            <v>GRONBACH, GREGORY</v>
          </cell>
        </row>
        <row r="3290">
          <cell r="A3290">
            <v>114425</v>
          </cell>
          <cell r="B3290" t="str">
            <v>BEL SR 148 5.56</v>
          </cell>
          <cell r="C3290" t="str">
            <v>Bridge Preservation</v>
          </cell>
          <cell r="D3290">
            <v>45352</v>
          </cell>
          <cell r="F3290">
            <v>45658</v>
          </cell>
          <cell r="H3290">
            <v>45962</v>
          </cell>
          <cell r="J3290">
            <v>46037</v>
          </cell>
          <cell r="L3290">
            <v>46054</v>
          </cell>
          <cell r="N3290">
            <v>46204</v>
          </cell>
          <cell r="P3290">
            <v>46204</v>
          </cell>
          <cell r="R3290">
            <v>2027</v>
          </cell>
          <cell r="S3290">
            <v>2026</v>
          </cell>
          <cell r="T3290" t="str">
            <v>Active</v>
          </cell>
          <cell r="U3290">
            <v>1095000</v>
          </cell>
          <cell r="AB3290" t="str">
            <v>CLARK, MICHAEL V</v>
          </cell>
          <cell r="AC3290">
            <v>45323</v>
          </cell>
        </row>
        <row r="3291">
          <cell r="A3291">
            <v>114427</v>
          </cell>
          <cell r="B3291" t="str">
            <v>BEL/JEF-7-6.11/0.00</v>
          </cell>
          <cell r="C3291" t="str">
            <v>Traffic Control Maintenance</v>
          </cell>
          <cell r="N3291">
            <v>46388</v>
          </cell>
          <cell r="P3291">
            <v>46388</v>
          </cell>
          <cell r="R3291">
            <v>2027</v>
          </cell>
          <cell r="T3291" t="str">
            <v>Active</v>
          </cell>
          <cell r="U3291">
            <v>1608733.34</v>
          </cell>
          <cell r="AB3291" t="str">
            <v>HOFFMAN, DAVID A</v>
          </cell>
        </row>
        <row r="3292">
          <cell r="A3292">
            <v>114440</v>
          </cell>
          <cell r="B3292" t="str">
            <v>TUS IR 77 12.39</v>
          </cell>
          <cell r="C3292" t="str">
            <v>Roadway Minor Rehab</v>
          </cell>
          <cell r="N3292">
            <v>47119</v>
          </cell>
          <cell r="P3292">
            <v>47119</v>
          </cell>
          <cell r="R3292">
            <v>2029</v>
          </cell>
          <cell r="T3292" t="str">
            <v>Active</v>
          </cell>
          <cell r="U3292">
            <v>7806240</v>
          </cell>
          <cell r="AB3292" t="str">
            <v>HERMAN, PAUL A</v>
          </cell>
        </row>
        <row r="3293">
          <cell r="A3293">
            <v>114441</v>
          </cell>
          <cell r="B3293" t="str">
            <v>TUS IR 77 27.72</v>
          </cell>
          <cell r="C3293" t="str">
            <v>Roadway Minor Rehab</v>
          </cell>
          <cell r="N3293">
            <v>46388</v>
          </cell>
          <cell r="P3293">
            <v>46388</v>
          </cell>
          <cell r="R3293">
            <v>2027</v>
          </cell>
          <cell r="T3293" t="str">
            <v>Active</v>
          </cell>
          <cell r="U3293">
            <v>3219000</v>
          </cell>
          <cell r="AB3293" t="str">
            <v>HERMAN, PAUL A</v>
          </cell>
        </row>
        <row r="3294">
          <cell r="A3294">
            <v>114442</v>
          </cell>
          <cell r="B3294" t="str">
            <v>TUS US 250 17.32</v>
          </cell>
          <cell r="C3294" t="str">
            <v>Roadway Minor Rehab</v>
          </cell>
          <cell r="N3294">
            <v>46023</v>
          </cell>
          <cell r="P3294">
            <v>46023</v>
          </cell>
          <cell r="R3294">
            <v>2026</v>
          </cell>
          <cell r="T3294" t="str">
            <v>Active</v>
          </cell>
          <cell r="U3294">
            <v>1776000</v>
          </cell>
          <cell r="AB3294" t="str">
            <v>HERMAN, PAUL A</v>
          </cell>
        </row>
        <row r="3295">
          <cell r="A3295">
            <v>114443</v>
          </cell>
          <cell r="B3295" t="str">
            <v>BEL IR 70 23.69</v>
          </cell>
          <cell r="C3295" t="str">
            <v>Roadway Minor Rehab</v>
          </cell>
          <cell r="N3295">
            <v>46023</v>
          </cell>
          <cell r="P3295">
            <v>46023</v>
          </cell>
          <cell r="R3295">
            <v>2026</v>
          </cell>
          <cell r="T3295" t="str">
            <v>Active</v>
          </cell>
          <cell r="U3295">
            <v>1586190</v>
          </cell>
          <cell r="AB3295" t="str">
            <v>HERMAN, PAUL A</v>
          </cell>
        </row>
        <row r="3296">
          <cell r="A3296">
            <v>114444</v>
          </cell>
          <cell r="B3296" t="str">
            <v>BEL SR 7 20.310</v>
          </cell>
          <cell r="C3296" t="str">
            <v>Roadway Minor Rehab</v>
          </cell>
          <cell r="N3296">
            <v>47119</v>
          </cell>
          <cell r="P3296">
            <v>47119</v>
          </cell>
          <cell r="R3296">
            <v>2029</v>
          </cell>
          <cell r="T3296" t="str">
            <v>Active</v>
          </cell>
          <cell r="U3296">
            <v>1054080</v>
          </cell>
          <cell r="AB3296" t="str">
            <v>HERMAN, PAUL A</v>
          </cell>
        </row>
        <row r="3297">
          <cell r="A3297">
            <v>114445</v>
          </cell>
          <cell r="B3297" t="str">
            <v>HOL SR 520 0.000</v>
          </cell>
          <cell r="C3297" t="str">
            <v>Roadway Minor Rehab</v>
          </cell>
          <cell r="N3297">
            <v>45658</v>
          </cell>
          <cell r="P3297">
            <v>45658</v>
          </cell>
          <cell r="R3297">
            <v>2025</v>
          </cell>
          <cell r="T3297" t="str">
            <v>Active</v>
          </cell>
          <cell r="U3297">
            <v>1267000</v>
          </cell>
          <cell r="AB3297" t="str">
            <v>HERMAN, PAUL A</v>
          </cell>
        </row>
        <row r="3298">
          <cell r="A3298">
            <v>114447</v>
          </cell>
          <cell r="B3298" t="str">
            <v>JEF SR 152 0.22</v>
          </cell>
          <cell r="C3298" t="str">
            <v>Roadway Minor Rehab</v>
          </cell>
          <cell r="N3298">
            <v>45658</v>
          </cell>
          <cell r="P3298">
            <v>45658</v>
          </cell>
          <cell r="R3298">
            <v>2025</v>
          </cell>
          <cell r="T3298" t="str">
            <v>Cancelled</v>
          </cell>
          <cell r="U3298">
            <v>1936872</v>
          </cell>
          <cell r="AB3298" t="str">
            <v>HERMAN, PAUL A</v>
          </cell>
        </row>
        <row r="3299">
          <cell r="A3299">
            <v>114458</v>
          </cell>
          <cell r="B3299" t="str">
            <v>BEL SR 331 2.200</v>
          </cell>
          <cell r="C3299" t="str">
            <v>Pavement Maintenance</v>
          </cell>
          <cell r="N3299">
            <v>45292</v>
          </cell>
          <cell r="P3299">
            <v>45292</v>
          </cell>
          <cell r="R3299">
            <v>2024</v>
          </cell>
          <cell r="T3299" t="str">
            <v>Cancelled</v>
          </cell>
          <cell r="U3299">
            <v>838971</v>
          </cell>
          <cell r="AB3299" t="str">
            <v>HERMAN, PAUL A</v>
          </cell>
        </row>
        <row r="3300">
          <cell r="A3300">
            <v>114459</v>
          </cell>
          <cell r="B3300" t="str">
            <v>HOL US 62 9.88</v>
          </cell>
          <cell r="C3300" t="str">
            <v>Roadway Minor Rehab</v>
          </cell>
          <cell r="N3300">
            <v>46388</v>
          </cell>
          <cell r="P3300">
            <v>46388</v>
          </cell>
          <cell r="R3300">
            <v>2027</v>
          </cell>
          <cell r="T3300" t="str">
            <v>Active</v>
          </cell>
          <cell r="U3300">
            <v>735630</v>
          </cell>
          <cell r="AB3300" t="str">
            <v>HERMAN, PAUL A</v>
          </cell>
        </row>
        <row r="3301">
          <cell r="A3301">
            <v>114460</v>
          </cell>
          <cell r="B3301" t="str">
            <v>HOL SR 83 9.920</v>
          </cell>
          <cell r="C3301" t="str">
            <v>Roadway Minor Rehab</v>
          </cell>
          <cell r="N3301">
            <v>47119</v>
          </cell>
          <cell r="P3301">
            <v>47119</v>
          </cell>
          <cell r="R3301">
            <v>2029</v>
          </cell>
          <cell r="T3301" t="str">
            <v>Active</v>
          </cell>
          <cell r="U3301">
            <v>1091610</v>
          </cell>
          <cell r="AB3301" t="str">
            <v>HERMAN, PAUL A</v>
          </cell>
        </row>
        <row r="3302">
          <cell r="A3302">
            <v>114461</v>
          </cell>
          <cell r="B3302" t="str">
            <v>BEL US 40 20.12</v>
          </cell>
          <cell r="C3302" t="str">
            <v>Roadway Minor Rehab</v>
          </cell>
          <cell r="N3302">
            <v>46388</v>
          </cell>
          <cell r="P3302">
            <v>46388</v>
          </cell>
          <cell r="R3302">
            <v>2027</v>
          </cell>
          <cell r="T3302" t="str">
            <v>Cancelled</v>
          </cell>
          <cell r="U3302">
            <v>1175431</v>
          </cell>
          <cell r="AB3302" t="str">
            <v>HERMAN, PAUL A</v>
          </cell>
        </row>
        <row r="3303">
          <cell r="A3303">
            <v>114462</v>
          </cell>
          <cell r="B3303" t="str">
            <v>COL SR 9 2.55</v>
          </cell>
          <cell r="C3303" t="str">
            <v>Roadway Minor Rehab</v>
          </cell>
          <cell r="N3303">
            <v>46753</v>
          </cell>
          <cell r="P3303">
            <v>46753</v>
          </cell>
          <cell r="R3303">
            <v>2028</v>
          </cell>
          <cell r="T3303" t="str">
            <v>Cancelled</v>
          </cell>
          <cell r="U3303">
            <v>864448</v>
          </cell>
          <cell r="AB3303" t="str">
            <v>HERMAN, PAUL A</v>
          </cell>
        </row>
        <row r="3304">
          <cell r="A3304">
            <v>114463</v>
          </cell>
          <cell r="B3304" t="str">
            <v>COL SR 170 1.72</v>
          </cell>
          <cell r="C3304" t="str">
            <v>Roadway Minor Rehab</v>
          </cell>
          <cell r="N3304">
            <v>47119</v>
          </cell>
          <cell r="P3304">
            <v>47119</v>
          </cell>
          <cell r="R3304">
            <v>2029</v>
          </cell>
          <cell r="T3304" t="str">
            <v>Active</v>
          </cell>
          <cell r="U3304">
            <v>2706912</v>
          </cell>
          <cell r="AB3304" t="str">
            <v>HERMAN, PAUL A</v>
          </cell>
        </row>
        <row r="3305">
          <cell r="A3305">
            <v>114464</v>
          </cell>
          <cell r="B3305" t="str">
            <v>COL SR 558 0.000</v>
          </cell>
          <cell r="C3305" t="str">
            <v>Roadway Minor Rehab</v>
          </cell>
          <cell r="N3305">
            <v>46753</v>
          </cell>
          <cell r="P3305">
            <v>46753</v>
          </cell>
          <cell r="R3305">
            <v>2028</v>
          </cell>
          <cell r="T3305" t="str">
            <v>Active</v>
          </cell>
          <cell r="U3305">
            <v>985320</v>
          </cell>
          <cell r="AB3305" t="str">
            <v>HERMAN, PAUL A</v>
          </cell>
        </row>
        <row r="3306">
          <cell r="A3306">
            <v>114465</v>
          </cell>
          <cell r="B3306" t="str">
            <v>HAS US 22 18.91</v>
          </cell>
          <cell r="C3306" t="str">
            <v>Roadway Minor Rehab</v>
          </cell>
          <cell r="N3306">
            <v>46753</v>
          </cell>
          <cell r="P3306">
            <v>46753</v>
          </cell>
          <cell r="R3306">
            <v>2028</v>
          </cell>
          <cell r="T3306" t="str">
            <v>Active</v>
          </cell>
          <cell r="U3306">
            <v>706560</v>
          </cell>
          <cell r="AB3306" t="str">
            <v>HERMAN, PAUL A</v>
          </cell>
        </row>
        <row r="3307">
          <cell r="A3307">
            <v>114467</v>
          </cell>
          <cell r="B3307" t="str">
            <v>HAS SR 151 0.000</v>
          </cell>
          <cell r="C3307" t="str">
            <v>Roadway Minor Rehab</v>
          </cell>
          <cell r="N3307">
            <v>46388</v>
          </cell>
          <cell r="P3307">
            <v>46388</v>
          </cell>
          <cell r="R3307">
            <v>2027</v>
          </cell>
          <cell r="T3307" t="str">
            <v>Cancelled</v>
          </cell>
          <cell r="U3307">
            <v>761746</v>
          </cell>
          <cell r="AB3307" t="str">
            <v>HERMAN, PAUL A</v>
          </cell>
        </row>
        <row r="3308">
          <cell r="A3308">
            <v>114468</v>
          </cell>
          <cell r="B3308" t="str">
            <v>HAS SR 151 24.28</v>
          </cell>
          <cell r="C3308" t="str">
            <v>Roadway Minor Rehab</v>
          </cell>
          <cell r="N3308">
            <v>46753</v>
          </cell>
          <cell r="P3308">
            <v>46753</v>
          </cell>
          <cell r="R3308">
            <v>2028</v>
          </cell>
          <cell r="T3308" t="str">
            <v>Active</v>
          </cell>
          <cell r="U3308">
            <v>1156785</v>
          </cell>
          <cell r="AB3308" t="str">
            <v>HERMAN, PAUL A</v>
          </cell>
        </row>
        <row r="3309">
          <cell r="A3309">
            <v>114469</v>
          </cell>
          <cell r="B3309" t="str">
            <v>HAS SR 258 0.000</v>
          </cell>
          <cell r="C3309" t="str">
            <v>Roadway Minor Rehab</v>
          </cell>
          <cell r="N3309">
            <v>47119</v>
          </cell>
          <cell r="P3309">
            <v>47119</v>
          </cell>
          <cell r="R3309">
            <v>2029</v>
          </cell>
          <cell r="T3309" t="str">
            <v>Active</v>
          </cell>
          <cell r="U3309">
            <v>628173</v>
          </cell>
          <cell r="AB3309" t="str">
            <v>HERMAN, PAUL A</v>
          </cell>
        </row>
        <row r="3310">
          <cell r="A3310">
            <v>114470</v>
          </cell>
          <cell r="B3310" t="str">
            <v>HAS SR 519 6.75</v>
          </cell>
          <cell r="C3310" t="str">
            <v>Roadway Minor Rehab</v>
          </cell>
          <cell r="N3310">
            <v>46753</v>
          </cell>
          <cell r="P3310">
            <v>46753</v>
          </cell>
          <cell r="R3310">
            <v>2028</v>
          </cell>
          <cell r="T3310" t="str">
            <v>Active</v>
          </cell>
          <cell r="U3310">
            <v>348565</v>
          </cell>
          <cell r="AB3310" t="str">
            <v>HERMAN, PAUL A</v>
          </cell>
        </row>
        <row r="3311">
          <cell r="A3311">
            <v>114471</v>
          </cell>
          <cell r="B3311" t="str">
            <v>HAS SR 646 10.44</v>
          </cell>
          <cell r="C3311" t="str">
            <v>Roadway Minor Rehab</v>
          </cell>
          <cell r="N3311">
            <v>46753</v>
          </cell>
          <cell r="P3311">
            <v>46753</v>
          </cell>
          <cell r="R3311">
            <v>2028</v>
          </cell>
          <cell r="T3311" t="str">
            <v>Active</v>
          </cell>
          <cell r="U3311">
            <v>352590</v>
          </cell>
          <cell r="AB3311" t="str">
            <v>HERMAN, PAUL A</v>
          </cell>
        </row>
        <row r="3312">
          <cell r="A3312">
            <v>114472</v>
          </cell>
          <cell r="B3312" t="str">
            <v>HOL US 62 26.45</v>
          </cell>
          <cell r="C3312" t="str">
            <v>Roadway Minor Rehab</v>
          </cell>
          <cell r="N3312">
            <v>46388</v>
          </cell>
          <cell r="P3312">
            <v>46388</v>
          </cell>
          <cell r="R3312">
            <v>2027</v>
          </cell>
          <cell r="T3312" t="str">
            <v>Cancelled</v>
          </cell>
          <cell r="U3312">
            <v>2930770</v>
          </cell>
          <cell r="AB3312" t="str">
            <v>HERMAN, PAUL A</v>
          </cell>
        </row>
        <row r="3313">
          <cell r="A3313">
            <v>114473</v>
          </cell>
          <cell r="B3313" t="str">
            <v>JEF SR 646 4.31</v>
          </cell>
          <cell r="C3313" t="str">
            <v>Roadway Minor Rehab</v>
          </cell>
          <cell r="N3313">
            <v>46753</v>
          </cell>
          <cell r="P3313">
            <v>46753</v>
          </cell>
          <cell r="R3313">
            <v>2028</v>
          </cell>
          <cell r="T3313" t="str">
            <v>Active</v>
          </cell>
          <cell r="U3313">
            <v>334075</v>
          </cell>
          <cell r="AB3313" t="str">
            <v>HERMAN, PAUL A</v>
          </cell>
        </row>
        <row r="3314">
          <cell r="A3314">
            <v>114474</v>
          </cell>
          <cell r="B3314" t="str">
            <v>TUS SR 800 0.000</v>
          </cell>
          <cell r="C3314" t="str">
            <v>Roadway Minor Rehab</v>
          </cell>
          <cell r="N3314">
            <v>46753</v>
          </cell>
          <cell r="P3314">
            <v>46753</v>
          </cell>
          <cell r="R3314">
            <v>2028</v>
          </cell>
          <cell r="T3314" t="str">
            <v>Active</v>
          </cell>
          <cell r="U3314">
            <v>2519880</v>
          </cell>
          <cell r="AB3314" t="str">
            <v>HERMAN, PAUL A</v>
          </cell>
        </row>
        <row r="3315">
          <cell r="A3315">
            <v>114476</v>
          </cell>
          <cell r="B3315" t="str">
            <v>JEF SR 7 4.760</v>
          </cell>
          <cell r="C3315" t="str">
            <v>Roadway Minor Rehab</v>
          </cell>
          <cell r="N3315">
            <v>46388</v>
          </cell>
          <cell r="P3315">
            <v>46388</v>
          </cell>
          <cell r="R3315">
            <v>2027</v>
          </cell>
          <cell r="T3315" t="str">
            <v>Cancelled</v>
          </cell>
          <cell r="U3315">
            <v>4255440</v>
          </cell>
          <cell r="AB3315" t="str">
            <v>HERMAN, PAUL A</v>
          </cell>
        </row>
        <row r="3316">
          <cell r="A3316">
            <v>114477</v>
          </cell>
          <cell r="B3316" t="str">
            <v>JEF US 22 3.86</v>
          </cell>
          <cell r="C3316" t="str">
            <v>Roadway Minor Rehab</v>
          </cell>
          <cell r="N3316">
            <v>46388</v>
          </cell>
          <cell r="P3316">
            <v>46388</v>
          </cell>
          <cell r="R3316">
            <v>2027</v>
          </cell>
          <cell r="T3316" t="str">
            <v>Active</v>
          </cell>
          <cell r="U3316">
            <v>3842904</v>
          </cell>
          <cell r="AB3316" t="str">
            <v>HERMAN, PAUL A</v>
          </cell>
        </row>
        <row r="3317">
          <cell r="A3317">
            <v>114478</v>
          </cell>
          <cell r="B3317" t="str">
            <v>D11 CS FY2027</v>
          </cell>
          <cell r="C3317" t="str">
            <v>Pavement Maintenance</v>
          </cell>
          <cell r="N3317">
            <v>46388</v>
          </cell>
          <cell r="P3317">
            <v>46388</v>
          </cell>
          <cell r="R3317">
            <v>2027</v>
          </cell>
          <cell r="T3317" t="str">
            <v>Active</v>
          </cell>
          <cell r="U3317">
            <v>250000</v>
          </cell>
          <cell r="AB3317" t="str">
            <v>HERMAN, PAUL A</v>
          </cell>
        </row>
        <row r="3318">
          <cell r="A3318">
            <v>114479</v>
          </cell>
          <cell r="B3318" t="str">
            <v>D11 SP FY2027</v>
          </cell>
          <cell r="C3318" t="str">
            <v>Pavement Maintenance</v>
          </cell>
          <cell r="N3318">
            <v>46478</v>
          </cell>
          <cell r="P3318">
            <v>46478</v>
          </cell>
          <cell r="R3318">
            <v>2027</v>
          </cell>
          <cell r="T3318" t="str">
            <v>Active</v>
          </cell>
          <cell r="U3318">
            <v>1500000</v>
          </cell>
          <cell r="AB3318" t="str">
            <v>HERMAN, PAUL A</v>
          </cell>
        </row>
        <row r="3319">
          <cell r="A3319">
            <v>114480</v>
          </cell>
          <cell r="B3319" t="str">
            <v>D11 GR FY2027</v>
          </cell>
          <cell r="C3319" t="str">
            <v>Guardrail / Roadside Maintenance</v>
          </cell>
          <cell r="N3319">
            <v>46478</v>
          </cell>
          <cell r="P3319">
            <v>46478</v>
          </cell>
          <cell r="R3319">
            <v>2027</v>
          </cell>
          <cell r="T3319" t="str">
            <v>Active</v>
          </cell>
          <cell r="U3319">
            <v>1500000</v>
          </cell>
          <cell r="AB3319" t="str">
            <v>HERMAN, PAUL A</v>
          </cell>
        </row>
        <row r="3320">
          <cell r="A3320">
            <v>114499</v>
          </cell>
          <cell r="B3320" t="str">
            <v>JEF Alexander Street Bridge</v>
          </cell>
          <cell r="C3320" t="str">
            <v>Bridge Preservation</v>
          </cell>
          <cell r="D3320">
            <v>44551</v>
          </cell>
          <cell r="E3320">
            <v>44551</v>
          </cell>
          <cell r="F3320">
            <v>44687</v>
          </cell>
          <cell r="G3320">
            <v>44687</v>
          </cell>
          <cell r="H3320">
            <v>44869</v>
          </cell>
          <cell r="I3320">
            <v>44869</v>
          </cell>
          <cell r="J3320">
            <v>44901</v>
          </cell>
          <cell r="K3320">
            <v>44901</v>
          </cell>
          <cell r="L3320">
            <v>44915</v>
          </cell>
          <cell r="M3320">
            <v>44915</v>
          </cell>
          <cell r="N3320">
            <v>45015</v>
          </cell>
          <cell r="O3320">
            <v>45015</v>
          </cell>
          <cell r="P3320">
            <v>45022</v>
          </cell>
          <cell r="Q3320">
            <v>45022</v>
          </cell>
          <cell r="R3320">
            <v>2023</v>
          </cell>
          <cell r="T3320" t="str">
            <v>Sold</v>
          </cell>
          <cell r="U3320">
            <v>1154600</v>
          </cell>
          <cell r="V3320">
            <v>44921</v>
          </cell>
          <cell r="W3320">
            <v>1</v>
          </cell>
          <cell r="X3320">
            <v>2023</v>
          </cell>
          <cell r="Y3320">
            <v>0</v>
          </cell>
          <cell r="Z3320">
            <v>45015</v>
          </cell>
          <cell r="AA3320">
            <v>45026</v>
          </cell>
          <cell r="AB3320" t="str">
            <v>LORENZ, DANIEL J</v>
          </cell>
          <cell r="AC3320">
            <v>44512</v>
          </cell>
          <cell r="AD3320">
            <v>44512</v>
          </cell>
        </row>
        <row r="3321">
          <cell r="A3321">
            <v>114501</v>
          </cell>
          <cell r="B3321" t="str">
            <v>COL Market Street Bridge</v>
          </cell>
          <cell r="C3321" t="str">
            <v>Bridge Preservation</v>
          </cell>
          <cell r="D3321">
            <v>44771</v>
          </cell>
          <cell r="E3321">
            <v>44771</v>
          </cell>
          <cell r="F3321">
            <v>45196</v>
          </cell>
          <cell r="G3321">
            <v>45196</v>
          </cell>
          <cell r="H3321">
            <v>45247</v>
          </cell>
          <cell r="I3321">
            <v>45247</v>
          </cell>
          <cell r="J3321">
            <v>45264</v>
          </cell>
          <cell r="L3321">
            <v>45289</v>
          </cell>
          <cell r="N3321">
            <v>45386</v>
          </cell>
          <cell r="P3321">
            <v>45397</v>
          </cell>
          <cell r="R3321">
            <v>2024</v>
          </cell>
          <cell r="T3321" t="str">
            <v>Active</v>
          </cell>
          <cell r="U3321">
            <v>2004236</v>
          </cell>
          <cell r="V3321">
            <v>45289</v>
          </cell>
          <cell r="W3321">
            <v>1</v>
          </cell>
          <cell r="X3321">
            <v>2024</v>
          </cell>
          <cell r="Y3321">
            <v>0</v>
          </cell>
          <cell r="Z3321">
            <v>45386</v>
          </cell>
          <cell r="AA3321">
            <v>45397</v>
          </cell>
          <cell r="AB3321" t="str">
            <v>LORENZ, DANIEL J</v>
          </cell>
          <cell r="AC3321">
            <v>44729</v>
          </cell>
          <cell r="AD3321">
            <v>44729</v>
          </cell>
        </row>
        <row r="3322">
          <cell r="A3322">
            <v>114503</v>
          </cell>
          <cell r="B3322" t="str">
            <v>D11-PM-RWR2023</v>
          </cell>
          <cell r="C3322" t="str">
            <v>Traffic Control (Safety)</v>
          </cell>
          <cell r="N3322">
            <v>44835</v>
          </cell>
          <cell r="P3322">
            <v>44835</v>
          </cell>
          <cell r="R3322">
            <v>2023</v>
          </cell>
          <cell r="T3322" t="str">
            <v>Cancelled</v>
          </cell>
          <cell r="AB3322" t="str">
            <v>BERANEK, JASON P</v>
          </cell>
        </row>
        <row r="3323">
          <cell r="A3323">
            <v>114504</v>
          </cell>
          <cell r="B3323" t="str">
            <v>D11-PM-RWR2024</v>
          </cell>
          <cell r="C3323" t="str">
            <v>Traffic Control (Safety)</v>
          </cell>
          <cell r="N3323">
            <v>45200</v>
          </cell>
          <cell r="P3323">
            <v>45200</v>
          </cell>
          <cell r="R3323">
            <v>2024</v>
          </cell>
          <cell r="T3323" t="str">
            <v>Cancelled</v>
          </cell>
          <cell r="AB3323" t="str">
            <v>BERANEK, JASON P</v>
          </cell>
        </row>
        <row r="3324">
          <cell r="A3324">
            <v>114547</v>
          </cell>
          <cell r="B3324" t="str">
            <v>BEL SR 7 18.48</v>
          </cell>
          <cell r="C3324" t="str">
            <v>Drainage System Maintenance</v>
          </cell>
          <cell r="L3324">
            <v>44230</v>
          </cell>
          <cell r="M3324">
            <v>44230</v>
          </cell>
          <cell r="N3324">
            <v>44231</v>
          </cell>
          <cell r="O3324">
            <v>44231</v>
          </cell>
          <cell r="P3324">
            <v>44231</v>
          </cell>
          <cell r="Q3324">
            <v>44231</v>
          </cell>
          <cell r="R3324">
            <v>2021</v>
          </cell>
          <cell r="T3324" t="str">
            <v>Sold</v>
          </cell>
          <cell r="U3324">
            <v>125000</v>
          </cell>
          <cell r="AB3324" t="str">
            <v>NOTZ, CHRISTOPHER C</v>
          </cell>
        </row>
        <row r="3325">
          <cell r="A3325">
            <v>114564</v>
          </cell>
          <cell r="B3325" t="str">
            <v>JEF SR 7 30.05</v>
          </cell>
          <cell r="C3325" t="str">
            <v>Guardrail / Roadside Maintenance</v>
          </cell>
          <cell r="H3325">
            <v>44601</v>
          </cell>
          <cell r="I3325">
            <v>44601</v>
          </cell>
          <cell r="J3325">
            <v>44609</v>
          </cell>
          <cell r="K3325">
            <v>44609</v>
          </cell>
          <cell r="L3325">
            <v>44609</v>
          </cell>
          <cell r="M3325">
            <v>44609</v>
          </cell>
          <cell r="N3325">
            <v>44707</v>
          </cell>
          <cell r="O3325">
            <v>44707</v>
          </cell>
          <cell r="P3325">
            <v>44715</v>
          </cell>
          <cell r="Q3325">
            <v>44715</v>
          </cell>
          <cell r="R3325">
            <v>2022</v>
          </cell>
          <cell r="T3325" t="str">
            <v>Sold</v>
          </cell>
          <cell r="U3325">
            <v>1119239.8600000001</v>
          </cell>
          <cell r="AB3325" t="str">
            <v>HERMAN, PAUL A</v>
          </cell>
        </row>
        <row r="3326">
          <cell r="A3326">
            <v>114687</v>
          </cell>
          <cell r="B3326" t="str">
            <v>COL Wellsville Bulk Storage</v>
          </cell>
          <cell r="C3326" t="str">
            <v>Maritime</v>
          </cell>
          <cell r="N3326">
            <v>44348</v>
          </cell>
          <cell r="O3326">
            <v>44348</v>
          </cell>
          <cell r="P3326">
            <v>44354</v>
          </cell>
          <cell r="Q3326">
            <v>44354</v>
          </cell>
          <cell r="R3326">
            <v>2021</v>
          </cell>
          <cell r="T3326" t="str">
            <v>Sold</v>
          </cell>
          <cell r="AB3326" t="str">
            <v>LORENZ, DANIEL J</v>
          </cell>
        </row>
        <row r="3327">
          <cell r="A3327">
            <v>114796</v>
          </cell>
          <cell r="B3327" t="str">
            <v>COL SH Bell Co Dock Phase 1 Proj</v>
          </cell>
          <cell r="C3327" t="str">
            <v>Maritime</v>
          </cell>
          <cell r="L3327">
            <v>44350</v>
          </cell>
          <cell r="M3327">
            <v>44350</v>
          </cell>
          <cell r="T3327" t="str">
            <v>Active</v>
          </cell>
          <cell r="AB3327" t="str">
            <v>LORENZ, DANIEL J</v>
          </cell>
        </row>
        <row r="3328">
          <cell r="A3328">
            <v>114824</v>
          </cell>
          <cell r="B3328" t="str">
            <v>HAS 22 18.91</v>
          </cell>
          <cell r="C3328" t="str">
            <v>Pavement Treatments (Safety)</v>
          </cell>
          <cell r="T3328" t="str">
            <v>Active</v>
          </cell>
          <cell r="U3328">
            <v>12000</v>
          </cell>
          <cell r="AB3328" t="str">
            <v>VARCOLLA, CHRISTOPHER</v>
          </cell>
        </row>
        <row r="3329">
          <cell r="A3329">
            <v>115019</v>
          </cell>
          <cell r="B3329" t="str">
            <v>MPR New Transload</v>
          </cell>
          <cell r="C3329" t="str">
            <v>Railroad Improvements &amp; Rehabilitation</v>
          </cell>
          <cell r="T3329" t="str">
            <v>Active</v>
          </cell>
          <cell r="AB3329" t="str">
            <v>MCCLORY, MEGAN E</v>
          </cell>
        </row>
        <row r="3330">
          <cell r="A3330">
            <v>115053</v>
          </cell>
          <cell r="B3330" t="str">
            <v>COL SR 518 0.95</v>
          </cell>
          <cell r="C3330" t="str">
            <v>Bridge Preservation</v>
          </cell>
          <cell r="N3330">
            <v>47300</v>
          </cell>
          <cell r="P3330">
            <v>47300</v>
          </cell>
          <cell r="R3330">
            <v>2030</v>
          </cell>
          <cell r="S3330">
            <v>2029</v>
          </cell>
          <cell r="T3330" t="str">
            <v>Active</v>
          </cell>
          <cell r="U3330">
            <v>1610000</v>
          </cell>
          <cell r="AB3330" t="str">
            <v>TRIVOLI, RAYMOND P</v>
          </cell>
        </row>
        <row r="3331">
          <cell r="A3331">
            <v>115054</v>
          </cell>
          <cell r="B3331" t="str">
            <v>COL SR 644 5.77</v>
          </cell>
          <cell r="C3331" t="str">
            <v>Bridge Preservation</v>
          </cell>
          <cell r="N3331">
            <v>47300</v>
          </cell>
          <cell r="P3331">
            <v>47300</v>
          </cell>
          <cell r="R3331">
            <v>2030</v>
          </cell>
          <cell r="T3331" t="str">
            <v>Active</v>
          </cell>
          <cell r="U3331">
            <v>900000</v>
          </cell>
          <cell r="AB3331" t="str">
            <v>TRIVOLI, RAYMOND P</v>
          </cell>
        </row>
        <row r="3332">
          <cell r="A3332">
            <v>115055</v>
          </cell>
          <cell r="B3332" t="str">
            <v>HAS US 250 9.67</v>
          </cell>
          <cell r="C3332" t="str">
            <v>Bridge Preservation</v>
          </cell>
          <cell r="N3332">
            <v>47392</v>
          </cell>
          <cell r="P3332">
            <v>47392</v>
          </cell>
          <cell r="R3332">
            <v>2030</v>
          </cell>
          <cell r="T3332" t="str">
            <v>Active</v>
          </cell>
          <cell r="U3332">
            <v>3290000</v>
          </cell>
          <cell r="AB3332" t="str">
            <v>TRIVOLI, RAYMOND P</v>
          </cell>
        </row>
        <row r="3333">
          <cell r="A3333">
            <v>115056</v>
          </cell>
          <cell r="B3333" t="str">
            <v>HAS SR 799 5.63</v>
          </cell>
          <cell r="C3333" t="str">
            <v>Bridge Preservation</v>
          </cell>
          <cell r="D3333">
            <v>45839</v>
          </cell>
          <cell r="F3333">
            <v>46113</v>
          </cell>
          <cell r="H3333">
            <v>46266</v>
          </cell>
          <cell r="J3333">
            <v>46296</v>
          </cell>
          <cell r="L3333">
            <v>46388</v>
          </cell>
          <cell r="N3333">
            <v>46478</v>
          </cell>
          <cell r="P3333">
            <v>46569</v>
          </cell>
          <cell r="R3333">
            <v>2028</v>
          </cell>
          <cell r="S3333">
            <v>2027</v>
          </cell>
          <cell r="T3333" t="str">
            <v>Active</v>
          </cell>
          <cell r="U3333">
            <v>429699.37</v>
          </cell>
          <cell r="AB3333" t="str">
            <v>TRIVOLI, RAYMOND P</v>
          </cell>
        </row>
        <row r="3334">
          <cell r="A3334">
            <v>115094</v>
          </cell>
          <cell r="B3334" t="str">
            <v>BEL US 250 4.49</v>
          </cell>
          <cell r="C3334" t="str">
            <v>Geologic Maintenance / Slide Repair</v>
          </cell>
          <cell r="H3334">
            <v>44529</v>
          </cell>
          <cell r="I3334">
            <v>44529</v>
          </cell>
          <cell r="J3334">
            <v>44614</v>
          </cell>
          <cell r="K3334">
            <v>44614</v>
          </cell>
          <cell r="L3334">
            <v>44615</v>
          </cell>
          <cell r="M3334">
            <v>44615</v>
          </cell>
          <cell r="N3334">
            <v>44728</v>
          </cell>
          <cell r="O3334">
            <v>44728</v>
          </cell>
          <cell r="P3334">
            <v>44736</v>
          </cell>
          <cell r="Q3334">
            <v>44736</v>
          </cell>
          <cell r="R3334">
            <v>2022</v>
          </cell>
          <cell r="T3334" t="str">
            <v>Sold</v>
          </cell>
          <cell r="U3334">
            <v>353149.03</v>
          </cell>
          <cell r="V3334">
            <v>44634</v>
          </cell>
          <cell r="W3334">
            <v>1</v>
          </cell>
          <cell r="X3334">
            <v>2023</v>
          </cell>
          <cell r="Y3334">
            <v>0</v>
          </cell>
          <cell r="Z3334">
            <v>44728</v>
          </cell>
          <cell r="AA3334">
            <v>44739</v>
          </cell>
          <cell r="AB3334" t="str">
            <v>NOTZ, CHRISTOPHER C</v>
          </cell>
        </row>
        <row r="3335">
          <cell r="A3335">
            <v>115095</v>
          </cell>
          <cell r="B3335" t="str">
            <v>BEL SR 147 0.07</v>
          </cell>
          <cell r="C3335" t="str">
            <v>Geologic Maintenance / Slide Repair</v>
          </cell>
          <cell r="H3335">
            <v>44411</v>
          </cell>
          <cell r="I3335">
            <v>44411</v>
          </cell>
          <cell r="L3335">
            <v>44424</v>
          </cell>
          <cell r="M3335">
            <v>44424</v>
          </cell>
          <cell r="N3335">
            <v>44518</v>
          </cell>
          <cell r="O3335">
            <v>44518</v>
          </cell>
          <cell r="P3335">
            <v>44524</v>
          </cell>
          <cell r="Q3335">
            <v>44524</v>
          </cell>
          <cell r="R3335">
            <v>2022</v>
          </cell>
          <cell r="T3335" t="str">
            <v>Sold</v>
          </cell>
          <cell r="U3335">
            <v>126363</v>
          </cell>
          <cell r="AB3335" t="str">
            <v>NOTZ, CHRISTOPHER C</v>
          </cell>
        </row>
        <row r="3336">
          <cell r="A3336">
            <v>115096</v>
          </cell>
          <cell r="B3336" t="str">
            <v>BEL SR 26 0.44</v>
          </cell>
          <cell r="C3336" t="str">
            <v>Geologic Maintenance / Slide Repair</v>
          </cell>
          <cell r="T3336" t="str">
            <v>Active</v>
          </cell>
          <cell r="AB3336" t="str">
            <v>SLANINA, ADRIENNE N</v>
          </cell>
        </row>
        <row r="3337">
          <cell r="A3337">
            <v>115097</v>
          </cell>
          <cell r="B3337" t="str">
            <v>BEL SR 647 7.29</v>
          </cell>
          <cell r="C3337" t="str">
            <v>Geologic Maintenance / Slide Repair</v>
          </cell>
          <cell r="T3337" t="str">
            <v>Active</v>
          </cell>
          <cell r="AB3337" t="str">
            <v>NOTZ, CHRISTOPHER C</v>
          </cell>
        </row>
        <row r="3338">
          <cell r="A3338">
            <v>115098</v>
          </cell>
          <cell r="B3338" t="str">
            <v>BEL SR 149 8.15</v>
          </cell>
          <cell r="C3338" t="str">
            <v>Geologic Maintenance / Slide Repair</v>
          </cell>
          <cell r="D3338">
            <v>44482</v>
          </cell>
          <cell r="E3338">
            <v>44482</v>
          </cell>
          <cell r="H3338">
            <v>44586</v>
          </cell>
          <cell r="I3338">
            <v>44586</v>
          </cell>
          <cell r="J3338">
            <v>44621</v>
          </cell>
          <cell r="K3338">
            <v>44621</v>
          </cell>
          <cell r="L3338">
            <v>44631</v>
          </cell>
          <cell r="M3338">
            <v>44631</v>
          </cell>
          <cell r="N3338">
            <v>44728</v>
          </cell>
          <cell r="O3338">
            <v>44728</v>
          </cell>
          <cell r="P3338">
            <v>44736</v>
          </cell>
          <cell r="Q3338">
            <v>44736</v>
          </cell>
          <cell r="R3338">
            <v>2022</v>
          </cell>
          <cell r="T3338" t="str">
            <v>Sold</v>
          </cell>
          <cell r="U3338">
            <v>1078236</v>
          </cell>
          <cell r="V3338">
            <v>44634</v>
          </cell>
          <cell r="W3338">
            <v>1</v>
          </cell>
          <cell r="X3338">
            <v>2023</v>
          </cell>
          <cell r="Y3338">
            <v>0</v>
          </cell>
          <cell r="Z3338">
            <v>44728</v>
          </cell>
          <cell r="AA3338">
            <v>44739</v>
          </cell>
          <cell r="AB3338" t="str">
            <v>SLANINA, ADRIENNE N</v>
          </cell>
          <cell r="AC3338">
            <v>44466</v>
          </cell>
          <cell r="AD3338">
            <v>44466</v>
          </cell>
        </row>
        <row r="3339">
          <cell r="A3339">
            <v>115099</v>
          </cell>
          <cell r="B3339" t="str">
            <v>BEL US 250 7.9</v>
          </cell>
          <cell r="C3339" t="str">
            <v>Geologic Maintenance / Slide Repair</v>
          </cell>
          <cell r="H3339">
            <v>44715</v>
          </cell>
          <cell r="I3339">
            <v>44715</v>
          </cell>
          <cell r="J3339">
            <v>44893</v>
          </cell>
          <cell r="K3339">
            <v>44893</v>
          </cell>
          <cell r="L3339">
            <v>44935</v>
          </cell>
          <cell r="M3339">
            <v>44935</v>
          </cell>
          <cell r="N3339">
            <v>45029</v>
          </cell>
          <cell r="O3339">
            <v>45029</v>
          </cell>
          <cell r="P3339">
            <v>45037</v>
          </cell>
          <cell r="Q3339">
            <v>45037</v>
          </cell>
          <cell r="R3339">
            <v>2023</v>
          </cell>
          <cell r="T3339" t="str">
            <v>Sold</v>
          </cell>
          <cell r="U3339">
            <v>503740</v>
          </cell>
          <cell r="AB3339" t="str">
            <v>HOFFMAN, DAVID A</v>
          </cell>
        </row>
        <row r="3340">
          <cell r="A3340">
            <v>115100</v>
          </cell>
          <cell r="B3340" t="str">
            <v>BEL US 250 8.1</v>
          </cell>
          <cell r="C3340" t="str">
            <v>Geologic Maintenance / Slide Repair</v>
          </cell>
          <cell r="H3340">
            <v>44578</v>
          </cell>
          <cell r="I3340">
            <v>44578</v>
          </cell>
          <cell r="J3340">
            <v>44634</v>
          </cell>
          <cell r="K3340">
            <v>44634</v>
          </cell>
          <cell r="L3340">
            <v>44634</v>
          </cell>
          <cell r="M3340">
            <v>44634</v>
          </cell>
          <cell r="N3340">
            <v>44728</v>
          </cell>
          <cell r="O3340">
            <v>44728</v>
          </cell>
          <cell r="P3340">
            <v>44736</v>
          </cell>
          <cell r="Q3340">
            <v>44736</v>
          </cell>
          <cell r="R3340">
            <v>2022</v>
          </cell>
          <cell r="T3340" t="str">
            <v>Sold</v>
          </cell>
          <cell r="U3340">
            <v>272224</v>
          </cell>
          <cell r="V3340">
            <v>44634</v>
          </cell>
          <cell r="W3340">
            <v>1</v>
          </cell>
          <cell r="X3340">
            <v>2023</v>
          </cell>
          <cell r="Y3340">
            <v>0</v>
          </cell>
          <cell r="Z3340">
            <v>44728</v>
          </cell>
          <cell r="AA3340">
            <v>44739</v>
          </cell>
          <cell r="AB3340" t="str">
            <v>HOFFMAN, DAVID A</v>
          </cell>
        </row>
        <row r="3341">
          <cell r="A3341">
            <v>115101</v>
          </cell>
          <cell r="B3341" t="str">
            <v>JEF SR 7 32.94</v>
          </cell>
          <cell r="C3341" t="str">
            <v>Geologic Maintenance / Slide Repair</v>
          </cell>
          <cell r="D3341">
            <v>45505</v>
          </cell>
          <cell r="F3341">
            <v>45778</v>
          </cell>
          <cell r="H3341">
            <v>45931</v>
          </cell>
          <cell r="J3341">
            <v>45962</v>
          </cell>
          <cell r="L3341">
            <v>46023</v>
          </cell>
          <cell r="N3341">
            <v>46204</v>
          </cell>
          <cell r="P3341">
            <v>46204</v>
          </cell>
          <cell r="R3341">
            <v>2027</v>
          </cell>
          <cell r="T3341" t="str">
            <v>Active</v>
          </cell>
          <cell r="U3341">
            <v>1730000</v>
          </cell>
          <cell r="AB3341" t="str">
            <v>NOTZ, CHRISTOPHER C</v>
          </cell>
          <cell r="AC3341">
            <v>45474</v>
          </cell>
        </row>
        <row r="3342">
          <cell r="A3342">
            <v>115102</v>
          </cell>
          <cell r="B3342" t="str">
            <v>BEL SR 149 1.92</v>
          </cell>
          <cell r="C3342" t="str">
            <v>Geologic Maintenance / Slide Repair</v>
          </cell>
          <cell r="H3342">
            <v>44785</v>
          </cell>
          <cell r="I3342">
            <v>44785</v>
          </cell>
          <cell r="J3342">
            <v>44811</v>
          </cell>
          <cell r="K3342">
            <v>44811</v>
          </cell>
          <cell r="L3342">
            <v>44812</v>
          </cell>
          <cell r="M3342">
            <v>44812</v>
          </cell>
          <cell r="N3342">
            <v>44910</v>
          </cell>
          <cell r="O3342">
            <v>44910</v>
          </cell>
          <cell r="P3342">
            <v>44917</v>
          </cell>
          <cell r="Q3342">
            <v>44917</v>
          </cell>
          <cell r="R3342">
            <v>2023</v>
          </cell>
          <cell r="T3342" t="str">
            <v>Sold</v>
          </cell>
          <cell r="U3342">
            <v>942444.95</v>
          </cell>
          <cell r="AB3342" t="str">
            <v>NOTZ, CHRISTOPHER C</v>
          </cell>
        </row>
        <row r="3343">
          <cell r="A3343">
            <v>115103</v>
          </cell>
          <cell r="B3343" t="str">
            <v>JEF SR 213 18.14</v>
          </cell>
          <cell r="C3343" t="str">
            <v>Geologic Maintenance / Slide Repair</v>
          </cell>
          <cell r="D3343">
            <v>45089</v>
          </cell>
          <cell r="E3343">
            <v>45089</v>
          </cell>
          <cell r="F3343">
            <v>45292</v>
          </cell>
          <cell r="H3343">
            <v>45597</v>
          </cell>
          <cell r="L3343">
            <v>45691</v>
          </cell>
          <cell r="N3343">
            <v>45785</v>
          </cell>
          <cell r="P3343">
            <v>45796</v>
          </cell>
          <cell r="R3343">
            <v>2025</v>
          </cell>
          <cell r="T3343" t="str">
            <v>Active</v>
          </cell>
          <cell r="U3343">
            <v>471040.02</v>
          </cell>
          <cell r="AB3343" t="str">
            <v>HOVANICK, BROCK STEPHEN</v>
          </cell>
          <cell r="AC3343">
            <v>45061</v>
          </cell>
          <cell r="AD3343">
            <v>45061</v>
          </cell>
        </row>
        <row r="3344">
          <cell r="A3344">
            <v>115104</v>
          </cell>
          <cell r="B3344" t="str">
            <v>COL SR 7 2.91</v>
          </cell>
          <cell r="C3344" t="str">
            <v>Geologic Maintenance / Slide Repair</v>
          </cell>
          <cell r="H3344">
            <v>44685</v>
          </cell>
          <cell r="I3344">
            <v>44685</v>
          </cell>
          <cell r="J3344">
            <v>44867</v>
          </cell>
          <cell r="K3344">
            <v>44867</v>
          </cell>
          <cell r="L3344">
            <v>44872</v>
          </cell>
          <cell r="M3344">
            <v>44872</v>
          </cell>
          <cell r="N3344">
            <v>44966</v>
          </cell>
          <cell r="O3344">
            <v>44966</v>
          </cell>
          <cell r="P3344">
            <v>44973</v>
          </cell>
          <cell r="Q3344">
            <v>44973</v>
          </cell>
          <cell r="R3344">
            <v>2023</v>
          </cell>
          <cell r="T3344" t="str">
            <v>Sold</v>
          </cell>
          <cell r="U3344">
            <v>197950.9</v>
          </cell>
          <cell r="AB3344" t="str">
            <v>NOTZ, CHRISTOPHER C</v>
          </cell>
        </row>
        <row r="3345">
          <cell r="A3345">
            <v>115114</v>
          </cell>
          <cell r="B3345" t="str">
            <v>CAR State Route 171 WE Surface</v>
          </cell>
          <cell r="C3345" t="str">
            <v>Railroad Crossing Protection</v>
          </cell>
          <cell r="T3345" t="str">
            <v>Active</v>
          </cell>
          <cell r="AB3345" t="str">
            <v>GRONBACH, GREGORY</v>
          </cell>
        </row>
        <row r="3346">
          <cell r="A3346">
            <v>115116</v>
          </cell>
          <cell r="B3346" t="str">
            <v>JEF TR 289 0.06</v>
          </cell>
          <cell r="C3346" t="str">
            <v>Bridge Preservation</v>
          </cell>
          <cell r="F3346">
            <v>44797</v>
          </cell>
          <cell r="G3346">
            <v>44797</v>
          </cell>
          <cell r="H3346">
            <v>44970</v>
          </cell>
          <cell r="I3346">
            <v>44970</v>
          </cell>
          <cell r="N3346">
            <v>45383</v>
          </cell>
          <cell r="P3346">
            <v>45413</v>
          </cell>
          <cell r="R3346">
            <v>2024</v>
          </cell>
          <cell r="T3346" t="str">
            <v>Active</v>
          </cell>
          <cell r="U3346">
            <v>1382344</v>
          </cell>
          <cell r="AB3346" t="str">
            <v>LORENZ, DANIEL J</v>
          </cell>
        </row>
        <row r="3347">
          <cell r="A3347">
            <v>115119</v>
          </cell>
          <cell r="B3347" t="str">
            <v>JEF Island Creek Twp Sign Grant</v>
          </cell>
          <cell r="C3347" t="str">
            <v>Traffic Control (Safety)</v>
          </cell>
          <cell r="T3347" t="str">
            <v>Active</v>
          </cell>
          <cell r="AB3347" t="str">
            <v>BEALE, VICTORIA F</v>
          </cell>
        </row>
        <row r="3348">
          <cell r="A3348">
            <v>115122</v>
          </cell>
          <cell r="B3348" t="str">
            <v>BEL SR 26 6.92</v>
          </cell>
          <cell r="C3348" t="str">
            <v>Geologic Maintenance / Slide Repair</v>
          </cell>
          <cell r="H3348">
            <v>44579</v>
          </cell>
          <cell r="I3348">
            <v>44579</v>
          </cell>
          <cell r="L3348">
            <v>44596</v>
          </cell>
          <cell r="M3348">
            <v>44596</v>
          </cell>
          <cell r="N3348">
            <v>44693</v>
          </cell>
          <cell r="O3348">
            <v>44693</v>
          </cell>
          <cell r="P3348">
            <v>44701</v>
          </cell>
          <cell r="Q3348">
            <v>44701</v>
          </cell>
          <cell r="R3348">
            <v>2022</v>
          </cell>
          <cell r="T3348" t="str">
            <v>Sold</v>
          </cell>
          <cell r="U3348">
            <v>390923.9</v>
          </cell>
          <cell r="AB3348" t="str">
            <v>NOTZ, CHRISTOPHER C</v>
          </cell>
          <cell r="AC3348">
            <v>44327</v>
          </cell>
          <cell r="AD3348">
            <v>44327</v>
          </cell>
        </row>
        <row r="3349">
          <cell r="A3349">
            <v>115123</v>
          </cell>
          <cell r="B3349" t="str">
            <v>HOL US 62 15.03</v>
          </cell>
          <cell r="C3349" t="str">
            <v>Geologic Maintenance / Slide Repair</v>
          </cell>
          <cell r="H3349">
            <v>44495</v>
          </cell>
          <cell r="I3349">
            <v>44495</v>
          </cell>
          <cell r="L3349">
            <v>44539</v>
          </cell>
          <cell r="M3349">
            <v>44539</v>
          </cell>
          <cell r="N3349">
            <v>44651</v>
          </cell>
          <cell r="O3349">
            <v>44651</v>
          </cell>
          <cell r="P3349">
            <v>44658</v>
          </cell>
          <cell r="Q3349">
            <v>44658</v>
          </cell>
          <cell r="R3349">
            <v>2022</v>
          </cell>
          <cell r="T3349" t="str">
            <v>Sold</v>
          </cell>
          <cell r="U3349">
            <v>542546</v>
          </cell>
          <cell r="AB3349" t="str">
            <v>SLANINA, ADRIENNE N</v>
          </cell>
          <cell r="AC3349">
            <v>44354</v>
          </cell>
          <cell r="AD3349">
            <v>44354</v>
          </cell>
        </row>
        <row r="3350">
          <cell r="A3350">
            <v>115124</v>
          </cell>
          <cell r="B3350" t="str">
            <v>HAS SR 519 9.1</v>
          </cell>
          <cell r="C3350" t="str">
            <v>Geologic Maintenance / Slide Repair</v>
          </cell>
          <cell r="N3350">
            <v>46661</v>
          </cell>
          <cell r="P3350">
            <v>46661</v>
          </cell>
          <cell r="R3350">
            <v>2028</v>
          </cell>
          <cell r="T3350" t="str">
            <v>Active</v>
          </cell>
          <cell r="U3350">
            <v>409000</v>
          </cell>
          <cell r="AB3350" t="str">
            <v>NOTZ, CHRISTOPHER C</v>
          </cell>
        </row>
        <row r="3351">
          <cell r="A3351">
            <v>115125</v>
          </cell>
          <cell r="B3351" t="str">
            <v>HAS SR 151 24.96</v>
          </cell>
          <cell r="C3351" t="str">
            <v>Geologic Maintenance / Slide Repair</v>
          </cell>
          <cell r="H3351">
            <v>44529</v>
          </cell>
          <cell r="I3351">
            <v>44529</v>
          </cell>
          <cell r="J3351">
            <v>44564</v>
          </cell>
          <cell r="K3351">
            <v>44564</v>
          </cell>
          <cell r="L3351">
            <v>44574</v>
          </cell>
          <cell r="M3351">
            <v>44574</v>
          </cell>
          <cell r="N3351">
            <v>44679</v>
          </cell>
          <cell r="O3351">
            <v>44679</v>
          </cell>
          <cell r="P3351">
            <v>44686</v>
          </cell>
          <cell r="Q3351">
            <v>44686</v>
          </cell>
          <cell r="R3351">
            <v>2022</v>
          </cell>
          <cell r="T3351" t="str">
            <v>Sold</v>
          </cell>
          <cell r="U3351">
            <v>1243354.3899999999</v>
          </cell>
          <cell r="AB3351" t="str">
            <v>STILLION, TIMOTHY E</v>
          </cell>
        </row>
        <row r="3352">
          <cell r="A3352">
            <v>115126</v>
          </cell>
          <cell r="B3352" t="str">
            <v>BEL SR 379 6.34</v>
          </cell>
          <cell r="C3352" t="str">
            <v>Geologic Maintenance / Slide Repair</v>
          </cell>
          <cell r="H3352">
            <v>45184</v>
          </cell>
          <cell r="I3352">
            <v>45184</v>
          </cell>
          <cell r="L3352">
            <v>45292</v>
          </cell>
          <cell r="N3352">
            <v>45383</v>
          </cell>
          <cell r="P3352">
            <v>45383</v>
          </cell>
          <cell r="R3352">
            <v>2024</v>
          </cell>
          <cell r="T3352" t="str">
            <v>Active</v>
          </cell>
          <cell r="U3352">
            <v>610903.64</v>
          </cell>
          <cell r="AB3352" t="str">
            <v>HOVANICK, BROCK STEPHEN</v>
          </cell>
        </row>
        <row r="3353">
          <cell r="A3353">
            <v>115128</v>
          </cell>
          <cell r="B3353" t="str">
            <v>BEL SR 147 25.00/25.13/28.39</v>
          </cell>
          <cell r="C3353" t="str">
            <v>Geologic Maintenance / Slide Repair</v>
          </cell>
          <cell r="H3353">
            <v>44595</v>
          </cell>
          <cell r="I3353">
            <v>44595</v>
          </cell>
          <cell r="T3353" t="str">
            <v>Active</v>
          </cell>
          <cell r="AB3353" t="str">
            <v>SLANINA, ADRIENNE N</v>
          </cell>
          <cell r="AC3353">
            <v>44355</v>
          </cell>
          <cell r="AD3353">
            <v>44355</v>
          </cell>
        </row>
        <row r="3354">
          <cell r="A3354">
            <v>115133</v>
          </cell>
          <cell r="B3354" t="str">
            <v>TUS IR 77 8.60</v>
          </cell>
          <cell r="C3354" t="str">
            <v>Geologic Maintenance / Slide Repair</v>
          </cell>
          <cell r="N3354">
            <v>46661</v>
          </cell>
          <cell r="P3354">
            <v>46661</v>
          </cell>
          <cell r="R3354">
            <v>2028</v>
          </cell>
          <cell r="T3354" t="str">
            <v>Active</v>
          </cell>
          <cell r="U3354">
            <v>173000</v>
          </cell>
          <cell r="AB3354" t="str">
            <v>NOTZ, CHRISTOPHER C</v>
          </cell>
        </row>
        <row r="3355">
          <cell r="A3355">
            <v>115134</v>
          </cell>
          <cell r="B3355" t="str">
            <v>JEF SR 164 8.80</v>
          </cell>
          <cell r="C3355" t="str">
            <v>Geologic Maintenance / Slide Repair</v>
          </cell>
          <cell r="H3355">
            <v>44734</v>
          </cell>
          <cell r="I3355">
            <v>44734</v>
          </cell>
          <cell r="L3355">
            <v>44949</v>
          </cell>
          <cell r="M3355">
            <v>44949</v>
          </cell>
          <cell r="N3355">
            <v>45043</v>
          </cell>
          <cell r="O3355">
            <v>45043</v>
          </cell>
          <cell r="P3355">
            <v>45050</v>
          </cell>
          <cell r="Q3355">
            <v>45050</v>
          </cell>
          <cell r="R3355">
            <v>2023</v>
          </cell>
          <cell r="T3355" t="str">
            <v>Sold</v>
          </cell>
          <cell r="U3355">
            <v>427234</v>
          </cell>
          <cell r="AB3355" t="str">
            <v>NOTZ, CHRISTOPHER C</v>
          </cell>
        </row>
        <row r="3356">
          <cell r="A3356">
            <v>115135</v>
          </cell>
          <cell r="B3356" t="str">
            <v>BEL SR 800 0.83</v>
          </cell>
          <cell r="C3356" t="str">
            <v>Geologic Maintenance / Slide Repair</v>
          </cell>
          <cell r="N3356">
            <v>46661</v>
          </cell>
          <cell r="P3356">
            <v>46661</v>
          </cell>
          <cell r="R3356">
            <v>2028</v>
          </cell>
          <cell r="T3356" t="str">
            <v>Active</v>
          </cell>
          <cell r="U3356">
            <v>420000</v>
          </cell>
          <cell r="AB3356" t="str">
            <v>NOTZ, CHRISTOPHER C</v>
          </cell>
        </row>
        <row r="3357">
          <cell r="A3357">
            <v>115154</v>
          </cell>
          <cell r="B3357" t="str">
            <v>COL Esterly Dr NS Closure</v>
          </cell>
          <cell r="C3357" t="str">
            <v>Railroad Crossing Protection</v>
          </cell>
          <cell r="T3357" t="str">
            <v>Active</v>
          </cell>
          <cell r="AB3357" t="str">
            <v>TUCKER, JAMES M</v>
          </cell>
        </row>
        <row r="3358">
          <cell r="A3358">
            <v>115174</v>
          </cell>
          <cell r="B3358" t="str">
            <v>HAS CR 5 6.12</v>
          </cell>
          <cell r="C3358" t="str">
            <v>Bridge Preservation</v>
          </cell>
          <cell r="J3358">
            <v>45688</v>
          </cell>
          <cell r="L3358">
            <v>45726</v>
          </cell>
          <cell r="N3358">
            <v>45820</v>
          </cell>
          <cell r="P3358">
            <v>45831</v>
          </cell>
          <cell r="R3358">
            <v>2025</v>
          </cell>
          <cell r="T3358" t="str">
            <v>Active</v>
          </cell>
          <cell r="U3358">
            <v>3477600</v>
          </cell>
          <cell r="AB3358" t="str">
            <v>LORENZ, DANIEL J</v>
          </cell>
          <cell r="AC3358">
            <v>45352</v>
          </cell>
        </row>
        <row r="3359">
          <cell r="A3359">
            <v>115175</v>
          </cell>
          <cell r="B3359" t="str">
            <v>HAS CR 2/VAR 0.00/VAR</v>
          </cell>
          <cell r="C3359" t="str">
            <v>Roadway Minor Rehab</v>
          </cell>
          <cell r="L3359">
            <v>45628</v>
          </cell>
          <cell r="N3359">
            <v>45694</v>
          </cell>
          <cell r="P3359">
            <v>45726</v>
          </cell>
          <cell r="R3359">
            <v>2025</v>
          </cell>
          <cell r="T3359" t="str">
            <v>Active</v>
          </cell>
          <cell r="U3359">
            <v>2427200</v>
          </cell>
          <cell r="AB3359" t="str">
            <v>LORENZ, DANIEL J</v>
          </cell>
        </row>
        <row r="3360">
          <cell r="A3360">
            <v>115198</v>
          </cell>
          <cell r="B3360" t="str">
            <v>COL VAR GR Phase 4</v>
          </cell>
          <cell r="C3360" t="str">
            <v>Roadside / Median Improvement (Safety)</v>
          </cell>
          <cell r="L3360">
            <v>45663</v>
          </cell>
          <cell r="N3360">
            <v>45730</v>
          </cell>
          <cell r="P3360">
            <v>45761</v>
          </cell>
          <cell r="R3360">
            <v>2025</v>
          </cell>
          <cell r="T3360" t="str">
            <v>Active</v>
          </cell>
          <cell r="U3360">
            <v>288500</v>
          </cell>
          <cell r="AB3360" t="str">
            <v>LORENZ, DANIEL J</v>
          </cell>
        </row>
        <row r="3361">
          <cell r="A3361">
            <v>115199</v>
          </cell>
          <cell r="B3361" t="str">
            <v>COL Washington Twp Sign Grant</v>
          </cell>
          <cell r="C3361" t="str">
            <v>Traffic Control (Safety)</v>
          </cell>
          <cell r="T3361" t="str">
            <v>Active</v>
          </cell>
          <cell r="AB3361" t="str">
            <v>BEALE, VICTORIA F</v>
          </cell>
        </row>
        <row r="3362">
          <cell r="A3362">
            <v>115203</v>
          </cell>
          <cell r="B3362" t="str">
            <v>JEF Smithfield Twp Sign Grant</v>
          </cell>
          <cell r="C3362" t="str">
            <v>Traffic Control (Safety)</v>
          </cell>
          <cell r="T3362" t="str">
            <v>Active</v>
          </cell>
          <cell r="AB3362" t="str">
            <v>BEALE, VICTORIA F</v>
          </cell>
        </row>
        <row r="3363">
          <cell r="A3363">
            <v>115220</v>
          </cell>
          <cell r="B3363" t="str">
            <v>HAS VAR GR Phase 3</v>
          </cell>
          <cell r="C3363" t="str">
            <v>Roadside / Median Improvement (Safety)</v>
          </cell>
          <cell r="L3363">
            <v>45628</v>
          </cell>
          <cell r="N3363">
            <v>45695</v>
          </cell>
          <cell r="P3363">
            <v>45726</v>
          </cell>
          <cell r="R3363">
            <v>2025</v>
          </cell>
          <cell r="T3363" t="str">
            <v>Active</v>
          </cell>
          <cell r="U3363">
            <v>288500</v>
          </cell>
          <cell r="AB3363" t="str">
            <v>LORENZ, DANIEL J</v>
          </cell>
        </row>
        <row r="3364">
          <cell r="A3364">
            <v>115221</v>
          </cell>
          <cell r="B3364" t="str">
            <v>BEL Union Township Sign Grant</v>
          </cell>
          <cell r="C3364" t="str">
            <v>Traffic Control (Safety)</v>
          </cell>
          <cell r="T3364" t="str">
            <v>Active</v>
          </cell>
          <cell r="AB3364" t="str">
            <v>BEALE, VICTORIA F</v>
          </cell>
        </row>
        <row r="3365">
          <cell r="A3365">
            <v>115224</v>
          </cell>
          <cell r="B3365" t="str">
            <v>HOL VAR PM Phase 4</v>
          </cell>
          <cell r="C3365" t="str">
            <v>Traffic Control (Safety)</v>
          </cell>
          <cell r="H3365">
            <v>45296</v>
          </cell>
          <cell r="L3365">
            <v>45390</v>
          </cell>
          <cell r="N3365">
            <v>45450</v>
          </cell>
          <cell r="P3365">
            <v>45481</v>
          </cell>
          <cell r="R3365">
            <v>2025</v>
          </cell>
          <cell r="T3365" t="str">
            <v>Active</v>
          </cell>
          <cell r="U3365">
            <v>301301.59999999998</v>
          </cell>
          <cell r="AB3365" t="str">
            <v>LORENZ, DANIEL J</v>
          </cell>
        </row>
        <row r="3366">
          <cell r="A3366">
            <v>115227</v>
          </cell>
          <cell r="B3366" t="str">
            <v>TUS VAR GR Phase 8</v>
          </cell>
          <cell r="C3366" t="str">
            <v>Roadside / Median Improvement (Safety)</v>
          </cell>
          <cell r="L3366">
            <v>45628</v>
          </cell>
          <cell r="N3366">
            <v>45695</v>
          </cell>
          <cell r="P3366">
            <v>45726</v>
          </cell>
          <cell r="R3366">
            <v>2025</v>
          </cell>
          <cell r="T3366" t="str">
            <v>Active</v>
          </cell>
          <cell r="U3366">
            <v>288500</v>
          </cell>
          <cell r="AB3366" t="str">
            <v>LORENZ, DANIEL J</v>
          </cell>
        </row>
        <row r="3367">
          <cell r="A3367">
            <v>115228</v>
          </cell>
          <cell r="B3367" t="str">
            <v>TUS VAR PM Phase 6</v>
          </cell>
          <cell r="C3367" t="str">
            <v>Traffic Control (Safety)</v>
          </cell>
          <cell r="H3367">
            <v>45292</v>
          </cell>
          <cell r="L3367">
            <v>45390</v>
          </cell>
          <cell r="N3367">
            <v>45450</v>
          </cell>
          <cell r="P3367">
            <v>45481</v>
          </cell>
          <cell r="R3367">
            <v>2025</v>
          </cell>
          <cell r="T3367" t="str">
            <v>Active</v>
          </cell>
          <cell r="U3367">
            <v>144200</v>
          </cell>
          <cell r="AB3367" t="str">
            <v>LORENZ, DANIEL J</v>
          </cell>
        </row>
        <row r="3368">
          <cell r="A3368">
            <v>115242</v>
          </cell>
          <cell r="B3368" t="str">
            <v>CAR SR 332 10.40</v>
          </cell>
          <cell r="C3368" t="str">
            <v>Pedestrian Facilities</v>
          </cell>
          <cell r="D3368">
            <v>44722</v>
          </cell>
          <cell r="E3368">
            <v>44722</v>
          </cell>
          <cell r="F3368">
            <v>44886</v>
          </cell>
          <cell r="G3368">
            <v>44886</v>
          </cell>
          <cell r="H3368">
            <v>45125</v>
          </cell>
          <cell r="I3368">
            <v>45125</v>
          </cell>
          <cell r="J3368">
            <v>45282</v>
          </cell>
          <cell r="L3368">
            <v>45303</v>
          </cell>
          <cell r="N3368">
            <v>45400</v>
          </cell>
          <cell r="P3368">
            <v>45411</v>
          </cell>
          <cell r="R3368">
            <v>2024</v>
          </cell>
          <cell r="T3368" t="str">
            <v>Active</v>
          </cell>
          <cell r="U3368">
            <v>733690</v>
          </cell>
          <cell r="V3368">
            <v>45303</v>
          </cell>
          <cell r="W3368">
            <v>1</v>
          </cell>
          <cell r="X3368">
            <v>2024</v>
          </cell>
          <cell r="Y3368">
            <v>0</v>
          </cell>
          <cell r="Z3368">
            <v>45400</v>
          </cell>
          <cell r="AA3368">
            <v>45411</v>
          </cell>
          <cell r="AB3368" t="str">
            <v>LORENZ, DANIEL J</v>
          </cell>
          <cell r="AC3368">
            <v>44671</v>
          </cell>
          <cell r="AD3368">
            <v>44671</v>
          </cell>
        </row>
        <row r="3369">
          <cell r="A3369">
            <v>115243</v>
          </cell>
          <cell r="B3369" t="str">
            <v>TUS VAR PM Phase 5</v>
          </cell>
          <cell r="C3369" t="str">
            <v>Traffic Control (Safety)</v>
          </cell>
          <cell r="H3369">
            <v>44963</v>
          </cell>
          <cell r="I3369">
            <v>44963</v>
          </cell>
          <cell r="L3369">
            <v>45026</v>
          </cell>
          <cell r="M3369">
            <v>45026</v>
          </cell>
          <cell r="N3369">
            <v>45070</v>
          </cell>
          <cell r="O3369">
            <v>45070</v>
          </cell>
          <cell r="P3369">
            <v>45077</v>
          </cell>
          <cell r="Q3369">
            <v>45077</v>
          </cell>
          <cell r="R3369">
            <v>2023</v>
          </cell>
          <cell r="T3369" t="str">
            <v>Sold</v>
          </cell>
          <cell r="U3369">
            <v>216337.36</v>
          </cell>
          <cell r="V3369">
            <v>45026</v>
          </cell>
          <cell r="W3369">
            <v>1</v>
          </cell>
          <cell r="X3369">
            <v>2024</v>
          </cell>
          <cell r="Y3369">
            <v>0</v>
          </cell>
          <cell r="Z3369">
            <v>45086</v>
          </cell>
          <cell r="AA3369">
            <v>45117</v>
          </cell>
          <cell r="AB3369" t="str">
            <v>LORENZ, DANIEL J</v>
          </cell>
        </row>
        <row r="3370">
          <cell r="A3370">
            <v>115257</v>
          </cell>
          <cell r="B3370" t="str">
            <v>TUS NP Shared Use Path Phase 1</v>
          </cell>
          <cell r="C3370" t="str">
            <v>Shared Use Path</v>
          </cell>
          <cell r="D3370">
            <v>45047</v>
          </cell>
          <cell r="E3370">
            <v>45047</v>
          </cell>
          <cell r="F3370">
            <v>45135</v>
          </cell>
          <cell r="G3370">
            <v>45135</v>
          </cell>
          <cell r="H3370">
            <v>45264</v>
          </cell>
          <cell r="I3370">
            <v>45264</v>
          </cell>
          <cell r="J3370">
            <v>45310</v>
          </cell>
          <cell r="L3370">
            <v>45327</v>
          </cell>
          <cell r="N3370">
            <v>45421</v>
          </cell>
          <cell r="P3370">
            <v>45432</v>
          </cell>
          <cell r="R3370">
            <v>2024</v>
          </cell>
          <cell r="T3370" t="str">
            <v>Active</v>
          </cell>
          <cell r="U3370">
            <v>2485733.7999999998</v>
          </cell>
          <cell r="V3370">
            <v>45327</v>
          </cell>
          <cell r="W3370">
            <v>1</v>
          </cell>
          <cell r="X3370">
            <v>2024</v>
          </cell>
          <cell r="Y3370">
            <v>0</v>
          </cell>
          <cell r="Z3370">
            <v>45421</v>
          </cell>
          <cell r="AA3370">
            <v>45432</v>
          </cell>
          <cell r="AB3370" t="str">
            <v>LORENZ, DANIEL J</v>
          </cell>
          <cell r="AC3370">
            <v>45020</v>
          </cell>
          <cell r="AD3370">
            <v>45020</v>
          </cell>
        </row>
        <row r="3371">
          <cell r="A3371">
            <v>115278</v>
          </cell>
          <cell r="B3371" t="str">
            <v>HAS US 22 18.75</v>
          </cell>
          <cell r="C3371" t="str">
            <v>Other Studies/ Tasks</v>
          </cell>
          <cell r="T3371" t="str">
            <v>Active</v>
          </cell>
          <cell r="AB3371" t="str">
            <v>VARCOLLA, CHRISTOPHER</v>
          </cell>
        </row>
        <row r="3372">
          <cell r="A3372">
            <v>115349</v>
          </cell>
          <cell r="B3372" t="str">
            <v>TUS Miskimen Drive Sidewalks</v>
          </cell>
          <cell r="C3372" t="str">
            <v>Pedestrian Facilities</v>
          </cell>
          <cell r="D3372">
            <v>44881</v>
          </cell>
          <cell r="E3372">
            <v>44881</v>
          </cell>
          <cell r="F3372">
            <v>44963</v>
          </cell>
          <cell r="G3372">
            <v>44963</v>
          </cell>
          <cell r="H3372">
            <v>45079</v>
          </cell>
          <cell r="I3372">
            <v>45079</v>
          </cell>
          <cell r="J3372">
            <v>45203</v>
          </cell>
          <cell r="K3372">
            <v>45203</v>
          </cell>
          <cell r="L3372">
            <v>45327</v>
          </cell>
          <cell r="N3372">
            <v>45421</v>
          </cell>
          <cell r="P3372">
            <v>45432</v>
          </cell>
          <cell r="R3372">
            <v>2024</v>
          </cell>
          <cell r="T3372" t="str">
            <v>Active</v>
          </cell>
          <cell r="U3372">
            <v>145000</v>
          </cell>
          <cell r="V3372">
            <v>45327</v>
          </cell>
          <cell r="W3372">
            <v>1</v>
          </cell>
          <cell r="X3372">
            <v>2024</v>
          </cell>
          <cell r="Y3372">
            <v>0</v>
          </cell>
          <cell r="Z3372">
            <v>45421</v>
          </cell>
          <cell r="AA3372">
            <v>45432</v>
          </cell>
          <cell r="AB3372" t="str">
            <v>LORENZ, DANIEL J</v>
          </cell>
          <cell r="AC3372">
            <v>44855</v>
          </cell>
          <cell r="AD3372">
            <v>44855</v>
          </cell>
        </row>
        <row r="3373">
          <cell r="A3373">
            <v>115367</v>
          </cell>
          <cell r="B3373" t="str">
            <v>FACD11 TUS Radio Site Disposal</v>
          </cell>
          <cell r="C3373" t="str">
            <v>Building Demolition</v>
          </cell>
          <cell r="T3373" t="str">
            <v>Active</v>
          </cell>
          <cell r="AB3373" t="str">
            <v>BLOCKER, SHANNON M</v>
          </cell>
        </row>
        <row r="3374">
          <cell r="A3374">
            <v>115368</v>
          </cell>
          <cell r="B3374" t="str">
            <v>FACD11 HOL Radio Site Disposal</v>
          </cell>
          <cell r="C3374" t="str">
            <v>Building Demolition</v>
          </cell>
          <cell r="T3374" t="str">
            <v>Active</v>
          </cell>
          <cell r="AB3374" t="str">
            <v>BLOCKER, SHANNON M</v>
          </cell>
        </row>
        <row r="3375">
          <cell r="A3375">
            <v>115397</v>
          </cell>
          <cell r="B3375" t="str">
            <v>HAS US 250 19.18</v>
          </cell>
          <cell r="C3375" t="str">
            <v>Pedestrian Facilities</v>
          </cell>
          <cell r="D3375">
            <v>45016</v>
          </cell>
          <cell r="E3375">
            <v>45016</v>
          </cell>
          <cell r="F3375">
            <v>45210</v>
          </cell>
          <cell r="G3375">
            <v>45210</v>
          </cell>
          <cell r="L3375">
            <v>45566</v>
          </cell>
          <cell r="N3375">
            <v>45658</v>
          </cell>
          <cell r="P3375">
            <v>45658</v>
          </cell>
          <cell r="R3375">
            <v>2025</v>
          </cell>
          <cell r="T3375" t="str">
            <v>Active</v>
          </cell>
          <cell r="U3375">
            <v>654755.31999999995</v>
          </cell>
          <cell r="AB3375" t="str">
            <v>LORENZ, DANIEL J</v>
          </cell>
          <cell r="AC3375">
            <v>44985</v>
          </cell>
          <cell r="AD3375">
            <v>44985</v>
          </cell>
        </row>
        <row r="3376">
          <cell r="A3376">
            <v>115428</v>
          </cell>
          <cell r="B3376" t="str">
            <v>JEF US 22 6.98</v>
          </cell>
          <cell r="C3376" t="str">
            <v>Bridge Preservation</v>
          </cell>
          <cell r="N3376">
            <v>47300</v>
          </cell>
          <cell r="P3376">
            <v>47300</v>
          </cell>
          <cell r="R3376">
            <v>2030</v>
          </cell>
          <cell r="T3376" t="str">
            <v>Active</v>
          </cell>
          <cell r="U3376">
            <v>2000000</v>
          </cell>
          <cell r="AB3376" t="str">
            <v>TRIVOLI, RAYMOND P</v>
          </cell>
        </row>
        <row r="3377">
          <cell r="A3377">
            <v>115429</v>
          </cell>
          <cell r="B3377" t="str">
            <v>HOL Mohican Valley Trail Phase 1</v>
          </cell>
          <cell r="C3377" t="str">
            <v>Shared Use Path</v>
          </cell>
          <cell r="F3377">
            <v>44672</v>
          </cell>
          <cell r="G3377">
            <v>44672</v>
          </cell>
          <cell r="H3377">
            <v>44838</v>
          </cell>
          <cell r="I3377">
            <v>44838</v>
          </cell>
          <cell r="J3377">
            <v>44932</v>
          </cell>
          <cell r="K3377">
            <v>44932</v>
          </cell>
          <cell r="L3377">
            <v>45014</v>
          </cell>
          <cell r="M3377">
            <v>45014</v>
          </cell>
          <cell r="N3377">
            <v>45089</v>
          </cell>
          <cell r="O3377">
            <v>45089</v>
          </cell>
          <cell r="P3377">
            <v>45099</v>
          </cell>
          <cell r="Q3377">
            <v>45099</v>
          </cell>
          <cell r="R3377">
            <v>2023</v>
          </cell>
          <cell r="T3377" t="str">
            <v>Sold</v>
          </cell>
          <cell r="U3377">
            <v>1757971.13</v>
          </cell>
          <cell r="V3377">
            <v>45019</v>
          </cell>
          <cell r="W3377">
            <v>1</v>
          </cell>
          <cell r="X3377">
            <v>2024</v>
          </cell>
          <cell r="Y3377">
            <v>0</v>
          </cell>
          <cell r="Z3377">
            <v>45079</v>
          </cell>
          <cell r="AA3377">
            <v>45110</v>
          </cell>
          <cell r="AB3377" t="str">
            <v>LORENZ, DANIEL J</v>
          </cell>
        </row>
        <row r="3378">
          <cell r="A3378">
            <v>115465</v>
          </cell>
          <cell r="B3378" t="str">
            <v>HOL County Trail Repair</v>
          </cell>
          <cell r="C3378" t="str">
            <v>Shared Use Path</v>
          </cell>
          <cell r="F3378">
            <v>44727</v>
          </cell>
          <cell r="G3378">
            <v>44727</v>
          </cell>
          <cell r="H3378">
            <v>44769</v>
          </cell>
          <cell r="I3378">
            <v>44769</v>
          </cell>
          <cell r="L3378">
            <v>44820</v>
          </cell>
          <cell r="M3378">
            <v>44820</v>
          </cell>
          <cell r="N3378">
            <v>44897</v>
          </cell>
          <cell r="O3378">
            <v>44897</v>
          </cell>
          <cell r="P3378">
            <v>44903</v>
          </cell>
          <cell r="Q3378">
            <v>44903</v>
          </cell>
          <cell r="R3378">
            <v>2023</v>
          </cell>
          <cell r="T3378" t="str">
            <v>Sold</v>
          </cell>
          <cell r="U3378">
            <v>495226.61</v>
          </cell>
          <cell r="V3378">
            <v>44837</v>
          </cell>
          <cell r="W3378">
            <v>1</v>
          </cell>
          <cell r="X3378">
            <v>2023</v>
          </cell>
          <cell r="Y3378">
            <v>0</v>
          </cell>
          <cell r="Z3378">
            <v>44897</v>
          </cell>
          <cell r="AA3378">
            <v>44928</v>
          </cell>
          <cell r="AB3378" t="str">
            <v>LORENZ, DANIEL J</v>
          </cell>
        </row>
        <row r="3379">
          <cell r="A3379">
            <v>115497</v>
          </cell>
          <cell r="B3379" t="str">
            <v>COL Guilford Lake/Highlandtown</v>
          </cell>
          <cell r="C3379" t="str">
            <v>Parks</v>
          </cell>
          <cell r="N3379">
            <v>45658</v>
          </cell>
          <cell r="P3379">
            <v>45658</v>
          </cell>
          <cell r="R3379">
            <v>2025</v>
          </cell>
          <cell r="T3379" t="str">
            <v>Active</v>
          </cell>
          <cell r="U3379">
            <v>1122000</v>
          </cell>
          <cell r="AB3379" t="str">
            <v>HERMAN, PAUL A</v>
          </cell>
        </row>
        <row r="3380">
          <cell r="A3380">
            <v>115498</v>
          </cell>
          <cell r="B3380" t="str">
            <v>JEF Fernwood State Forest</v>
          </cell>
          <cell r="C3380" t="str">
            <v>Parks</v>
          </cell>
          <cell r="N3380">
            <v>47119</v>
          </cell>
          <cell r="P3380">
            <v>47119</v>
          </cell>
          <cell r="R3380">
            <v>2029</v>
          </cell>
          <cell r="T3380" t="str">
            <v>Cancelled</v>
          </cell>
          <cell r="U3380">
            <v>737126.72</v>
          </cell>
          <cell r="AB3380" t="str">
            <v>HERMAN, PAUL A</v>
          </cell>
        </row>
        <row r="3381">
          <cell r="A3381">
            <v>115503</v>
          </cell>
          <cell r="B3381" t="str">
            <v>HOL SR39 Turn Lane</v>
          </cell>
          <cell r="C3381" t="str">
            <v>Roadway Improvement (Jobs &amp; Commerce)</v>
          </cell>
          <cell r="T3381" t="str">
            <v>Active</v>
          </cell>
          <cell r="U3381">
            <v>581000</v>
          </cell>
          <cell r="AB3381" t="str">
            <v>VOGEL, A FRED</v>
          </cell>
        </row>
        <row r="3382">
          <cell r="A3382">
            <v>115508</v>
          </cell>
          <cell r="B3382" t="str">
            <v>JEF Friendship Park 2021</v>
          </cell>
          <cell r="C3382" t="str">
            <v>Parks</v>
          </cell>
          <cell r="T3382" t="str">
            <v>Active</v>
          </cell>
          <cell r="AB3382" t="str">
            <v>HERMAN, PAUL A</v>
          </cell>
        </row>
        <row r="3383">
          <cell r="A3383">
            <v>115534</v>
          </cell>
          <cell r="B3383" t="str">
            <v>BEL CR44 Reconstruction</v>
          </cell>
          <cell r="C3383" t="str">
            <v>Roadway Improvement (Jobs &amp; Commerce)</v>
          </cell>
          <cell r="T3383" t="str">
            <v>Active</v>
          </cell>
          <cell r="U3383">
            <v>312000</v>
          </cell>
          <cell r="AB3383" t="str">
            <v>VOGEL, A FRED</v>
          </cell>
        </row>
        <row r="3384">
          <cell r="A3384">
            <v>115609</v>
          </cell>
          <cell r="B3384" t="str">
            <v>COL Calcutta Smith Ferry Rd</v>
          </cell>
          <cell r="C3384" t="str">
            <v>Roadway Minor Rehab</v>
          </cell>
          <cell r="T3384" t="str">
            <v>Active</v>
          </cell>
          <cell r="U3384">
            <v>252431</v>
          </cell>
          <cell r="AB3384" t="str">
            <v>VOGEL, A FRED</v>
          </cell>
        </row>
        <row r="3385">
          <cell r="A3385">
            <v>115611</v>
          </cell>
          <cell r="B3385" t="str">
            <v>TUS Gnadenhutten Streetscape</v>
          </cell>
          <cell r="C3385" t="str">
            <v>Pedestrian Facilities</v>
          </cell>
          <cell r="D3385">
            <v>45275</v>
          </cell>
          <cell r="F3385">
            <v>45415</v>
          </cell>
          <cell r="H3385">
            <v>45537</v>
          </cell>
          <cell r="J3385">
            <v>45597</v>
          </cell>
          <cell r="L3385">
            <v>45658</v>
          </cell>
          <cell r="N3385">
            <v>45748</v>
          </cell>
          <cell r="P3385">
            <v>45748</v>
          </cell>
          <cell r="R3385">
            <v>2025</v>
          </cell>
          <cell r="T3385" t="str">
            <v>Active</v>
          </cell>
          <cell r="U3385">
            <v>1272300</v>
          </cell>
          <cell r="AB3385" t="str">
            <v>LORENZ, DANIEL J</v>
          </cell>
          <cell r="AC3385">
            <v>45240</v>
          </cell>
          <cell r="AD3385">
            <v>45240</v>
          </cell>
        </row>
        <row r="3386">
          <cell r="A3386">
            <v>115615</v>
          </cell>
          <cell r="B3386" t="str">
            <v>22-01 Jefferson Cty RWY Lighting</v>
          </cell>
          <cell r="C3386" t="str">
            <v>Maint - Airport Lighting (MIRL)</v>
          </cell>
          <cell r="T3386" t="str">
            <v>Active</v>
          </cell>
          <cell r="AB3386" t="str">
            <v>STAINS, JOHN P</v>
          </cell>
        </row>
        <row r="3387">
          <cell r="A3387">
            <v>115617</v>
          </cell>
          <cell r="B3387" t="str">
            <v>BEL/HAS RR Tunnel Inspections</v>
          </cell>
          <cell r="C3387" t="str">
            <v>Asset Inventory / Inspection</v>
          </cell>
          <cell r="T3387" t="str">
            <v>Cancelled</v>
          </cell>
          <cell r="AB3387" t="str">
            <v>NOTZ, CHRISTOPHER C</v>
          </cell>
        </row>
        <row r="3388">
          <cell r="A3388">
            <v>115637</v>
          </cell>
          <cell r="B3388" t="str">
            <v>TUS-77-31.54</v>
          </cell>
          <cell r="C3388" t="str">
            <v>Building / Facility Improvement</v>
          </cell>
          <cell r="H3388">
            <v>44623</v>
          </cell>
          <cell r="I3388">
            <v>44623</v>
          </cell>
          <cell r="J3388">
            <v>44630</v>
          </cell>
          <cell r="K3388">
            <v>44630</v>
          </cell>
          <cell r="L3388">
            <v>44630</v>
          </cell>
          <cell r="M3388">
            <v>44630</v>
          </cell>
          <cell r="N3388">
            <v>44728</v>
          </cell>
          <cell r="O3388">
            <v>44728</v>
          </cell>
          <cell r="P3388">
            <v>44736</v>
          </cell>
          <cell r="Q3388">
            <v>44736</v>
          </cell>
          <cell r="R3388">
            <v>2022</v>
          </cell>
          <cell r="T3388" t="str">
            <v>Sold</v>
          </cell>
          <cell r="U3388">
            <v>556160.80000000005</v>
          </cell>
          <cell r="AB3388" t="str">
            <v>HERMAN, PAUL A</v>
          </cell>
        </row>
        <row r="3389">
          <cell r="A3389">
            <v>115650</v>
          </cell>
          <cell r="B3389" t="str">
            <v>HOL Bike Trail Depot Parking Lot</v>
          </cell>
          <cell r="C3389" t="str">
            <v>Parks</v>
          </cell>
          <cell r="T3389" t="str">
            <v>Active</v>
          </cell>
          <cell r="AB3389" t="str">
            <v>HERMAN, PAUL A</v>
          </cell>
        </row>
        <row r="3390">
          <cell r="A3390">
            <v>115658</v>
          </cell>
          <cell r="B3390" t="str">
            <v>BEL CR 10 9.18 and Various</v>
          </cell>
          <cell r="C3390" t="str">
            <v>Roadway Minor Rehab</v>
          </cell>
          <cell r="H3390">
            <v>45226</v>
          </cell>
          <cell r="I3390">
            <v>45226</v>
          </cell>
          <cell r="L3390">
            <v>45355</v>
          </cell>
          <cell r="N3390">
            <v>45442</v>
          </cell>
          <cell r="P3390">
            <v>45474</v>
          </cell>
          <cell r="R3390">
            <v>2025</v>
          </cell>
          <cell r="T3390" t="str">
            <v>Active</v>
          </cell>
          <cell r="U3390">
            <v>3105254.27</v>
          </cell>
          <cell r="AB3390" t="str">
            <v>LORENZ, DANIEL J</v>
          </cell>
        </row>
        <row r="3391">
          <cell r="A3391">
            <v>115662</v>
          </cell>
          <cell r="B3391" t="str">
            <v>HAS VAR GR Phase 4</v>
          </cell>
          <cell r="C3391" t="str">
            <v>Roadside / Median Improvement (Safety)</v>
          </cell>
          <cell r="L3391">
            <v>45992</v>
          </cell>
          <cell r="N3391">
            <v>46057</v>
          </cell>
          <cell r="P3391">
            <v>46085</v>
          </cell>
          <cell r="R3391">
            <v>2026</v>
          </cell>
          <cell r="T3391" t="str">
            <v>Active</v>
          </cell>
          <cell r="U3391">
            <v>288500</v>
          </cell>
          <cell r="AB3391" t="str">
            <v>LORENZ, DANIEL J</v>
          </cell>
        </row>
        <row r="3392">
          <cell r="A3392">
            <v>115676</v>
          </cell>
          <cell r="B3392" t="str">
            <v>JEF SR 150 4.80</v>
          </cell>
          <cell r="C3392" t="str">
            <v>Geologic Maintenance / Slide Repair</v>
          </cell>
          <cell r="H3392">
            <v>44558</v>
          </cell>
          <cell r="I3392">
            <v>44558</v>
          </cell>
          <cell r="L3392">
            <v>44567</v>
          </cell>
          <cell r="M3392">
            <v>44567</v>
          </cell>
          <cell r="N3392">
            <v>44609</v>
          </cell>
          <cell r="O3392">
            <v>44609</v>
          </cell>
          <cell r="P3392">
            <v>44617</v>
          </cell>
          <cell r="Q3392">
            <v>44617</v>
          </cell>
          <cell r="R3392">
            <v>2022</v>
          </cell>
          <cell r="T3392" t="str">
            <v>Sold</v>
          </cell>
          <cell r="U3392">
            <v>442758</v>
          </cell>
          <cell r="AB3392" t="str">
            <v>NOTZ, CHRISTOPHER C</v>
          </cell>
        </row>
        <row r="3393">
          <cell r="A3393">
            <v>115682</v>
          </cell>
          <cell r="B3393" t="str">
            <v>TUS SR 212 1.91</v>
          </cell>
          <cell r="C3393" t="str">
            <v>Railroad Improvements &amp; Rehabilitation</v>
          </cell>
          <cell r="T3393" t="str">
            <v>Active</v>
          </cell>
          <cell r="AB3393" t="str">
            <v>KRUTULIS, ALYSSA D</v>
          </cell>
        </row>
        <row r="3394">
          <cell r="A3394">
            <v>115743</v>
          </cell>
          <cell r="B3394" t="str">
            <v>TUS IR 77 7.12</v>
          </cell>
          <cell r="C3394" t="str">
            <v>Culvert Preservation</v>
          </cell>
          <cell r="F3394">
            <v>44720</v>
          </cell>
          <cell r="G3394">
            <v>44720</v>
          </cell>
          <cell r="H3394">
            <v>44942</v>
          </cell>
          <cell r="I3394">
            <v>44942</v>
          </cell>
          <cell r="J3394">
            <v>45047</v>
          </cell>
          <cell r="K3394">
            <v>45047</v>
          </cell>
          <cell r="L3394">
            <v>45051</v>
          </cell>
          <cell r="M3394">
            <v>45051</v>
          </cell>
          <cell r="N3394">
            <v>45148</v>
          </cell>
          <cell r="O3394">
            <v>45148</v>
          </cell>
          <cell r="P3394">
            <v>45156</v>
          </cell>
          <cell r="Q3394">
            <v>45156</v>
          </cell>
          <cell r="R3394">
            <v>2024</v>
          </cell>
          <cell r="T3394" t="str">
            <v>Sold</v>
          </cell>
          <cell r="U3394">
            <v>1489237.6</v>
          </cell>
          <cell r="V3394">
            <v>45054</v>
          </cell>
          <cell r="W3394">
            <v>1</v>
          </cell>
          <cell r="X3394">
            <v>2024</v>
          </cell>
          <cell r="Y3394">
            <v>0</v>
          </cell>
          <cell r="Z3394">
            <v>45148</v>
          </cell>
          <cell r="AA3394">
            <v>45159</v>
          </cell>
          <cell r="AB3394" t="str">
            <v>HOVANICK, BROCK STEPHEN</v>
          </cell>
        </row>
        <row r="3395">
          <cell r="A3395">
            <v>115744</v>
          </cell>
          <cell r="B3395" t="str">
            <v>HAS US 22 23.13</v>
          </cell>
          <cell r="C3395" t="str">
            <v>Geologic Maintenance / Slide Repair</v>
          </cell>
          <cell r="T3395" t="str">
            <v>Active</v>
          </cell>
          <cell r="AB3395" t="str">
            <v>NOTZ, CHRISTOPHER C</v>
          </cell>
        </row>
        <row r="3396">
          <cell r="A3396">
            <v>115860</v>
          </cell>
          <cell r="B3396" t="str">
            <v>BEL-70-10.11</v>
          </cell>
          <cell r="C3396" t="str">
            <v>Culvert Preservation</v>
          </cell>
          <cell r="D3396">
            <v>45323</v>
          </cell>
          <cell r="F3396">
            <v>45597</v>
          </cell>
          <cell r="H3396">
            <v>45748</v>
          </cell>
          <cell r="N3396">
            <v>45931</v>
          </cell>
          <cell r="P3396">
            <v>45931</v>
          </cell>
          <cell r="R3396">
            <v>2026</v>
          </cell>
          <cell r="T3396" t="str">
            <v>Active</v>
          </cell>
          <cell r="U3396">
            <v>182192.4</v>
          </cell>
          <cell r="AB3396" t="str">
            <v>CLARK, MICHAEL V</v>
          </cell>
        </row>
        <row r="3397">
          <cell r="A3397">
            <v>115861</v>
          </cell>
          <cell r="B3397" t="str">
            <v>HAS US 22 16.50</v>
          </cell>
          <cell r="C3397" t="str">
            <v>Culvert Preservation</v>
          </cell>
          <cell r="N3397">
            <v>45839</v>
          </cell>
          <cell r="P3397">
            <v>45839</v>
          </cell>
          <cell r="R3397">
            <v>2026</v>
          </cell>
          <cell r="T3397" t="str">
            <v>Cancelled</v>
          </cell>
          <cell r="AB3397" t="str">
            <v>NOTZ, CHRISTOPHER C</v>
          </cell>
        </row>
        <row r="3398">
          <cell r="A3398">
            <v>115878</v>
          </cell>
          <cell r="B3398" t="str">
            <v>COL Walter St NS</v>
          </cell>
          <cell r="C3398" t="str">
            <v>Railroad Crossing Protection</v>
          </cell>
          <cell r="T3398" t="str">
            <v>Active</v>
          </cell>
          <cell r="AB3398" t="str">
            <v>TUCKER, JAMES M</v>
          </cell>
        </row>
        <row r="3399">
          <cell r="A3399">
            <v>115911</v>
          </cell>
          <cell r="B3399" t="str">
            <v>Jennings Randolph Brd Insp FY19</v>
          </cell>
          <cell r="C3399" t="str">
            <v>Asset Inventory / Inspection</v>
          </cell>
          <cell r="T3399" t="str">
            <v>Active</v>
          </cell>
          <cell r="AB3399" t="str">
            <v>DEER, SHANE J</v>
          </cell>
        </row>
        <row r="3400">
          <cell r="A3400">
            <v>115928</v>
          </cell>
          <cell r="B3400" t="str">
            <v>HOL SR 39 0.25</v>
          </cell>
          <cell r="C3400" t="str">
            <v>Bridge Preservation</v>
          </cell>
          <cell r="D3400">
            <v>45159</v>
          </cell>
          <cell r="E3400">
            <v>45159</v>
          </cell>
          <cell r="F3400">
            <v>45402</v>
          </cell>
          <cell r="H3400">
            <v>45567</v>
          </cell>
          <cell r="J3400">
            <v>45689</v>
          </cell>
          <cell r="N3400">
            <v>45839</v>
          </cell>
          <cell r="P3400">
            <v>45839</v>
          </cell>
          <cell r="R3400">
            <v>2026</v>
          </cell>
          <cell r="S3400">
            <v>2025</v>
          </cell>
          <cell r="T3400" t="str">
            <v>Active</v>
          </cell>
          <cell r="U3400">
            <v>700000</v>
          </cell>
          <cell r="AB3400" t="str">
            <v>SLANINA, ADRIENNE N</v>
          </cell>
          <cell r="AC3400">
            <v>45103</v>
          </cell>
          <cell r="AD3400">
            <v>45103</v>
          </cell>
        </row>
        <row r="3401">
          <cell r="A3401">
            <v>115929</v>
          </cell>
          <cell r="B3401" t="str">
            <v>TUS Newport Rd SE Reconstruction</v>
          </cell>
          <cell r="C3401" t="str">
            <v>Roadway Improvement (Jobs &amp; Commerce)</v>
          </cell>
          <cell r="T3401" t="str">
            <v>Candidate</v>
          </cell>
          <cell r="AB3401" t="str">
            <v>VOGEL, A FRED</v>
          </cell>
        </row>
        <row r="3402">
          <cell r="A3402">
            <v>115932</v>
          </cell>
          <cell r="B3402" t="str">
            <v>TUS Walnut Street Turn Lane</v>
          </cell>
          <cell r="C3402" t="str">
            <v>Roadway Improvement (Jobs &amp; Commerce)</v>
          </cell>
          <cell r="T3402" t="str">
            <v>Active</v>
          </cell>
          <cell r="U3402">
            <v>515100</v>
          </cell>
          <cell r="AB3402" t="str">
            <v>VOGEL, A FRED</v>
          </cell>
        </row>
        <row r="3403">
          <cell r="A3403">
            <v>115933</v>
          </cell>
          <cell r="B3403" t="str">
            <v>JEF SR 151 14.27</v>
          </cell>
          <cell r="C3403" t="str">
            <v>Bridge Preservation</v>
          </cell>
          <cell r="D3403">
            <v>45137</v>
          </cell>
          <cell r="F3403">
            <v>45407</v>
          </cell>
          <cell r="H3403">
            <v>45572</v>
          </cell>
          <cell r="J3403">
            <v>45689</v>
          </cell>
          <cell r="N3403">
            <v>45931</v>
          </cell>
          <cell r="P3403">
            <v>45931</v>
          </cell>
          <cell r="R3403">
            <v>2026</v>
          </cell>
          <cell r="T3403" t="str">
            <v>Active</v>
          </cell>
          <cell r="U3403">
            <v>960000</v>
          </cell>
          <cell r="AB3403" t="str">
            <v>SLANINA, ADRIENNE N</v>
          </cell>
          <cell r="AC3403">
            <v>45108</v>
          </cell>
        </row>
        <row r="3404">
          <cell r="A3404">
            <v>115938</v>
          </cell>
          <cell r="B3404" t="str">
            <v>COL YSRR Little Bull Creek</v>
          </cell>
          <cell r="C3404" t="str">
            <v>Railroad Improvements &amp; Rehabilitation</v>
          </cell>
          <cell r="T3404" t="str">
            <v>Active</v>
          </cell>
          <cell r="AB3404" t="str">
            <v>KRUTULIS, ALYSSA D</v>
          </cell>
        </row>
        <row r="3405">
          <cell r="A3405">
            <v>116022</v>
          </cell>
          <cell r="B3405" t="str">
            <v>HOL-62-27.42 Parcel 38E Disposal</v>
          </cell>
          <cell r="C3405" t="str">
            <v>Real Estate Services</v>
          </cell>
          <cell r="T3405" t="str">
            <v>Active</v>
          </cell>
          <cell r="AB3405" t="str">
            <v>LUCAS, STEPHEN M</v>
          </cell>
        </row>
        <row r="3406">
          <cell r="A3406">
            <v>116034</v>
          </cell>
          <cell r="B3406" t="str">
            <v>COL US 30 34.73</v>
          </cell>
          <cell r="C3406" t="str">
            <v>Bridge / Culvert Maintenance</v>
          </cell>
          <cell r="D3406">
            <v>45174</v>
          </cell>
          <cell r="E3406">
            <v>45174</v>
          </cell>
          <cell r="F3406">
            <v>45413</v>
          </cell>
          <cell r="H3406">
            <v>45505</v>
          </cell>
          <cell r="N3406">
            <v>45658</v>
          </cell>
          <cell r="P3406">
            <v>45658</v>
          </cell>
          <cell r="R3406">
            <v>2025</v>
          </cell>
          <cell r="T3406" t="str">
            <v>Active</v>
          </cell>
          <cell r="U3406">
            <v>180000</v>
          </cell>
          <cell r="AB3406" t="str">
            <v>CLARK, MICHAEL V</v>
          </cell>
          <cell r="AC3406">
            <v>45141</v>
          </cell>
          <cell r="AD3406">
            <v>45141</v>
          </cell>
        </row>
        <row r="3407">
          <cell r="A3407">
            <v>116060</v>
          </cell>
          <cell r="B3407" t="str">
            <v>D11 FY22/23 LoDril</v>
          </cell>
          <cell r="C3407" t="str">
            <v>Geologic Maintenance / Slide Repair</v>
          </cell>
          <cell r="T3407" t="str">
            <v>Active</v>
          </cell>
          <cell r="AB3407" t="str">
            <v>NOTZ, CHRISTOPHER C</v>
          </cell>
        </row>
        <row r="3408">
          <cell r="A3408">
            <v>116084</v>
          </cell>
          <cell r="B3408" t="str">
            <v>D11 GSM FY 2024</v>
          </cell>
          <cell r="C3408" t="str">
            <v>Geologic Maintenance / Slide Repair</v>
          </cell>
          <cell r="N3408">
            <v>45200</v>
          </cell>
          <cell r="P3408">
            <v>45200</v>
          </cell>
          <cell r="R3408">
            <v>2024</v>
          </cell>
          <cell r="T3408" t="str">
            <v>Cancelled</v>
          </cell>
          <cell r="U3408">
            <v>0</v>
          </cell>
          <cell r="AB3408" t="str">
            <v>NOTZ, CHRISTOPHER C</v>
          </cell>
        </row>
        <row r="3409">
          <cell r="A3409">
            <v>116104</v>
          </cell>
          <cell r="B3409" t="str">
            <v>TUS TR 387 Eberhart Rd WE</v>
          </cell>
          <cell r="C3409" t="str">
            <v>Railroad Crossing Protection</v>
          </cell>
          <cell r="T3409" t="str">
            <v>Active</v>
          </cell>
          <cell r="AB3409" t="str">
            <v>GRONBACH, GREGORY</v>
          </cell>
        </row>
        <row r="3410">
          <cell r="A3410">
            <v>116124</v>
          </cell>
          <cell r="B3410" t="str">
            <v>COL South Elm St NS</v>
          </cell>
          <cell r="C3410" t="str">
            <v>Railroad Crossing Protection</v>
          </cell>
          <cell r="T3410" t="str">
            <v>Active</v>
          </cell>
          <cell r="AB3410" t="str">
            <v>TUCKER, JAMES M</v>
          </cell>
        </row>
        <row r="3411">
          <cell r="A3411">
            <v>116125</v>
          </cell>
          <cell r="B3411" t="str">
            <v>COL Main Street NS</v>
          </cell>
          <cell r="C3411" t="str">
            <v>Railroad Crossing Protection</v>
          </cell>
          <cell r="T3411" t="str">
            <v>Active</v>
          </cell>
          <cell r="AB3411" t="str">
            <v>TUCKER, JAMES M</v>
          </cell>
        </row>
        <row r="3412">
          <cell r="A3412">
            <v>116129</v>
          </cell>
          <cell r="B3412" t="str">
            <v>COL QLF Wellsville Upgrades</v>
          </cell>
          <cell r="C3412" t="str">
            <v>Maritime</v>
          </cell>
          <cell r="N3412">
            <v>44694</v>
          </cell>
          <cell r="O3412">
            <v>44694</v>
          </cell>
          <cell r="P3412">
            <v>44718</v>
          </cell>
          <cell r="Q3412">
            <v>44718</v>
          </cell>
          <cell r="R3412">
            <v>2022</v>
          </cell>
          <cell r="T3412" t="str">
            <v>Sold</v>
          </cell>
          <cell r="AB3412" t="str">
            <v>LORENZ, DANIEL J</v>
          </cell>
        </row>
        <row r="3413">
          <cell r="A3413">
            <v>116131</v>
          </cell>
          <cell r="B3413" t="str">
            <v>COL SH Bell Company Crane</v>
          </cell>
          <cell r="C3413" t="str">
            <v>Maritime</v>
          </cell>
          <cell r="N3413">
            <v>44652</v>
          </cell>
          <cell r="O3413">
            <v>44652</v>
          </cell>
          <cell r="P3413">
            <v>44669</v>
          </cell>
          <cell r="Q3413">
            <v>44669</v>
          </cell>
          <cell r="R3413">
            <v>2022</v>
          </cell>
          <cell r="T3413" t="str">
            <v>Sold</v>
          </cell>
          <cell r="AB3413" t="str">
            <v>LORENZ, DANIEL J</v>
          </cell>
        </row>
        <row r="3414">
          <cell r="A3414">
            <v>116132</v>
          </cell>
          <cell r="B3414" t="str">
            <v>COL Pier 48 Stevedoring LLC SS</v>
          </cell>
          <cell r="C3414" t="str">
            <v>Maritime</v>
          </cell>
          <cell r="N3414">
            <v>44652</v>
          </cell>
          <cell r="O3414">
            <v>44652</v>
          </cell>
          <cell r="P3414">
            <v>44669</v>
          </cell>
          <cell r="Q3414">
            <v>44669</v>
          </cell>
          <cell r="R3414">
            <v>2022</v>
          </cell>
          <cell r="T3414" t="str">
            <v>Sold</v>
          </cell>
          <cell r="AB3414" t="str">
            <v>LORENZ, DANIEL J</v>
          </cell>
        </row>
        <row r="3415">
          <cell r="A3415">
            <v>116143</v>
          </cell>
          <cell r="B3415" t="str">
            <v>D11 Block FY 2028</v>
          </cell>
          <cell r="C3415" t="str">
            <v>Other Studies/ Tasks</v>
          </cell>
          <cell r="T3415" t="str">
            <v>Candidate</v>
          </cell>
          <cell r="U3415">
            <v>3550000</v>
          </cell>
          <cell r="AB3415" t="str">
            <v>WARNER, SCOTT K</v>
          </cell>
        </row>
        <row r="3416">
          <cell r="A3416">
            <v>116158</v>
          </cell>
          <cell r="B3416" t="str">
            <v>SVRTA 2023 Veh Replace &amp; Equip</v>
          </cell>
          <cell r="C3416" t="str">
            <v>Transit</v>
          </cell>
          <cell r="T3416" t="str">
            <v>Active</v>
          </cell>
          <cell r="AB3416" t="str">
            <v>HOSTIN, JUANA M</v>
          </cell>
        </row>
        <row r="3417">
          <cell r="A3417">
            <v>116159</v>
          </cell>
          <cell r="B3417" t="str">
            <v>SVRTA 2024 Vehicle Replacements</v>
          </cell>
          <cell r="C3417" t="str">
            <v>Transit</v>
          </cell>
          <cell r="T3417" t="str">
            <v>Active</v>
          </cell>
          <cell r="AB3417" t="str">
            <v>HOSTIN, JUANA M</v>
          </cell>
        </row>
        <row r="3418">
          <cell r="A3418">
            <v>116167</v>
          </cell>
          <cell r="B3418" t="str">
            <v>HOL VAR PM Phase 5</v>
          </cell>
          <cell r="C3418" t="str">
            <v>Traffic Control (Safety)</v>
          </cell>
          <cell r="L3418">
            <v>45747</v>
          </cell>
          <cell r="N3418">
            <v>45806</v>
          </cell>
          <cell r="P3418">
            <v>45839</v>
          </cell>
          <cell r="R3418">
            <v>2026</v>
          </cell>
          <cell r="T3418" t="str">
            <v>Cancelled</v>
          </cell>
          <cell r="U3418">
            <v>96150</v>
          </cell>
          <cell r="AB3418" t="str">
            <v>LORENZ, DANIEL J</v>
          </cell>
        </row>
        <row r="3419">
          <cell r="A3419">
            <v>116168</v>
          </cell>
          <cell r="B3419" t="str">
            <v>TUS VAR GR Phase 9</v>
          </cell>
          <cell r="C3419" t="str">
            <v>Traffic Control (Safety)</v>
          </cell>
          <cell r="L3419">
            <v>45747</v>
          </cell>
          <cell r="N3419">
            <v>45806</v>
          </cell>
          <cell r="P3419">
            <v>45839</v>
          </cell>
          <cell r="R3419">
            <v>2026</v>
          </cell>
          <cell r="T3419" t="str">
            <v>Active</v>
          </cell>
          <cell r="U3419">
            <v>288500</v>
          </cell>
          <cell r="AB3419" t="str">
            <v>LORENZ, DANIEL J</v>
          </cell>
        </row>
        <row r="3420">
          <cell r="A3420">
            <v>116171</v>
          </cell>
          <cell r="B3420" t="str">
            <v>TUS VAR PM Phase 7</v>
          </cell>
          <cell r="C3420" t="str">
            <v>Traffic Control (Safety)</v>
          </cell>
          <cell r="L3420">
            <v>45747</v>
          </cell>
          <cell r="N3420">
            <v>45806</v>
          </cell>
          <cell r="P3420">
            <v>45839</v>
          </cell>
          <cell r="R3420">
            <v>2026</v>
          </cell>
          <cell r="T3420" t="str">
            <v>Active</v>
          </cell>
          <cell r="U3420">
            <v>144200</v>
          </cell>
          <cell r="AB3420" t="str">
            <v>LORENZ, DANIEL J</v>
          </cell>
        </row>
        <row r="3421">
          <cell r="A3421">
            <v>116177</v>
          </cell>
          <cell r="B3421" t="str">
            <v>JEF VAR GR</v>
          </cell>
          <cell r="C3421" t="str">
            <v>Traffic Control (Safety)</v>
          </cell>
          <cell r="H3421">
            <v>45223</v>
          </cell>
          <cell r="I3421">
            <v>45223</v>
          </cell>
          <cell r="L3421">
            <v>45292</v>
          </cell>
          <cell r="N3421">
            <v>45352</v>
          </cell>
          <cell r="P3421">
            <v>45383</v>
          </cell>
          <cell r="R3421">
            <v>2024</v>
          </cell>
          <cell r="T3421" t="str">
            <v>Active</v>
          </cell>
          <cell r="U3421">
            <v>962915.5</v>
          </cell>
          <cell r="V3421">
            <v>45292</v>
          </cell>
          <cell r="W3421">
            <v>1</v>
          </cell>
          <cell r="X3421">
            <v>2024</v>
          </cell>
          <cell r="Y3421">
            <v>0</v>
          </cell>
          <cell r="Z3421">
            <v>45352</v>
          </cell>
          <cell r="AA3421">
            <v>45383</v>
          </cell>
          <cell r="AB3421" t="str">
            <v>LORENZ, DANIEL J</v>
          </cell>
        </row>
        <row r="3422">
          <cell r="A3422">
            <v>116179</v>
          </cell>
          <cell r="B3422" t="str">
            <v>BEL CR 10 22.09</v>
          </cell>
          <cell r="C3422" t="str">
            <v>Bridge Preservation</v>
          </cell>
          <cell r="D3422">
            <v>44867</v>
          </cell>
          <cell r="E3422">
            <v>44867</v>
          </cell>
          <cell r="F3422">
            <v>44985</v>
          </cell>
          <cell r="G3422">
            <v>44985</v>
          </cell>
          <cell r="H3422">
            <v>44985</v>
          </cell>
          <cell r="I3422">
            <v>44985</v>
          </cell>
          <cell r="L3422">
            <v>45016</v>
          </cell>
          <cell r="M3422">
            <v>45016</v>
          </cell>
          <cell r="N3422">
            <v>45224</v>
          </cell>
          <cell r="O3422">
            <v>45224</v>
          </cell>
          <cell r="P3422">
            <v>45238</v>
          </cell>
          <cell r="Q3422">
            <v>45238</v>
          </cell>
          <cell r="R3422">
            <v>2024</v>
          </cell>
          <cell r="T3422" t="str">
            <v>Sold</v>
          </cell>
          <cell r="U3422">
            <v>1633090.18</v>
          </cell>
          <cell r="AB3422" t="str">
            <v>LORENZ, DANIEL J</v>
          </cell>
          <cell r="AC3422">
            <v>44841</v>
          </cell>
          <cell r="AD3422">
            <v>44841</v>
          </cell>
        </row>
        <row r="3423">
          <cell r="A3423">
            <v>116197</v>
          </cell>
          <cell r="B3423" t="str">
            <v>22-07 Harry Clever RWY Lighting</v>
          </cell>
          <cell r="C3423" t="str">
            <v>Maint - Airport Lighting (MIRL)</v>
          </cell>
          <cell r="T3423" t="str">
            <v>Active</v>
          </cell>
          <cell r="AB3423" t="str">
            <v>STAINS, JOHN P</v>
          </cell>
        </row>
        <row r="3424">
          <cell r="A3424">
            <v>116198</v>
          </cell>
          <cell r="B3424" t="str">
            <v>COL CR 443 00.04</v>
          </cell>
          <cell r="C3424" t="str">
            <v>Bridge Preservation</v>
          </cell>
          <cell r="L3424">
            <v>45931</v>
          </cell>
          <cell r="N3424">
            <v>46174</v>
          </cell>
          <cell r="P3424">
            <v>46204</v>
          </cell>
          <cell r="R3424">
            <v>2027</v>
          </cell>
          <cell r="T3424" t="str">
            <v>Active</v>
          </cell>
          <cell r="U3424">
            <v>655500</v>
          </cell>
          <cell r="AB3424" t="str">
            <v>LORENZ, DANIEL J</v>
          </cell>
          <cell r="AC3424">
            <v>45365</v>
          </cell>
        </row>
        <row r="3425">
          <cell r="A3425">
            <v>116200</v>
          </cell>
          <cell r="B3425" t="str">
            <v>COL Pritchard Avenue Bridge</v>
          </cell>
          <cell r="C3425" t="str">
            <v>Bridge Preservation</v>
          </cell>
          <cell r="L3425">
            <v>45931</v>
          </cell>
          <cell r="N3425">
            <v>46023</v>
          </cell>
          <cell r="P3425">
            <v>46023</v>
          </cell>
          <cell r="R3425">
            <v>2026</v>
          </cell>
          <cell r="T3425" t="str">
            <v>Active</v>
          </cell>
          <cell r="U3425">
            <v>647735</v>
          </cell>
          <cell r="AB3425" t="str">
            <v>LORENZ, DANIEL J</v>
          </cell>
          <cell r="AC3425">
            <v>45380</v>
          </cell>
        </row>
        <row r="3426">
          <cell r="A3426">
            <v>116211</v>
          </cell>
          <cell r="B3426" t="str">
            <v>TUS W. 3rd Street Bridge</v>
          </cell>
          <cell r="C3426" t="str">
            <v>Bridge Preservation</v>
          </cell>
          <cell r="D3426">
            <v>45023</v>
          </cell>
          <cell r="E3426">
            <v>45023</v>
          </cell>
          <cell r="F3426">
            <v>45209</v>
          </cell>
          <cell r="G3426">
            <v>45209</v>
          </cell>
          <cell r="H3426">
            <v>45506</v>
          </cell>
          <cell r="L3426">
            <v>45566</v>
          </cell>
          <cell r="N3426">
            <v>45658</v>
          </cell>
          <cell r="P3426">
            <v>45658</v>
          </cell>
          <cell r="R3426">
            <v>2025</v>
          </cell>
          <cell r="T3426" t="str">
            <v>Active</v>
          </cell>
          <cell r="U3426">
            <v>1442321.74</v>
          </cell>
          <cell r="AB3426" t="str">
            <v>LORENZ, DANIEL J</v>
          </cell>
          <cell r="AC3426">
            <v>44988</v>
          </cell>
          <cell r="AD3426">
            <v>44988</v>
          </cell>
        </row>
        <row r="3427">
          <cell r="A3427">
            <v>116216</v>
          </cell>
          <cell r="B3427" t="str">
            <v>HAS-22-18.78</v>
          </cell>
          <cell r="C3427" t="str">
            <v>Add Through Lane(s)</v>
          </cell>
          <cell r="T3427" t="str">
            <v>Active</v>
          </cell>
          <cell r="AB3427" t="str">
            <v>HOFFMAN, DAVID A</v>
          </cell>
        </row>
        <row r="3428">
          <cell r="A3428">
            <v>116218</v>
          </cell>
          <cell r="B3428" t="str">
            <v>TUS 77 19.76</v>
          </cell>
          <cell r="C3428" t="str">
            <v>Interchange Improvement (Safety)</v>
          </cell>
          <cell r="T3428" t="str">
            <v>Active</v>
          </cell>
          <cell r="AB3428" t="str">
            <v>VARCOLLA, CHRISTOPHER</v>
          </cell>
        </row>
        <row r="3429">
          <cell r="A3429">
            <v>116219</v>
          </cell>
          <cell r="B3429" t="str">
            <v>COL-9/VAR-14.72/VAR</v>
          </cell>
          <cell r="C3429" t="str">
            <v>Roadway Minor Rehab</v>
          </cell>
          <cell r="J3429">
            <v>45443</v>
          </cell>
          <cell r="L3429">
            <v>45474</v>
          </cell>
          <cell r="N3429">
            <v>45566</v>
          </cell>
          <cell r="P3429">
            <v>45566</v>
          </cell>
          <cell r="R3429">
            <v>2025</v>
          </cell>
          <cell r="T3429" t="str">
            <v>Active</v>
          </cell>
          <cell r="U3429">
            <v>869642</v>
          </cell>
          <cell r="AB3429" t="str">
            <v>LORENZ, DANIEL J</v>
          </cell>
        </row>
        <row r="3430">
          <cell r="A3430">
            <v>116246</v>
          </cell>
          <cell r="B3430" t="str">
            <v>D11 CR FY 2028</v>
          </cell>
          <cell r="C3430" t="str">
            <v>Culvert Preservation</v>
          </cell>
          <cell r="N3430">
            <v>46661</v>
          </cell>
          <cell r="P3430">
            <v>46661</v>
          </cell>
          <cell r="R3430">
            <v>2028</v>
          </cell>
          <cell r="T3430" t="str">
            <v>Active</v>
          </cell>
          <cell r="U3430">
            <v>2973599</v>
          </cell>
          <cell r="AB3430" t="str">
            <v>NOTZ, CHRISTOPHER C</v>
          </cell>
        </row>
        <row r="3431">
          <cell r="A3431">
            <v>116276</v>
          </cell>
          <cell r="B3431" t="str">
            <v>JEF SR 646 0.000</v>
          </cell>
          <cell r="C3431" t="str">
            <v>Roadway Minor Rehab</v>
          </cell>
          <cell r="H3431">
            <v>45187</v>
          </cell>
          <cell r="I3431">
            <v>45187</v>
          </cell>
          <cell r="J3431">
            <v>45243</v>
          </cell>
          <cell r="K3431">
            <v>45243</v>
          </cell>
          <cell r="L3431">
            <v>45246</v>
          </cell>
          <cell r="M3431">
            <v>45246</v>
          </cell>
          <cell r="N3431">
            <v>45344</v>
          </cell>
          <cell r="P3431">
            <v>45355</v>
          </cell>
          <cell r="R3431">
            <v>2024</v>
          </cell>
          <cell r="T3431" t="str">
            <v>Active</v>
          </cell>
          <cell r="U3431">
            <v>1150000</v>
          </cell>
          <cell r="V3431">
            <v>45250</v>
          </cell>
          <cell r="W3431">
            <v>1</v>
          </cell>
          <cell r="X3431">
            <v>2024</v>
          </cell>
          <cell r="Y3431">
            <v>0</v>
          </cell>
          <cell r="Z3431">
            <v>45344</v>
          </cell>
          <cell r="AA3431">
            <v>45355</v>
          </cell>
          <cell r="AB3431" t="str">
            <v>HORRISBERGER, SCOTT A</v>
          </cell>
        </row>
        <row r="3432">
          <cell r="A3432">
            <v>116281</v>
          </cell>
          <cell r="B3432" t="str">
            <v>D11-DS-FY2028</v>
          </cell>
          <cell r="C3432" t="str">
            <v>Bridge / Culvert Maintenance</v>
          </cell>
          <cell r="N3432">
            <v>46844</v>
          </cell>
          <cell r="P3432">
            <v>46844</v>
          </cell>
          <cell r="R3432">
            <v>2028</v>
          </cell>
          <cell r="T3432" t="str">
            <v>Active</v>
          </cell>
          <cell r="U3432">
            <v>250000</v>
          </cell>
          <cell r="AB3432" t="str">
            <v>TRIVOLI, RAYMOND P</v>
          </cell>
        </row>
        <row r="3433">
          <cell r="A3433">
            <v>116311</v>
          </cell>
          <cell r="B3433" t="str">
            <v>TUS IR 77 Bolivar Noise Analysis</v>
          </cell>
          <cell r="C3433" t="str">
            <v>Environmental Services</v>
          </cell>
          <cell r="T3433" t="str">
            <v>Active</v>
          </cell>
          <cell r="AB3433" t="str">
            <v>SLANINA, ADRIENNE N</v>
          </cell>
        </row>
        <row r="3434">
          <cell r="A3434">
            <v>116317</v>
          </cell>
          <cell r="B3434" t="str">
            <v>HOL-62-24.70</v>
          </cell>
          <cell r="C3434" t="str">
            <v>Traffic Control (Safety)</v>
          </cell>
          <cell r="T3434" t="str">
            <v>Active</v>
          </cell>
          <cell r="AB3434" t="str">
            <v>VARCOLLA, CHRISTOPHER</v>
          </cell>
        </row>
        <row r="3435">
          <cell r="A3435">
            <v>116327</v>
          </cell>
          <cell r="B3435" t="str">
            <v>BEL SR 149 0.32</v>
          </cell>
          <cell r="C3435" t="str">
            <v>Roadway Minor Rehab</v>
          </cell>
          <cell r="N3435">
            <v>46753</v>
          </cell>
          <cell r="P3435">
            <v>46753</v>
          </cell>
          <cell r="R3435">
            <v>2028</v>
          </cell>
          <cell r="T3435" t="str">
            <v>Active</v>
          </cell>
          <cell r="U3435">
            <v>1415880</v>
          </cell>
          <cell r="AB3435" t="str">
            <v>HERMAN, PAUL A</v>
          </cell>
        </row>
        <row r="3436">
          <cell r="A3436">
            <v>116343</v>
          </cell>
          <cell r="B3436" t="str">
            <v>JEF SR 43 5.58</v>
          </cell>
          <cell r="C3436" t="str">
            <v>Roadway Minor Rehab</v>
          </cell>
          <cell r="N3436">
            <v>46388</v>
          </cell>
          <cell r="P3436">
            <v>46388</v>
          </cell>
          <cell r="R3436">
            <v>2027</v>
          </cell>
          <cell r="T3436" t="str">
            <v>Active</v>
          </cell>
          <cell r="U3436">
            <v>930555</v>
          </cell>
          <cell r="AB3436" t="str">
            <v>HERMAN, PAUL A</v>
          </cell>
        </row>
        <row r="3437">
          <cell r="A3437">
            <v>116351</v>
          </cell>
          <cell r="B3437" t="str">
            <v>HAS SR 9 13.24</v>
          </cell>
          <cell r="C3437" t="str">
            <v>Roadway Minor Rehab</v>
          </cell>
          <cell r="N3437">
            <v>46388</v>
          </cell>
          <cell r="P3437">
            <v>46388</v>
          </cell>
          <cell r="R3437">
            <v>2027</v>
          </cell>
          <cell r="T3437" t="str">
            <v>Active</v>
          </cell>
          <cell r="U3437">
            <v>1152600</v>
          </cell>
          <cell r="AB3437" t="str">
            <v>HERMAN, PAUL A</v>
          </cell>
        </row>
        <row r="3438">
          <cell r="A3438">
            <v>116352</v>
          </cell>
          <cell r="B3438" t="str">
            <v>TUS SR 39 0.71</v>
          </cell>
          <cell r="C3438" t="str">
            <v>Roadway Minor Rehab</v>
          </cell>
          <cell r="N3438">
            <v>47119</v>
          </cell>
          <cell r="P3438">
            <v>47119</v>
          </cell>
          <cell r="R3438">
            <v>2029</v>
          </cell>
          <cell r="T3438" t="str">
            <v>Active</v>
          </cell>
          <cell r="U3438">
            <v>1451736</v>
          </cell>
          <cell r="AB3438" t="str">
            <v>HERMAN, PAUL A</v>
          </cell>
        </row>
        <row r="3439">
          <cell r="A3439">
            <v>116353</v>
          </cell>
          <cell r="B3439" t="str">
            <v>JEF US 22 15.02</v>
          </cell>
          <cell r="C3439" t="str">
            <v>Roadway Minor Rehab</v>
          </cell>
          <cell r="N3439">
            <v>46388</v>
          </cell>
          <cell r="P3439">
            <v>46388</v>
          </cell>
          <cell r="R3439">
            <v>2027</v>
          </cell>
          <cell r="T3439" t="str">
            <v>Active</v>
          </cell>
          <cell r="U3439">
            <v>2540240</v>
          </cell>
          <cell r="AB3439" t="str">
            <v>HERMAN, PAUL A</v>
          </cell>
        </row>
        <row r="3440">
          <cell r="A3440">
            <v>116355</v>
          </cell>
          <cell r="B3440" t="str">
            <v>CAR SR 39 0.000</v>
          </cell>
          <cell r="C3440" t="str">
            <v>Roadway Minor Rehab</v>
          </cell>
          <cell r="N3440">
            <v>47119</v>
          </cell>
          <cell r="P3440">
            <v>47119</v>
          </cell>
          <cell r="R3440">
            <v>2029</v>
          </cell>
          <cell r="T3440" t="str">
            <v>Active</v>
          </cell>
          <cell r="U3440">
            <v>1199835</v>
          </cell>
          <cell r="AB3440" t="str">
            <v>HERMAN, PAUL A</v>
          </cell>
        </row>
        <row r="3441">
          <cell r="A3441">
            <v>116357</v>
          </cell>
          <cell r="B3441" t="str">
            <v>JEF SR 43 19.98</v>
          </cell>
          <cell r="C3441" t="str">
            <v>Bridge Preservation</v>
          </cell>
          <cell r="D3441">
            <v>45413</v>
          </cell>
          <cell r="F3441">
            <v>45689</v>
          </cell>
          <cell r="H3441">
            <v>45962</v>
          </cell>
          <cell r="N3441">
            <v>46204</v>
          </cell>
          <cell r="P3441">
            <v>46204</v>
          </cell>
          <cell r="R3441">
            <v>2027</v>
          </cell>
          <cell r="S3441">
            <v>2026</v>
          </cell>
          <cell r="T3441" t="str">
            <v>Active</v>
          </cell>
          <cell r="U3441">
            <v>335000</v>
          </cell>
          <cell r="AB3441" t="str">
            <v>CLARK, MICHAEL V</v>
          </cell>
        </row>
        <row r="3442">
          <cell r="A3442">
            <v>116374</v>
          </cell>
          <cell r="B3442" t="str">
            <v>CAR SR 171 0.000</v>
          </cell>
          <cell r="C3442" t="str">
            <v>Roadway Minor Rehab</v>
          </cell>
          <cell r="N3442">
            <v>46023</v>
          </cell>
          <cell r="P3442">
            <v>46023</v>
          </cell>
          <cell r="R3442">
            <v>2026</v>
          </cell>
          <cell r="T3442" t="str">
            <v>Active</v>
          </cell>
          <cell r="U3442">
            <v>832167</v>
          </cell>
          <cell r="AB3442" t="str">
            <v>HERMAN, PAUL A</v>
          </cell>
        </row>
        <row r="3443">
          <cell r="A3443">
            <v>116377</v>
          </cell>
          <cell r="B3443" t="str">
            <v>TUS 77 19.76</v>
          </cell>
          <cell r="C3443" t="str">
            <v>Other Studies/ Tasks</v>
          </cell>
          <cell r="T3443" t="str">
            <v>Active</v>
          </cell>
          <cell r="AB3443" t="str">
            <v>LORENZ, DANIEL J</v>
          </cell>
        </row>
        <row r="3444">
          <cell r="A3444">
            <v>116384</v>
          </cell>
          <cell r="B3444" t="str">
            <v>BEL IR 70 5.05</v>
          </cell>
          <cell r="C3444" t="str">
            <v>Roadway Minor Rehab</v>
          </cell>
          <cell r="N3444">
            <v>47119</v>
          </cell>
          <cell r="P3444">
            <v>47119</v>
          </cell>
          <cell r="R3444">
            <v>2029</v>
          </cell>
          <cell r="T3444" t="str">
            <v>Active</v>
          </cell>
          <cell r="U3444">
            <v>1212120</v>
          </cell>
          <cell r="AB3444" t="str">
            <v>HERMAN, PAUL A</v>
          </cell>
        </row>
        <row r="3445">
          <cell r="A3445">
            <v>116385</v>
          </cell>
          <cell r="B3445" t="str">
            <v>COL SR 11 22.700</v>
          </cell>
          <cell r="C3445" t="str">
            <v>Roadway Minor Rehab</v>
          </cell>
          <cell r="N3445">
            <v>46753</v>
          </cell>
          <cell r="P3445">
            <v>46753</v>
          </cell>
          <cell r="R3445">
            <v>2028</v>
          </cell>
          <cell r="T3445" t="str">
            <v>Cancelled</v>
          </cell>
          <cell r="U3445">
            <v>1116250</v>
          </cell>
          <cell r="AB3445" t="str">
            <v>HERMAN, PAUL A</v>
          </cell>
        </row>
        <row r="3446">
          <cell r="A3446">
            <v>116386</v>
          </cell>
          <cell r="B3446" t="str">
            <v>COL US 30 28.03</v>
          </cell>
          <cell r="C3446" t="str">
            <v>Roadway Minor Rehab</v>
          </cell>
          <cell r="N3446">
            <v>46753</v>
          </cell>
          <cell r="P3446">
            <v>46753</v>
          </cell>
          <cell r="R3446">
            <v>2028</v>
          </cell>
          <cell r="T3446" t="str">
            <v>Active</v>
          </cell>
          <cell r="U3446">
            <v>1513400</v>
          </cell>
          <cell r="AB3446" t="str">
            <v>HERMAN, PAUL A</v>
          </cell>
        </row>
        <row r="3447">
          <cell r="A3447">
            <v>116388</v>
          </cell>
          <cell r="B3447" t="str">
            <v>JEF SR 7 6.400</v>
          </cell>
          <cell r="C3447" t="str">
            <v>Roadway Minor Rehab</v>
          </cell>
          <cell r="N3447">
            <v>46753</v>
          </cell>
          <cell r="P3447">
            <v>46753</v>
          </cell>
          <cell r="R3447">
            <v>2028</v>
          </cell>
          <cell r="T3447" t="str">
            <v>Cancelled</v>
          </cell>
          <cell r="U3447">
            <v>1571680</v>
          </cell>
          <cell r="AB3447" t="str">
            <v>HERMAN, PAUL A</v>
          </cell>
        </row>
        <row r="3448">
          <cell r="A3448">
            <v>116389</v>
          </cell>
          <cell r="B3448" t="str">
            <v>JEF/COL-7-31.04/0.00</v>
          </cell>
          <cell r="C3448" t="str">
            <v>Roadway Minor Rehab</v>
          </cell>
          <cell r="N3448">
            <v>46753</v>
          </cell>
          <cell r="P3448">
            <v>46753</v>
          </cell>
          <cell r="R3448">
            <v>2028</v>
          </cell>
          <cell r="T3448" t="str">
            <v>Cancelled</v>
          </cell>
          <cell r="U3448">
            <v>3156755</v>
          </cell>
          <cell r="AB3448" t="str">
            <v>HERMAN, PAUL A</v>
          </cell>
        </row>
        <row r="3449">
          <cell r="A3449">
            <v>116390</v>
          </cell>
          <cell r="B3449" t="str">
            <v>JEF US 22 0.000</v>
          </cell>
          <cell r="C3449" t="str">
            <v>Roadway Minor Rehab</v>
          </cell>
          <cell r="N3449">
            <v>46753</v>
          </cell>
          <cell r="P3449">
            <v>46753</v>
          </cell>
          <cell r="R3449">
            <v>2028</v>
          </cell>
          <cell r="T3449" t="str">
            <v>Cancelled</v>
          </cell>
          <cell r="U3449">
            <v>1723490</v>
          </cell>
          <cell r="AB3449" t="str">
            <v>HERMAN, PAUL A</v>
          </cell>
        </row>
        <row r="3450">
          <cell r="A3450">
            <v>116391</v>
          </cell>
          <cell r="B3450" t="str">
            <v>JEF US 22 10.16</v>
          </cell>
          <cell r="C3450" t="str">
            <v>Roadway Minor Rehab</v>
          </cell>
          <cell r="N3450">
            <v>46753</v>
          </cell>
          <cell r="P3450">
            <v>46753</v>
          </cell>
          <cell r="R3450">
            <v>2028</v>
          </cell>
          <cell r="T3450" t="str">
            <v>Cancelled</v>
          </cell>
          <cell r="U3450">
            <v>2183385</v>
          </cell>
          <cell r="AB3450" t="str">
            <v>HERMAN, PAUL A</v>
          </cell>
        </row>
        <row r="3451">
          <cell r="A3451">
            <v>116392</v>
          </cell>
          <cell r="B3451" t="str">
            <v>TUS US 36 17.49</v>
          </cell>
          <cell r="C3451" t="str">
            <v>Roadway Minor Rehab</v>
          </cell>
          <cell r="N3451">
            <v>46753</v>
          </cell>
          <cell r="P3451">
            <v>46753</v>
          </cell>
          <cell r="R3451">
            <v>2028</v>
          </cell>
          <cell r="T3451" t="str">
            <v>Cancelled</v>
          </cell>
          <cell r="U3451">
            <v>1004625</v>
          </cell>
          <cell r="AB3451" t="str">
            <v>HERMAN, PAUL A</v>
          </cell>
        </row>
        <row r="3452">
          <cell r="A3452">
            <v>116394</v>
          </cell>
          <cell r="B3452" t="str">
            <v>D11-CS-FY2028</v>
          </cell>
          <cell r="C3452" t="str">
            <v>Pavement Maintenance</v>
          </cell>
          <cell r="N3452">
            <v>46753</v>
          </cell>
          <cell r="P3452">
            <v>46753</v>
          </cell>
          <cell r="R3452">
            <v>2028</v>
          </cell>
          <cell r="T3452" t="str">
            <v>Active</v>
          </cell>
          <cell r="U3452">
            <v>250000</v>
          </cell>
          <cell r="AB3452" t="str">
            <v>HERMAN, PAUL A</v>
          </cell>
        </row>
        <row r="3453">
          <cell r="A3453">
            <v>116396</v>
          </cell>
          <cell r="B3453" t="str">
            <v>D11-GR-FY2028</v>
          </cell>
          <cell r="C3453" t="str">
            <v>Guardrail / Roadside Maintenance</v>
          </cell>
          <cell r="N3453">
            <v>46844</v>
          </cell>
          <cell r="P3453">
            <v>46844</v>
          </cell>
          <cell r="R3453">
            <v>2028</v>
          </cell>
          <cell r="T3453" t="str">
            <v>Active</v>
          </cell>
          <cell r="U3453">
            <v>1500000</v>
          </cell>
          <cell r="AB3453" t="str">
            <v>HERMAN, PAUL A</v>
          </cell>
        </row>
        <row r="3454">
          <cell r="A3454">
            <v>116397</v>
          </cell>
          <cell r="B3454" t="str">
            <v>D11-SP-FY2028</v>
          </cell>
          <cell r="C3454" t="str">
            <v>Pavement Maintenance</v>
          </cell>
          <cell r="N3454">
            <v>46844</v>
          </cell>
          <cell r="P3454">
            <v>46844</v>
          </cell>
          <cell r="R3454">
            <v>2028</v>
          </cell>
          <cell r="T3454" t="str">
            <v>Active</v>
          </cell>
          <cell r="U3454">
            <v>1500000</v>
          </cell>
          <cell r="AB3454" t="str">
            <v>HERMAN, PAUL A</v>
          </cell>
        </row>
        <row r="3455">
          <cell r="A3455">
            <v>116402</v>
          </cell>
          <cell r="B3455" t="str">
            <v>HOL-39-16.69/17.29 Parcel 5-V RW</v>
          </cell>
          <cell r="C3455" t="str">
            <v>Real Estate Services</v>
          </cell>
          <cell r="T3455" t="str">
            <v>Active</v>
          </cell>
          <cell r="AB3455" t="str">
            <v>LUCAS, STEPHEN M</v>
          </cell>
        </row>
        <row r="3456">
          <cell r="A3456">
            <v>116419</v>
          </cell>
          <cell r="B3456" t="str">
            <v>D11-PM-FY2028(A)</v>
          </cell>
          <cell r="C3456" t="str">
            <v>Traffic Control (Safety)</v>
          </cell>
          <cell r="N3456">
            <v>46661</v>
          </cell>
          <cell r="P3456">
            <v>46661</v>
          </cell>
          <cell r="R3456">
            <v>2028</v>
          </cell>
          <cell r="T3456" t="str">
            <v>Active</v>
          </cell>
          <cell r="U3456">
            <v>411600</v>
          </cell>
          <cell r="AB3456" t="str">
            <v>HOFFMAN, DAVID A</v>
          </cell>
        </row>
        <row r="3457">
          <cell r="A3457">
            <v>116420</v>
          </cell>
          <cell r="B3457" t="str">
            <v>D11-PM-FY2028(B)</v>
          </cell>
          <cell r="C3457" t="str">
            <v>Traffic Control (Safety)</v>
          </cell>
          <cell r="N3457">
            <v>46661</v>
          </cell>
          <cell r="P3457">
            <v>46661</v>
          </cell>
          <cell r="R3457">
            <v>2028</v>
          </cell>
          <cell r="T3457" t="str">
            <v>Active</v>
          </cell>
          <cell r="U3457">
            <v>1842400</v>
          </cell>
          <cell r="AB3457" t="str">
            <v>HOFFMAN, DAVID A</v>
          </cell>
        </row>
        <row r="3458">
          <cell r="A3458">
            <v>116421</v>
          </cell>
          <cell r="B3458" t="str">
            <v>D11-RPM-FY2028</v>
          </cell>
          <cell r="C3458" t="str">
            <v>Traffic Control (Safety)</v>
          </cell>
          <cell r="N3458">
            <v>46753</v>
          </cell>
          <cell r="P3458">
            <v>46753</v>
          </cell>
          <cell r="R3458">
            <v>2028</v>
          </cell>
          <cell r="T3458" t="str">
            <v>Active</v>
          </cell>
          <cell r="U3458">
            <v>294000</v>
          </cell>
          <cell r="AB3458" t="str">
            <v>HOFFMAN, DAVID A</v>
          </cell>
        </row>
        <row r="3459">
          <cell r="A3459">
            <v>116422</v>
          </cell>
          <cell r="B3459" t="str">
            <v>D11-LG-FY2028</v>
          </cell>
          <cell r="C3459" t="str">
            <v>Traffic Control Maintenance</v>
          </cell>
          <cell r="N3459">
            <v>46569</v>
          </cell>
          <cell r="P3459">
            <v>46569</v>
          </cell>
          <cell r="R3459">
            <v>2028</v>
          </cell>
          <cell r="T3459" t="str">
            <v>Active</v>
          </cell>
          <cell r="U3459">
            <v>379260</v>
          </cell>
          <cell r="AB3459" t="str">
            <v>HOFFMAN, DAVID A</v>
          </cell>
        </row>
        <row r="3460">
          <cell r="A3460">
            <v>116428</v>
          </cell>
          <cell r="B3460" t="str">
            <v>D11-SIGN-FY2028</v>
          </cell>
          <cell r="C3460" t="str">
            <v>Traffic Control (Safety)</v>
          </cell>
          <cell r="N3460">
            <v>46753</v>
          </cell>
          <cell r="P3460">
            <v>46753</v>
          </cell>
          <cell r="R3460">
            <v>2028</v>
          </cell>
          <cell r="T3460" t="str">
            <v>Active</v>
          </cell>
          <cell r="U3460">
            <v>1100000</v>
          </cell>
          <cell r="AB3460" t="str">
            <v>HOFFMAN, DAVID A</v>
          </cell>
        </row>
        <row r="3461">
          <cell r="A3461">
            <v>116442</v>
          </cell>
          <cell r="B3461" t="str">
            <v>HAS SR 519 6.06</v>
          </cell>
          <cell r="C3461" t="str">
            <v>Bridge Preservation</v>
          </cell>
          <cell r="N3461">
            <v>47300</v>
          </cell>
          <cell r="P3461">
            <v>47300</v>
          </cell>
          <cell r="R3461">
            <v>2030</v>
          </cell>
          <cell r="T3461" t="str">
            <v>Active</v>
          </cell>
          <cell r="U3461">
            <v>210000</v>
          </cell>
          <cell r="AB3461" t="str">
            <v>TRIVOLI, RAYMOND P</v>
          </cell>
        </row>
        <row r="3462">
          <cell r="A3462">
            <v>116450</v>
          </cell>
          <cell r="B3462" t="str">
            <v>HAS SR 800 3.26</v>
          </cell>
          <cell r="C3462" t="str">
            <v>Bridge Preservation</v>
          </cell>
          <cell r="D3462">
            <v>45375</v>
          </cell>
          <cell r="F3462">
            <v>45585</v>
          </cell>
          <cell r="H3462">
            <v>45731</v>
          </cell>
          <cell r="J3462">
            <v>45853</v>
          </cell>
          <cell r="N3462">
            <v>45931</v>
          </cell>
          <cell r="P3462">
            <v>45931</v>
          </cell>
          <cell r="R3462">
            <v>2026</v>
          </cell>
          <cell r="T3462" t="str">
            <v>Active</v>
          </cell>
          <cell r="U3462">
            <v>910000</v>
          </cell>
          <cell r="AB3462" t="str">
            <v>SLANINA, ADRIENNE N</v>
          </cell>
          <cell r="AC3462">
            <v>45346</v>
          </cell>
        </row>
        <row r="3463">
          <cell r="A3463">
            <v>116499</v>
          </cell>
          <cell r="B3463" t="str">
            <v>HAS SR 800 9.32</v>
          </cell>
          <cell r="C3463" t="str">
            <v>Bridge Preservation</v>
          </cell>
          <cell r="N3463">
            <v>47300</v>
          </cell>
          <cell r="P3463">
            <v>47300</v>
          </cell>
          <cell r="R3463">
            <v>2030</v>
          </cell>
          <cell r="S3463">
            <v>2026</v>
          </cell>
          <cell r="T3463" t="str">
            <v>Active</v>
          </cell>
          <cell r="U3463">
            <v>710000</v>
          </cell>
          <cell r="AB3463" t="str">
            <v>TRIVOLI, RAYMOND P</v>
          </cell>
        </row>
        <row r="3464">
          <cell r="A3464">
            <v>116542</v>
          </cell>
          <cell r="B3464" t="str">
            <v>JEF SR 7 4.01</v>
          </cell>
          <cell r="C3464" t="str">
            <v>Bridge Preservation</v>
          </cell>
          <cell r="D3464">
            <v>46388</v>
          </cell>
          <cell r="F3464">
            <v>46661</v>
          </cell>
          <cell r="H3464">
            <v>46813</v>
          </cell>
          <cell r="J3464">
            <v>46844</v>
          </cell>
          <cell r="L3464">
            <v>46935</v>
          </cell>
          <cell r="N3464">
            <v>47027</v>
          </cell>
          <cell r="P3464">
            <v>47027</v>
          </cell>
          <cell r="R3464">
            <v>2029</v>
          </cell>
          <cell r="T3464" t="str">
            <v>Active</v>
          </cell>
          <cell r="U3464">
            <v>5000000</v>
          </cell>
          <cell r="AB3464" t="str">
            <v>TRIVOLI, RAYMOND P</v>
          </cell>
        </row>
        <row r="3465">
          <cell r="A3465">
            <v>116554</v>
          </cell>
          <cell r="B3465" t="str">
            <v>HOL SR 83 16.19</v>
          </cell>
          <cell r="C3465" t="str">
            <v>Culvert Preservation</v>
          </cell>
          <cell r="D3465">
            <v>44938</v>
          </cell>
          <cell r="E3465">
            <v>44938</v>
          </cell>
          <cell r="T3465" t="str">
            <v>Active</v>
          </cell>
          <cell r="AB3465" t="str">
            <v>NOTZ, CHRISTOPHER C</v>
          </cell>
          <cell r="AC3465">
            <v>44900</v>
          </cell>
          <cell r="AD3465">
            <v>44900</v>
          </cell>
        </row>
        <row r="3466">
          <cell r="A3466">
            <v>116582</v>
          </cell>
          <cell r="B3466" t="str">
            <v>BEL SR 7 4.82</v>
          </cell>
          <cell r="C3466" t="str">
            <v>Bridge Preservation</v>
          </cell>
          <cell r="D3466">
            <v>46643</v>
          </cell>
          <cell r="F3466">
            <v>46820</v>
          </cell>
          <cell r="H3466">
            <v>47242</v>
          </cell>
          <cell r="N3466">
            <v>47392</v>
          </cell>
          <cell r="P3466">
            <v>47392</v>
          </cell>
          <cell r="R3466">
            <v>2030</v>
          </cell>
          <cell r="T3466" t="str">
            <v>Active</v>
          </cell>
          <cell r="U3466">
            <v>1750000</v>
          </cell>
          <cell r="AB3466" t="str">
            <v>TRIVOLI, RAYMOND P</v>
          </cell>
          <cell r="AC3466">
            <v>46611</v>
          </cell>
        </row>
        <row r="3467">
          <cell r="A3467">
            <v>116583</v>
          </cell>
          <cell r="B3467" t="str">
            <v>FACD11 BEL St Clairs OP Disposal</v>
          </cell>
          <cell r="C3467" t="str">
            <v>Other Building / Facility Work</v>
          </cell>
          <cell r="T3467" t="str">
            <v>Active</v>
          </cell>
          <cell r="AB3467" t="str">
            <v>BLOCKER, SHANNON M</v>
          </cell>
        </row>
        <row r="3468">
          <cell r="A3468">
            <v>116652</v>
          </cell>
          <cell r="B3468" t="str">
            <v>HAS US 22 (17.53)(19.12)</v>
          </cell>
          <cell r="C3468" t="str">
            <v>Bridge Preservation</v>
          </cell>
          <cell r="N3468">
            <v>47757</v>
          </cell>
          <cell r="P3468">
            <v>47757</v>
          </cell>
          <cell r="R3468">
            <v>2031</v>
          </cell>
          <cell r="T3468" t="str">
            <v>Active</v>
          </cell>
          <cell r="U3468">
            <v>1500000</v>
          </cell>
          <cell r="AB3468" t="str">
            <v>TRIVOLI, RAYMOND P</v>
          </cell>
        </row>
        <row r="3469">
          <cell r="A3469">
            <v>116698</v>
          </cell>
          <cell r="B3469" t="str">
            <v>D11-TSG-FY2026</v>
          </cell>
          <cell r="C3469" t="str">
            <v>Traffic Control Maintenance</v>
          </cell>
          <cell r="N3469">
            <v>45931</v>
          </cell>
          <cell r="P3469">
            <v>45931</v>
          </cell>
          <cell r="R3469">
            <v>2026</v>
          </cell>
          <cell r="T3469" t="str">
            <v>Active</v>
          </cell>
          <cell r="U3469">
            <v>687360</v>
          </cell>
          <cell r="AB3469" t="str">
            <v>HOFFMAN, DAVID A</v>
          </cell>
        </row>
        <row r="3470">
          <cell r="A3470">
            <v>116709</v>
          </cell>
          <cell r="B3470" t="str">
            <v>BEL SR 149 12.2</v>
          </cell>
          <cell r="C3470" t="str">
            <v>Geologic Maintenance / Slide Repair</v>
          </cell>
          <cell r="F3470">
            <v>44718</v>
          </cell>
          <cell r="G3470">
            <v>44718</v>
          </cell>
          <cell r="H3470">
            <v>45219</v>
          </cell>
          <cell r="I3470">
            <v>45219</v>
          </cell>
          <cell r="N3470">
            <v>45383</v>
          </cell>
          <cell r="P3470">
            <v>45383</v>
          </cell>
          <cell r="R3470">
            <v>2024</v>
          </cell>
          <cell r="T3470" t="str">
            <v>Active</v>
          </cell>
          <cell r="U3470">
            <v>188000</v>
          </cell>
          <cell r="AB3470" t="str">
            <v>NOTZ, CHRISTOPHER C</v>
          </cell>
        </row>
        <row r="3471">
          <cell r="A3471">
            <v>116731</v>
          </cell>
          <cell r="B3471" t="str">
            <v>BEL-872-0.00 Parcel 10E RW</v>
          </cell>
          <cell r="C3471" t="str">
            <v>Real Estate Services</v>
          </cell>
          <cell r="T3471" t="str">
            <v>Active</v>
          </cell>
          <cell r="AB3471" t="str">
            <v>LUCAS, STEPHEN M</v>
          </cell>
        </row>
        <row r="3472">
          <cell r="A3472">
            <v>116779</v>
          </cell>
          <cell r="B3472" t="str">
            <v>TUS-39-9.94</v>
          </cell>
          <cell r="C3472" t="str">
            <v>Traffic Control Maintenance</v>
          </cell>
          <cell r="N3472">
            <v>46661</v>
          </cell>
          <cell r="P3472">
            <v>46661</v>
          </cell>
          <cell r="R3472">
            <v>2028</v>
          </cell>
          <cell r="T3472" t="str">
            <v>Active</v>
          </cell>
          <cell r="U3472">
            <v>423000</v>
          </cell>
          <cell r="AB3472" t="str">
            <v>HOFFMAN, DAVID A</v>
          </cell>
        </row>
        <row r="3473">
          <cell r="A3473">
            <v>116789</v>
          </cell>
          <cell r="B3473" t="str">
            <v>HAS SR 800 5.79</v>
          </cell>
          <cell r="C3473" t="str">
            <v>Geologic Maintenance / Slide Repair</v>
          </cell>
          <cell r="H3473">
            <v>44727</v>
          </cell>
          <cell r="I3473">
            <v>44727</v>
          </cell>
          <cell r="T3473" t="str">
            <v>Active</v>
          </cell>
          <cell r="AB3473" t="str">
            <v>NOTZ, CHRISTOPHER C</v>
          </cell>
        </row>
        <row r="3474">
          <cell r="A3474">
            <v>116803</v>
          </cell>
          <cell r="B3474" t="str">
            <v>D11-SIGN-FY2029</v>
          </cell>
          <cell r="C3474" t="str">
            <v>Traffic Control (Safety)</v>
          </cell>
          <cell r="N3474">
            <v>47119</v>
          </cell>
          <cell r="P3474">
            <v>47119</v>
          </cell>
          <cell r="R3474">
            <v>2029</v>
          </cell>
          <cell r="T3474" t="str">
            <v>Active</v>
          </cell>
          <cell r="U3474">
            <v>409000</v>
          </cell>
          <cell r="AB3474" t="str">
            <v>HOFFMAN, DAVID A</v>
          </cell>
        </row>
        <row r="3475">
          <cell r="A3475">
            <v>116813</v>
          </cell>
          <cell r="B3475" t="str">
            <v>BEL-70-20.00</v>
          </cell>
          <cell r="C3475" t="str">
            <v>Traffic Control Maintenance</v>
          </cell>
          <cell r="N3475">
            <v>47027</v>
          </cell>
          <cell r="P3475">
            <v>47027</v>
          </cell>
          <cell r="R3475">
            <v>2029</v>
          </cell>
          <cell r="T3475" t="str">
            <v>Active</v>
          </cell>
          <cell r="U3475">
            <v>335440</v>
          </cell>
          <cell r="AB3475" t="str">
            <v>HOFFMAN, DAVID A</v>
          </cell>
        </row>
        <row r="3476">
          <cell r="A3476">
            <v>116847</v>
          </cell>
          <cell r="B3476" t="str">
            <v>BEL SR 800 20.06</v>
          </cell>
          <cell r="C3476" t="str">
            <v>Geologic Maintenance / Slide Repair</v>
          </cell>
          <cell r="T3476" t="str">
            <v>Active</v>
          </cell>
          <cell r="AB3476" t="str">
            <v>NOTZ, CHRISTOPHER C</v>
          </cell>
        </row>
        <row r="3477">
          <cell r="A3477">
            <v>116970</v>
          </cell>
          <cell r="B3477" t="str">
            <v>COL SR 7 1.86</v>
          </cell>
          <cell r="C3477" t="str">
            <v>Bridge Preservation</v>
          </cell>
          <cell r="N3477">
            <v>47300</v>
          </cell>
          <cell r="P3477">
            <v>47300</v>
          </cell>
          <cell r="R3477">
            <v>2030</v>
          </cell>
          <cell r="T3477" t="str">
            <v>Active</v>
          </cell>
          <cell r="U3477">
            <v>6570000</v>
          </cell>
          <cell r="AB3477" t="str">
            <v>TRIVOLI, RAYMOND P</v>
          </cell>
        </row>
        <row r="3478">
          <cell r="A3478">
            <v>116999</v>
          </cell>
          <cell r="B3478" t="str">
            <v>HOL Brickyard Rd. Reconstruction</v>
          </cell>
          <cell r="C3478" t="str">
            <v>Roadway Improvement (Jobs &amp; Commerce)</v>
          </cell>
          <cell r="T3478" t="str">
            <v>Active</v>
          </cell>
          <cell r="U3478">
            <v>372000</v>
          </cell>
          <cell r="AB3478" t="str">
            <v>VOGEL, A FRED</v>
          </cell>
        </row>
        <row r="3479">
          <cell r="A3479">
            <v>117011</v>
          </cell>
          <cell r="B3479" t="str">
            <v>HAS SR 258 1.11</v>
          </cell>
          <cell r="C3479" t="str">
            <v>Geologic Maintenance / Slide Repair</v>
          </cell>
          <cell r="H3479">
            <v>44788</v>
          </cell>
          <cell r="I3479">
            <v>44788</v>
          </cell>
          <cell r="L3479">
            <v>44810</v>
          </cell>
          <cell r="M3479">
            <v>44810</v>
          </cell>
          <cell r="N3479">
            <v>44910</v>
          </cell>
          <cell r="O3479">
            <v>44910</v>
          </cell>
          <cell r="P3479">
            <v>44917</v>
          </cell>
          <cell r="Q3479">
            <v>44917</v>
          </cell>
          <cell r="R3479">
            <v>2023</v>
          </cell>
          <cell r="T3479" t="str">
            <v>Sold</v>
          </cell>
          <cell r="U3479">
            <v>386784</v>
          </cell>
          <cell r="AB3479" t="str">
            <v>NOTZ, CHRISTOPHER C</v>
          </cell>
        </row>
        <row r="3480">
          <cell r="A3480">
            <v>117041</v>
          </cell>
          <cell r="B3480" t="str">
            <v>HAS CR51 Reconstruction</v>
          </cell>
          <cell r="C3480" t="str">
            <v>Roadway Improvement (Jobs &amp; Commerce)</v>
          </cell>
          <cell r="T3480" t="str">
            <v>Active</v>
          </cell>
          <cell r="U3480">
            <v>1332740</v>
          </cell>
          <cell r="AB3480" t="str">
            <v>VOGEL, A FRED</v>
          </cell>
        </row>
        <row r="3481">
          <cell r="A3481">
            <v>117042</v>
          </cell>
          <cell r="B3481" t="str">
            <v>BEL SR 7 14.15</v>
          </cell>
          <cell r="C3481" t="str">
            <v>Roadway Major Rehab</v>
          </cell>
          <cell r="D3481">
            <v>45566</v>
          </cell>
          <cell r="F3481">
            <v>45746</v>
          </cell>
          <cell r="H3481">
            <v>46008</v>
          </cell>
          <cell r="J3481">
            <v>46158</v>
          </cell>
          <cell r="L3481">
            <v>46296</v>
          </cell>
          <cell r="N3481">
            <v>46388</v>
          </cell>
          <cell r="P3481">
            <v>46388</v>
          </cell>
          <cell r="R3481">
            <v>2027</v>
          </cell>
          <cell r="T3481" t="str">
            <v>Active</v>
          </cell>
          <cell r="U3481">
            <v>20300000</v>
          </cell>
          <cell r="AB3481" t="str">
            <v>HERMAN, PAUL A</v>
          </cell>
          <cell r="AC3481">
            <v>45537</v>
          </cell>
        </row>
        <row r="3482">
          <cell r="A3482">
            <v>117149</v>
          </cell>
          <cell r="B3482" t="str">
            <v>TUS-39-18.40 Parcel 49-V RW</v>
          </cell>
          <cell r="C3482" t="str">
            <v>Real Estate Services</v>
          </cell>
          <cell r="T3482" t="str">
            <v>Active</v>
          </cell>
          <cell r="AB3482" t="str">
            <v>LUCAS, STEPHEN M</v>
          </cell>
        </row>
        <row r="3483">
          <cell r="A3483">
            <v>117156</v>
          </cell>
          <cell r="B3483" t="str">
            <v>JEF 43 0.00 to 4.48 Safety Study</v>
          </cell>
          <cell r="C3483" t="str">
            <v>Safety Related Studies</v>
          </cell>
          <cell r="T3483" t="str">
            <v>Active</v>
          </cell>
          <cell r="AB3483" t="str">
            <v>THOMPSON, JEREMY L</v>
          </cell>
        </row>
        <row r="3484">
          <cell r="A3484">
            <v>117165</v>
          </cell>
          <cell r="B3484" t="str">
            <v>HOL CR160 Bridge Replacement</v>
          </cell>
          <cell r="C3484" t="str">
            <v>Roadway Improvement (Jobs &amp; Commerce)</v>
          </cell>
          <cell r="T3484" t="str">
            <v>Active</v>
          </cell>
          <cell r="U3484">
            <v>140000</v>
          </cell>
          <cell r="AB3484" t="str">
            <v>VOGEL, A FRED</v>
          </cell>
        </row>
        <row r="3485">
          <cell r="A3485">
            <v>117170</v>
          </cell>
          <cell r="B3485" t="str">
            <v>TUS CR 82 0.68</v>
          </cell>
          <cell r="C3485" t="str">
            <v>Roadway Improvement (Safety)</v>
          </cell>
          <cell r="D3485">
            <v>45191</v>
          </cell>
          <cell r="E3485">
            <v>45191</v>
          </cell>
          <cell r="L3485">
            <v>45658</v>
          </cell>
          <cell r="N3485">
            <v>45717</v>
          </cell>
          <cell r="P3485">
            <v>45748</v>
          </cell>
          <cell r="R3485">
            <v>2025</v>
          </cell>
          <cell r="T3485" t="str">
            <v>Active</v>
          </cell>
          <cell r="U3485">
            <v>3300000</v>
          </cell>
          <cell r="AB3485" t="str">
            <v>LORENZ, DANIEL J</v>
          </cell>
          <cell r="AC3485">
            <v>45159</v>
          </cell>
          <cell r="AD3485">
            <v>45159</v>
          </cell>
        </row>
        <row r="3486">
          <cell r="A3486">
            <v>117221</v>
          </cell>
          <cell r="B3486" t="str">
            <v>D11 Load Rating FY 2022</v>
          </cell>
          <cell r="C3486" t="str">
            <v>General Engineering</v>
          </cell>
          <cell r="T3486" t="str">
            <v>Active</v>
          </cell>
          <cell r="AB3486" t="str">
            <v>STILLION, TIMOTHY E</v>
          </cell>
        </row>
        <row r="3487">
          <cell r="A3487">
            <v>117238</v>
          </cell>
          <cell r="B3487" t="str">
            <v>TUS SR 183 1.75</v>
          </cell>
          <cell r="C3487" t="str">
            <v>Geologic Maintenance / Slide Repair</v>
          </cell>
          <cell r="T3487" t="str">
            <v>Active</v>
          </cell>
          <cell r="AB3487" t="str">
            <v>NOTZ, CHRISTOPHER C</v>
          </cell>
        </row>
        <row r="3488">
          <cell r="A3488">
            <v>117270</v>
          </cell>
          <cell r="B3488" t="str">
            <v>JEF-7-23.37 Parcel 73A-V RW</v>
          </cell>
          <cell r="C3488" t="str">
            <v>Real Estate Services</v>
          </cell>
          <cell r="T3488" t="str">
            <v>Active</v>
          </cell>
          <cell r="AB3488" t="str">
            <v>LUCAS, STEPHEN M</v>
          </cell>
        </row>
        <row r="3489">
          <cell r="A3489">
            <v>117307</v>
          </cell>
          <cell r="B3489" t="str">
            <v>BEL SR 147 0.40</v>
          </cell>
          <cell r="C3489" t="str">
            <v>Bridge Preservation</v>
          </cell>
          <cell r="F3489">
            <v>45061</v>
          </cell>
          <cell r="G3489">
            <v>45061</v>
          </cell>
          <cell r="H3489">
            <v>45184</v>
          </cell>
          <cell r="I3489">
            <v>45184</v>
          </cell>
          <cell r="J3489">
            <v>45272</v>
          </cell>
          <cell r="L3489">
            <v>45289</v>
          </cell>
          <cell r="N3489">
            <v>45386</v>
          </cell>
          <cell r="P3489">
            <v>45397</v>
          </cell>
          <cell r="R3489">
            <v>2024</v>
          </cell>
          <cell r="T3489" t="str">
            <v>Active</v>
          </cell>
          <cell r="U3489">
            <v>552500</v>
          </cell>
          <cell r="V3489">
            <v>45289</v>
          </cell>
          <cell r="W3489">
            <v>1</v>
          </cell>
          <cell r="X3489">
            <v>2024</v>
          </cell>
          <cell r="Y3489">
            <v>0</v>
          </cell>
          <cell r="Z3489">
            <v>45386</v>
          </cell>
          <cell r="AA3489">
            <v>45397</v>
          </cell>
          <cell r="AB3489" t="str">
            <v>SLANINA, ADRIENNE N</v>
          </cell>
        </row>
        <row r="3490">
          <cell r="A3490">
            <v>117357</v>
          </cell>
          <cell r="B3490" t="str">
            <v>COL SR 164 1.66</v>
          </cell>
          <cell r="C3490" t="str">
            <v>Bridge Preservation</v>
          </cell>
          <cell r="D3490">
            <v>45187</v>
          </cell>
          <cell r="E3490">
            <v>45187</v>
          </cell>
          <cell r="F3490">
            <v>45474</v>
          </cell>
          <cell r="H3490">
            <v>45748</v>
          </cell>
          <cell r="N3490">
            <v>46296</v>
          </cell>
          <cell r="P3490">
            <v>46296</v>
          </cell>
          <cell r="R3490">
            <v>2027</v>
          </cell>
          <cell r="T3490" t="str">
            <v>Active</v>
          </cell>
          <cell r="U3490">
            <v>500000</v>
          </cell>
          <cell r="AB3490" t="str">
            <v>HOVANICK, BROCK STEPHEN</v>
          </cell>
          <cell r="AC3490">
            <v>45155</v>
          </cell>
          <cell r="AD3490">
            <v>45155</v>
          </cell>
        </row>
        <row r="3491">
          <cell r="A3491">
            <v>117373</v>
          </cell>
          <cell r="B3491" t="str">
            <v>BEL CR 4 27.05</v>
          </cell>
          <cell r="C3491" t="str">
            <v>Bridge Preservation</v>
          </cell>
          <cell r="D3491">
            <v>45152</v>
          </cell>
          <cell r="E3491">
            <v>45152</v>
          </cell>
          <cell r="F3491">
            <v>45331</v>
          </cell>
          <cell r="H3491">
            <v>45611</v>
          </cell>
          <cell r="J3491">
            <v>45674</v>
          </cell>
          <cell r="L3491">
            <v>45691</v>
          </cell>
          <cell r="N3491">
            <v>45785</v>
          </cell>
          <cell r="P3491">
            <v>45796</v>
          </cell>
          <cell r="R3491">
            <v>2025</v>
          </cell>
          <cell r="T3491" t="str">
            <v>Active</v>
          </cell>
          <cell r="U3491">
            <v>1283021.58</v>
          </cell>
          <cell r="AB3491" t="str">
            <v>LORENZ, DANIEL J</v>
          </cell>
          <cell r="AC3491">
            <v>45117</v>
          </cell>
          <cell r="AD3491">
            <v>45117</v>
          </cell>
        </row>
        <row r="3492">
          <cell r="A3492">
            <v>117375</v>
          </cell>
          <cell r="B3492" t="str">
            <v>CAR CR 14 2.39</v>
          </cell>
          <cell r="C3492" t="str">
            <v>Bridge Preservation</v>
          </cell>
          <cell r="L3492">
            <v>45008</v>
          </cell>
          <cell r="M3492">
            <v>45008</v>
          </cell>
          <cell r="N3492">
            <v>45057</v>
          </cell>
          <cell r="O3492">
            <v>45057</v>
          </cell>
          <cell r="P3492">
            <v>45068</v>
          </cell>
          <cell r="Q3492">
            <v>45068</v>
          </cell>
          <cell r="R3492">
            <v>2023</v>
          </cell>
          <cell r="T3492" t="str">
            <v>Sold</v>
          </cell>
          <cell r="U3492">
            <v>1396952.6</v>
          </cell>
          <cell r="AB3492" t="str">
            <v>LORENZ, DANIEL J</v>
          </cell>
        </row>
        <row r="3493">
          <cell r="A3493">
            <v>117380</v>
          </cell>
          <cell r="B3493" t="str">
            <v>HAS CR 27 0.45</v>
          </cell>
          <cell r="C3493" t="str">
            <v>Bridge Preservation</v>
          </cell>
          <cell r="L3493">
            <v>45009</v>
          </cell>
          <cell r="M3493">
            <v>45009</v>
          </cell>
          <cell r="N3493">
            <v>45063</v>
          </cell>
          <cell r="O3493">
            <v>45063</v>
          </cell>
          <cell r="P3493">
            <v>45070</v>
          </cell>
          <cell r="Q3493">
            <v>45070</v>
          </cell>
          <cell r="R3493">
            <v>2023</v>
          </cell>
          <cell r="T3493" t="str">
            <v>Sold</v>
          </cell>
          <cell r="U3493">
            <v>1317453</v>
          </cell>
          <cell r="AB3493" t="str">
            <v>LORENZ, DANIEL J</v>
          </cell>
        </row>
        <row r="3494">
          <cell r="A3494">
            <v>117385</v>
          </cell>
          <cell r="B3494" t="str">
            <v>BEL Court Campus Improvements</v>
          </cell>
          <cell r="C3494" t="str">
            <v>Pedestrian Facilities</v>
          </cell>
          <cell r="D3494">
            <v>45254</v>
          </cell>
          <cell r="E3494">
            <v>45254</v>
          </cell>
          <cell r="J3494">
            <v>45541</v>
          </cell>
          <cell r="L3494">
            <v>45566</v>
          </cell>
          <cell r="N3494">
            <v>45658</v>
          </cell>
          <cell r="P3494">
            <v>45658</v>
          </cell>
          <cell r="R3494">
            <v>2025</v>
          </cell>
          <cell r="T3494" t="str">
            <v>Active</v>
          </cell>
          <cell r="U3494">
            <v>2623839</v>
          </cell>
          <cell r="AB3494" t="str">
            <v>LORENZ, DANIEL J</v>
          </cell>
          <cell r="AC3494">
            <v>45218</v>
          </cell>
          <cell r="AD3494">
            <v>45218</v>
          </cell>
        </row>
        <row r="3495">
          <cell r="A3495">
            <v>117393</v>
          </cell>
          <cell r="B3495" t="str">
            <v>TUS Heritage Drive Sidewalks</v>
          </cell>
          <cell r="C3495" t="str">
            <v>Pedestrian Facilities</v>
          </cell>
          <cell r="D3495">
            <v>45203</v>
          </cell>
          <cell r="E3495">
            <v>45203</v>
          </cell>
          <cell r="L3495">
            <v>45658</v>
          </cell>
          <cell r="N3495">
            <v>45748</v>
          </cell>
          <cell r="P3495">
            <v>45748</v>
          </cell>
          <cell r="R3495">
            <v>2025</v>
          </cell>
          <cell r="T3495" t="str">
            <v>Active</v>
          </cell>
          <cell r="U3495">
            <v>813580.46</v>
          </cell>
          <cell r="AB3495" t="str">
            <v>LORENZ, DANIEL J</v>
          </cell>
          <cell r="AC3495">
            <v>45138</v>
          </cell>
          <cell r="AD3495">
            <v>45138</v>
          </cell>
        </row>
        <row r="3496">
          <cell r="A3496">
            <v>117519</v>
          </cell>
          <cell r="B3496" t="str">
            <v>D11 CY2023/2024 Const Insp</v>
          </cell>
          <cell r="C3496" t="str">
            <v>Construction Inspection / Admin</v>
          </cell>
          <cell r="T3496" t="str">
            <v>Active</v>
          </cell>
          <cell r="AB3496" t="str">
            <v>STILLION, TIMOTHY E</v>
          </cell>
        </row>
        <row r="3497">
          <cell r="A3497">
            <v>117523</v>
          </cell>
          <cell r="B3497" t="str">
            <v>CAR Magnolia Sidewalks</v>
          </cell>
          <cell r="C3497" t="str">
            <v>Pedestrian Facilities</v>
          </cell>
          <cell r="J3497">
            <v>45639</v>
          </cell>
          <cell r="L3497">
            <v>45658</v>
          </cell>
          <cell r="N3497">
            <v>45748</v>
          </cell>
          <cell r="P3497">
            <v>45748</v>
          </cell>
          <cell r="R3497">
            <v>2025</v>
          </cell>
          <cell r="T3497" t="str">
            <v>Active</v>
          </cell>
          <cell r="U3497">
            <v>573200</v>
          </cell>
          <cell r="AB3497" t="str">
            <v>LORENZ, DANIEL J</v>
          </cell>
          <cell r="AC3497">
            <v>45352</v>
          </cell>
        </row>
        <row r="3498">
          <cell r="A3498">
            <v>117552</v>
          </cell>
          <cell r="B3498" t="str">
            <v>JEF SR 43 8.40</v>
          </cell>
          <cell r="C3498" t="str">
            <v>Roadway Improvement (Safety)</v>
          </cell>
          <cell r="D3498">
            <v>45261</v>
          </cell>
          <cell r="E3498">
            <v>45261</v>
          </cell>
          <cell r="F3498">
            <v>45444</v>
          </cell>
          <cell r="H3498">
            <v>45595</v>
          </cell>
          <cell r="J3498">
            <v>45658</v>
          </cell>
          <cell r="L3498">
            <v>45658</v>
          </cell>
          <cell r="N3498">
            <v>45748</v>
          </cell>
          <cell r="P3498">
            <v>45748</v>
          </cell>
          <cell r="R3498">
            <v>2025</v>
          </cell>
          <cell r="T3498" t="str">
            <v>Active</v>
          </cell>
          <cell r="U3498">
            <v>1013988.59</v>
          </cell>
          <cell r="AB3498" t="str">
            <v>HOVANICK, BROCK STEPHEN</v>
          </cell>
          <cell r="AC3498">
            <v>45231</v>
          </cell>
          <cell r="AD3498">
            <v>45231</v>
          </cell>
        </row>
        <row r="3499">
          <cell r="A3499">
            <v>117557</v>
          </cell>
          <cell r="B3499" t="str">
            <v>D11 Load Rating FY 23 (A)</v>
          </cell>
          <cell r="C3499" t="str">
            <v>General Engineering</v>
          </cell>
          <cell r="T3499" t="str">
            <v>Active</v>
          </cell>
          <cell r="AB3499" t="str">
            <v>SLANINA, ADRIENNE N</v>
          </cell>
        </row>
        <row r="3500">
          <cell r="A3500">
            <v>117603</v>
          </cell>
          <cell r="B3500" t="str">
            <v>JEF SR 152 4.90</v>
          </cell>
          <cell r="C3500" t="str">
            <v>Bridge Preservation</v>
          </cell>
          <cell r="D3500">
            <v>45656</v>
          </cell>
          <cell r="F3500">
            <v>45804</v>
          </cell>
          <cell r="H3500">
            <v>46055</v>
          </cell>
          <cell r="J3500">
            <v>46175</v>
          </cell>
          <cell r="N3500">
            <v>46296</v>
          </cell>
          <cell r="P3500">
            <v>46296</v>
          </cell>
          <cell r="R3500">
            <v>2027</v>
          </cell>
          <cell r="T3500" t="str">
            <v>Active</v>
          </cell>
          <cell r="U3500">
            <v>747000</v>
          </cell>
          <cell r="AB3500" t="str">
            <v>TRIVOLI, RAYMOND P</v>
          </cell>
          <cell r="AC3500">
            <v>45627</v>
          </cell>
        </row>
        <row r="3501">
          <cell r="A3501">
            <v>117640</v>
          </cell>
          <cell r="B3501" t="str">
            <v>COL Leetonia Bicycle/Streetscape</v>
          </cell>
          <cell r="C3501" t="str">
            <v>Pedestrian Facilities</v>
          </cell>
          <cell r="L3501">
            <v>45660</v>
          </cell>
          <cell r="N3501">
            <v>45716</v>
          </cell>
          <cell r="P3501">
            <v>45751</v>
          </cell>
          <cell r="R3501">
            <v>2025</v>
          </cell>
          <cell r="T3501" t="str">
            <v>Active</v>
          </cell>
          <cell r="U3501">
            <v>1570890.75</v>
          </cell>
          <cell r="AB3501" t="str">
            <v>LORENZ, DANIEL J</v>
          </cell>
          <cell r="AC3501">
            <v>45260</v>
          </cell>
        </row>
        <row r="3502">
          <cell r="A3502">
            <v>117646</v>
          </cell>
          <cell r="B3502" t="str">
            <v>BEL SR 148 8.45</v>
          </cell>
          <cell r="C3502" t="str">
            <v>Geologic Maintenance / Slide Repair</v>
          </cell>
          <cell r="D3502">
            <v>45191</v>
          </cell>
          <cell r="F3502">
            <v>45446</v>
          </cell>
          <cell r="H3502">
            <v>45597</v>
          </cell>
          <cell r="N3502">
            <v>45748</v>
          </cell>
          <cell r="P3502">
            <v>45748</v>
          </cell>
          <cell r="R3502">
            <v>2025</v>
          </cell>
          <cell r="T3502" t="str">
            <v>Active</v>
          </cell>
          <cell r="U3502">
            <v>548618.62</v>
          </cell>
          <cell r="AB3502" t="str">
            <v>CLARK, MICHAEL V</v>
          </cell>
          <cell r="AC3502">
            <v>45161</v>
          </cell>
          <cell r="AD3502">
            <v>45161</v>
          </cell>
        </row>
        <row r="3503">
          <cell r="A3503">
            <v>117652</v>
          </cell>
          <cell r="B3503" t="str">
            <v>TUS N. Wardell St. Widening</v>
          </cell>
          <cell r="C3503" t="str">
            <v>Roadway Improvement (Jobs &amp; Commerce)</v>
          </cell>
          <cell r="T3503" t="str">
            <v>Candidate</v>
          </cell>
          <cell r="AB3503" t="str">
            <v>VOGEL, A FRED</v>
          </cell>
        </row>
        <row r="3504">
          <cell r="A3504">
            <v>117666</v>
          </cell>
          <cell r="B3504" t="str">
            <v>D11 GES Tsk Ord FY23_24</v>
          </cell>
          <cell r="C3504" t="str">
            <v>General Engineering</v>
          </cell>
          <cell r="T3504" t="str">
            <v>Active</v>
          </cell>
          <cell r="AB3504" t="str">
            <v>STILLION, TIMOTHY E</v>
          </cell>
        </row>
        <row r="3505">
          <cell r="A3505">
            <v>117695</v>
          </cell>
          <cell r="B3505" t="str">
            <v>D11 Gen. EnviroNet File Non-Let</v>
          </cell>
          <cell r="C3505" t="str">
            <v>Environmental Services</v>
          </cell>
          <cell r="T3505" t="str">
            <v>Active</v>
          </cell>
          <cell r="AB3505" t="str">
            <v>SCARBERRY, LAUREN M</v>
          </cell>
        </row>
        <row r="3506">
          <cell r="A3506">
            <v>117704</v>
          </cell>
          <cell r="B3506" t="str">
            <v>TUS SR 416 3.13</v>
          </cell>
          <cell r="C3506" t="str">
            <v>Bridge Preservation</v>
          </cell>
          <cell r="N3506">
            <v>47300</v>
          </cell>
          <cell r="P3506">
            <v>47300</v>
          </cell>
          <cell r="R3506">
            <v>2030</v>
          </cell>
          <cell r="S3506">
            <v>2029</v>
          </cell>
          <cell r="T3506" t="str">
            <v>Active</v>
          </cell>
          <cell r="U3506">
            <v>650000</v>
          </cell>
          <cell r="AB3506" t="str">
            <v>TRIVOLI, RAYMOND P</v>
          </cell>
        </row>
        <row r="3507">
          <cell r="A3507">
            <v>117723</v>
          </cell>
          <cell r="B3507" t="str">
            <v>D11 FY24/25 LoDril</v>
          </cell>
          <cell r="C3507" t="str">
            <v>Geologic Maintenance / Slide Repair</v>
          </cell>
          <cell r="T3507" t="str">
            <v>Active</v>
          </cell>
          <cell r="AB3507" t="str">
            <v>NOTZ, CHRISTOPHER C</v>
          </cell>
        </row>
        <row r="3508">
          <cell r="A3508">
            <v>117747</v>
          </cell>
          <cell r="B3508" t="str">
            <v>COL Walnut St NS</v>
          </cell>
          <cell r="C3508" t="str">
            <v>Railroad Crossing Protection</v>
          </cell>
          <cell r="T3508" t="str">
            <v>Active</v>
          </cell>
          <cell r="AB3508" t="str">
            <v>TUCKER, JAMES M</v>
          </cell>
        </row>
        <row r="3509">
          <cell r="A3509">
            <v>117748</v>
          </cell>
          <cell r="B3509" t="str">
            <v>COL Market St NS</v>
          </cell>
          <cell r="C3509" t="str">
            <v>Railroad Crossing Protection</v>
          </cell>
          <cell r="T3509" t="str">
            <v>Active</v>
          </cell>
          <cell r="AB3509" t="str">
            <v>TUCKER, JAMES M</v>
          </cell>
        </row>
        <row r="3510">
          <cell r="A3510">
            <v>117750</v>
          </cell>
          <cell r="B3510" t="str">
            <v>COL Putnam St NS</v>
          </cell>
          <cell r="C3510" t="str">
            <v>Railroad Crossing Protection</v>
          </cell>
          <cell r="T3510" t="str">
            <v>Active</v>
          </cell>
          <cell r="AB3510" t="str">
            <v>TUCKER, JAMES M</v>
          </cell>
        </row>
        <row r="3511">
          <cell r="A3511">
            <v>117779</v>
          </cell>
          <cell r="B3511" t="str">
            <v>CAR SR 164 10.22/12.00/17.32</v>
          </cell>
          <cell r="C3511" t="str">
            <v>Culvert Preservation</v>
          </cell>
          <cell r="D3511">
            <v>45292</v>
          </cell>
          <cell r="F3511">
            <v>45566</v>
          </cell>
          <cell r="H3511">
            <v>45839</v>
          </cell>
          <cell r="N3511">
            <v>46023</v>
          </cell>
          <cell r="P3511">
            <v>46023</v>
          </cell>
          <cell r="R3511">
            <v>2026</v>
          </cell>
          <cell r="T3511" t="str">
            <v>Active</v>
          </cell>
          <cell r="U3511">
            <v>538844.24</v>
          </cell>
          <cell r="AB3511" t="str">
            <v>HOVANICK, BROCK STEPHEN</v>
          </cell>
          <cell r="AC3511">
            <v>45261</v>
          </cell>
        </row>
        <row r="3512">
          <cell r="A3512">
            <v>117785</v>
          </cell>
          <cell r="B3512" t="str">
            <v>COL EL Riverfront Trail Phase1.1</v>
          </cell>
          <cell r="C3512" t="str">
            <v>Shared Use Path</v>
          </cell>
          <cell r="L3512">
            <v>45966</v>
          </cell>
          <cell r="N3512">
            <v>46057</v>
          </cell>
          <cell r="P3512">
            <v>46085</v>
          </cell>
          <cell r="R3512">
            <v>2026</v>
          </cell>
          <cell r="T3512" t="str">
            <v>Active</v>
          </cell>
          <cell r="U3512">
            <v>968994.19</v>
          </cell>
          <cell r="AB3512" t="str">
            <v>LORENZ, DANIEL J</v>
          </cell>
          <cell r="AC3512">
            <v>45296</v>
          </cell>
        </row>
        <row r="3513">
          <cell r="A3513">
            <v>117798</v>
          </cell>
          <cell r="B3513" t="str">
            <v>TUS Maple &amp; Church St Improve</v>
          </cell>
          <cell r="C3513" t="str">
            <v>Pedestrian Facilities</v>
          </cell>
          <cell r="L3513">
            <v>45658</v>
          </cell>
          <cell r="N3513">
            <v>45748</v>
          </cell>
          <cell r="P3513">
            <v>45748</v>
          </cell>
          <cell r="R3513">
            <v>2025</v>
          </cell>
          <cell r="T3513" t="str">
            <v>Active</v>
          </cell>
          <cell r="U3513">
            <v>1663969</v>
          </cell>
          <cell r="AB3513" t="str">
            <v>LORENZ, DANIEL J</v>
          </cell>
          <cell r="AC3513">
            <v>45352</v>
          </cell>
        </row>
        <row r="3514">
          <cell r="A3514">
            <v>117815</v>
          </cell>
          <cell r="B3514" t="str">
            <v>HAS SR 212 0.44</v>
          </cell>
          <cell r="C3514" t="str">
            <v>Culvert Preservation</v>
          </cell>
          <cell r="D3514">
            <v>45217</v>
          </cell>
          <cell r="E3514">
            <v>45217</v>
          </cell>
          <cell r="F3514">
            <v>45474</v>
          </cell>
          <cell r="H3514">
            <v>45748</v>
          </cell>
          <cell r="N3514">
            <v>45931</v>
          </cell>
          <cell r="P3514">
            <v>45931</v>
          </cell>
          <cell r="R3514">
            <v>2026</v>
          </cell>
          <cell r="T3514" t="str">
            <v>Active</v>
          </cell>
          <cell r="U3514">
            <v>1073013.4099999999</v>
          </cell>
          <cell r="AB3514" t="str">
            <v>HOVANICK, BROCK STEPHEN</v>
          </cell>
          <cell r="AC3514">
            <v>45187</v>
          </cell>
          <cell r="AD3514">
            <v>45187</v>
          </cell>
        </row>
        <row r="3515">
          <cell r="A3515">
            <v>117867</v>
          </cell>
          <cell r="B3515" t="str">
            <v>COL SR 170 0.13</v>
          </cell>
          <cell r="C3515" t="str">
            <v>Lighting (Safety)</v>
          </cell>
          <cell r="D3515">
            <v>45114</v>
          </cell>
          <cell r="E3515">
            <v>45114</v>
          </cell>
          <cell r="F3515">
            <v>45191</v>
          </cell>
          <cell r="G3515">
            <v>45191</v>
          </cell>
          <cell r="H3515">
            <v>45246</v>
          </cell>
          <cell r="I3515">
            <v>45246</v>
          </cell>
          <cell r="J3515">
            <v>45266</v>
          </cell>
          <cell r="L3515">
            <v>45278</v>
          </cell>
          <cell r="N3515">
            <v>45372</v>
          </cell>
          <cell r="P3515">
            <v>45383</v>
          </cell>
          <cell r="R3515">
            <v>2024</v>
          </cell>
          <cell r="T3515" t="str">
            <v>Active</v>
          </cell>
          <cell r="U3515">
            <v>791990.81</v>
          </cell>
          <cell r="V3515">
            <v>45278</v>
          </cell>
          <cell r="W3515">
            <v>1</v>
          </cell>
          <cell r="X3515">
            <v>2024</v>
          </cell>
          <cell r="Y3515">
            <v>0</v>
          </cell>
          <cell r="Z3515">
            <v>45372</v>
          </cell>
          <cell r="AA3515">
            <v>45383</v>
          </cell>
          <cell r="AB3515" t="str">
            <v>LORENZ, DANIEL J</v>
          </cell>
          <cell r="AC3515">
            <v>45085</v>
          </cell>
          <cell r="AD3515">
            <v>45085</v>
          </cell>
        </row>
        <row r="3516">
          <cell r="A3516">
            <v>117873</v>
          </cell>
          <cell r="B3516" t="str">
            <v>CRISI RJC Cleveland Line Rehab</v>
          </cell>
          <cell r="C3516" t="str">
            <v>Railroad Grade Separation</v>
          </cell>
          <cell r="T3516" t="str">
            <v>Active</v>
          </cell>
          <cell r="AB3516" t="str">
            <v>MCCLORY, MEGAN E</v>
          </cell>
        </row>
        <row r="3517">
          <cell r="A3517">
            <v>117908</v>
          </cell>
          <cell r="B3517" t="str">
            <v>BEL-I-70-F-NEVI</v>
          </cell>
          <cell r="C3517" t="str">
            <v>Other Building / Facility Work</v>
          </cell>
          <cell r="T3517" t="str">
            <v>Active</v>
          </cell>
          <cell r="U3517">
            <v>1000000</v>
          </cell>
          <cell r="AB3517" t="str">
            <v>BROGAN, JULIA A</v>
          </cell>
        </row>
        <row r="3518">
          <cell r="A3518">
            <v>117928</v>
          </cell>
          <cell r="B3518" t="str">
            <v>TUS-I-77-C-NEVI</v>
          </cell>
          <cell r="C3518" t="str">
            <v>Other Building / Facility Work</v>
          </cell>
          <cell r="T3518" t="str">
            <v>Active</v>
          </cell>
          <cell r="U3518">
            <v>912705.97</v>
          </cell>
          <cell r="AB3518" t="str">
            <v>BROGAN, JULIA A</v>
          </cell>
        </row>
        <row r="3519">
          <cell r="A3519">
            <v>118025</v>
          </cell>
          <cell r="B3519" t="str">
            <v>M23-19 -- TSO</v>
          </cell>
          <cell r="C3519" t="str">
            <v>Matching Grants</v>
          </cell>
          <cell r="T3519" t="str">
            <v>Active</v>
          </cell>
          <cell r="AB3519" t="str">
            <v>NEICE, RUSSELL G</v>
          </cell>
        </row>
        <row r="3520">
          <cell r="A3520">
            <v>118026</v>
          </cell>
          <cell r="B3520" t="str">
            <v>M23-20 -- 8G6</v>
          </cell>
          <cell r="C3520" t="str">
            <v>Matching Grants</v>
          </cell>
          <cell r="T3520" t="str">
            <v>Active</v>
          </cell>
          <cell r="AB3520" t="str">
            <v>NEICE, RUSSELL G</v>
          </cell>
        </row>
        <row r="3521">
          <cell r="A3521">
            <v>118050</v>
          </cell>
          <cell r="B3521" t="str">
            <v>JEF SR 213 4.21</v>
          </cell>
          <cell r="C3521" t="str">
            <v>Geologic Maintenance / Slide Repair</v>
          </cell>
          <cell r="D3521">
            <v>44938</v>
          </cell>
          <cell r="E3521">
            <v>44938</v>
          </cell>
          <cell r="H3521">
            <v>45019</v>
          </cell>
          <cell r="I3521">
            <v>45019</v>
          </cell>
          <cell r="L3521">
            <v>45026</v>
          </cell>
          <cell r="M3521">
            <v>45026</v>
          </cell>
          <cell r="N3521">
            <v>45085</v>
          </cell>
          <cell r="O3521">
            <v>45085</v>
          </cell>
          <cell r="P3521">
            <v>45096</v>
          </cell>
          <cell r="Q3521">
            <v>45096</v>
          </cell>
          <cell r="R3521">
            <v>2023</v>
          </cell>
          <cell r="T3521" t="str">
            <v>Sold</v>
          </cell>
          <cell r="U3521">
            <v>500015.63</v>
          </cell>
          <cell r="AB3521" t="str">
            <v>NOTZ, CHRISTOPHER C</v>
          </cell>
        </row>
        <row r="3522">
          <cell r="A3522">
            <v>118102</v>
          </cell>
          <cell r="B3522" t="str">
            <v>COL US 62 11.45</v>
          </cell>
          <cell r="C3522" t="str">
            <v>Geotechnical Services</v>
          </cell>
          <cell r="T3522" t="str">
            <v>Active</v>
          </cell>
          <cell r="AB3522" t="str">
            <v>NOTZ, CHRISTOPHER C</v>
          </cell>
        </row>
        <row r="3523">
          <cell r="A3523">
            <v>118139</v>
          </cell>
          <cell r="B3523" t="str">
            <v>23-21 Carroll Cty Obst Rem</v>
          </cell>
          <cell r="C3523" t="str">
            <v>Maint - Obs. Reml (Trees)</v>
          </cell>
          <cell r="T3523" t="str">
            <v>Active</v>
          </cell>
          <cell r="AB3523" t="str">
            <v>STAINS, JOHN P</v>
          </cell>
        </row>
        <row r="3524">
          <cell r="A3524">
            <v>118147</v>
          </cell>
          <cell r="B3524" t="str">
            <v>BEL SR 147 24.65/25.87</v>
          </cell>
          <cell r="C3524" t="str">
            <v>Geologic Maintenance / Slide Repair</v>
          </cell>
          <cell r="D3524">
            <v>45233</v>
          </cell>
          <cell r="E3524">
            <v>45233</v>
          </cell>
          <cell r="F3524">
            <v>45460</v>
          </cell>
          <cell r="H3524">
            <v>45737</v>
          </cell>
          <cell r="J3524">
            <v>45807</v>
          </cell>
          <cell r="N3524">
            <v>46023</v>
          </cell>
          <cell r="P3524">
            <v>46023</v>
          </cell>
          <cell r="R3524">
            <v>2026</v>
          </cell>
          <cell r="T3524" t="str">
            <v>Active</v>
          </cell>
          <cell r="U3524">
            <v>816622.07</v>
          </cell>
          <cell r="AB3524" t="str">
            <v>NOTZ, CHRISTOPHER C</v>
          </cell>
          <cell r="AC3524">
            <v>45205</v>
          </cell>
          <cell r="AD3524">
            <v>45205</v>
          </cell>
        </row>
        <row r="3525">
          <cell r="A3525">
            <v>118148</v>
          </cell>
          <cell r="B3525" t="str">
            <v>BEL SR 148 20.21</v>
          </cell>
          <cell r="C3525" t="str">
            <v>Geologic Maintenance / Slide Repair</v>
          </cell>
          <cell r="D3525">
            <v>45292</v>
          </cell>
          <cell r="F3525">
            <v>45566</v>
          </cell>
          <cell r="H3525">
            <v>45839</v>
          </cell>
          <cell r="N3525">
            <v>46023</v>
          </cell>
          <cell r="P3525">
            <v>46023</v>
          </cell>
          <cell r="R3525">
            <v>2026</v>
          </cell>
          <cell r="T3525" t="str">
            <v>Active</v>
          </cell>
          <cell r="U3525">
            <v>520000</v>
          </cell>
          <cell r="AB3525" t="str">
            <v>NOTZ, CHRISTOPHER C</v>
          </cell>
        </row>
        <row r="3526">
          <cell r="A3526">
            <v>118149</v>
          </cell>
          <cell r="B3526" t="str">
            <v>BEL SR 149 15.10</v>
          </cell>
          <cell r="C3526" t="str">
            <v>Geologic Maintenance / Slide Repair</v>
          </cell>
          <cell r="D3526">
            <v>45250</v>
          </cell>
          <cell r="E3526">
            <v>45250</v>
          </cell>
          <cell r="F3526">
            <v>45474</v>
          </cell>
          <cell r="H3526">
            <v>45754</v>
          </cell>
          <cell r="J3526">
            <v>45839</v>
          </cell>
          <cell r="N3526">
            <v>46023</v>
          </cell>
          <cell r="P3526">
            <v>46023</v>
          </cell>
          <cell r="R3526">
            <v>2026</v>
          </cell>
          <cell r="T3526" t="str">
            <v>Active</v>
          </cell>
          <cell r="U3526">
            <v>756520.05</v>
          </cell>
          <cell r="AB3526" t="str">
            <v>NOTZ, CHRISTOPHER C</v>
          </cell>
          <cell r="AC3526">
            <v>45219</v>
          </cell>
          <cell r="AD3526">
            <v>45219</v>
          </cell>
        </row>
        <row r="3527">
          <cell r="A3527">
            <v>118150</v>
          </cell>
          <cell r="B3527" t="str">
            <v>BEL US 250 9.08</v>
          </cell>
          <cell r="C3527" t="str">
            <v>Geologic Maintenance / Slide Repair</v>
          </cell>
          <cell r="H3527">
            <v>45197</v>
          </cell>
          <cell r="I3527">
            <v>45197</v>
          </cell>
          <cell r="N3527">
            <v>45372</v>
          </cell>
          <cell r="P3527">
            <v>45383</v>
          </cell>
          <cell r="R3527">
            <v>2024</v>
          </cell>
          <cell r="T3527" t="str">
            <v>Active</v>
          </cell>
          <cell r="U3527">
            <v>353090</v>
          </cell>
          <cell r="AB3527" t="str">
            <v>NOTZ, CHRISTOPHER C</v>
          </cell>
        </row>
        <row r="3528">
          <cell r="A3528">
            <v>118151</v>
          </cell>
          <cell r="B3528" t="str">
            <v>BEL US 250 8.15</v>
          </cell>
          <cell r="C3528" t="str">
            <v>Geologic Maintenance / Slide Repair</v>
          </cell>
          <cell r="H3528">
            <v>45323</v>
          </cell>
          <cell r="L3528">
            <v>45474</v>
          </cell>
          <cell r="N3528">
            <v>46296</v>
          </cell>
          <cell r="P3528">
            <v>46296</v>
          </cell>
          <cell r="R3528">
            <v>2027</v>
          </cell>
          <cell r="T3528" t="str">
            <v>Active</v>
          </cell>
          <cell r="U3528">
            <v>477000</v>
          </cell>
          <cell r="AB3528" t="str">
            <v>NOTZ, CHRISTOPHER C</v>
          </cell>
        </row>
        <row r="3529">
          <cell r="A3529">
            <v>118152</v>
          </cell>
          <cell r="B3529" t="str">
            <v>BEL SR 7 18.59</v>
          </cell>
          <cell r="C3529" t="str">
            <v>Geologic Maintenance / Slide Repair</v>
          </cell>
          <cell r="D3529">
            <v>45566</v>
          </cell>
          <cell r="F3529">
            <v>45839</v>
          </cell>
          <cell r="H3529">
            <v>46113</v>
          </cell>
          <cell r="N3529">
            <v>46296</v>
          </cell>
          <cell r="P3529">
            <v>46296</v>
          </cell>
          <cell r="R3529">
            <v>2027</v>
          </cell>
          <cell r="T3529" t="str">
            <v>Active</v>
          </cell>
          <cell r="U3529">
            <v>560000</v>
          </cell>
          <cell r="AB3529" t="str">
            <v>NOTZ, CHRISTOPHER C</v>
          </cell>
          <cell r="AC3529">
            <v>45536</v>
          </cell>
        </row>
        <row r="3530">
          <cell r="A3530">
            <v>118153</v>
          </cell>
          <cell r="B3530" t="str">
            <v>COL SR 644 7.96</v>
          </cell>
          <cell r="C3530" t="str">
            <v>Geologic Maintenance / Slide Repair</v>
          </cell>
          <cell r="D3530">
            <v>45266</v>
          </cell>
          <cell r="E3530">
            <v>45266</v>
          </cell>
          <cell r="F3530">
            <v>45543</v>
          </cell>
          <cell r="H3530">
            <v>45715</v>
          </cell>
          <cell r="N3530">
            <v>46023</v>
          </cell>
          <cell r="P3530">
            <v>46023</v>
          </cell>
          <cell r="R3530">
            <v>2026</v>
          </cell>
          <cell r="T3530" t="str">
            <v>Active</v>
          </cell>
          <cell r="U3530">
            <v>510798.8</v>
          </cell>
          <cell r="AB3530" t="str">
            <v>NOTZ, CHRISTOPHER C</v>
          </cell>
          <cell r="AC3530">
            <v>45239</v>
          </cell>
          <cell r="AD3530">
            <v>45239</v>
          </cell>
        </row>
        <row r="3531">
          <cell r="A3531">
            <v>118154</v>
          </cell>
          <cell r="B3531" t="str">
            <v>HAS SR 646 1.92</v>
          </cell>
          <cell r="C3531" t="str">
            <v>Geologic Maintenance / Slide Repair</v>
          </cell>
          <cell r="D3531">
            <v>45380</v>
          </cell>
          <cell r="F3531">
            <v>45646</v>
          </cell>
          <cell r="H3531">
            <v>45927</v>
          </cell>
          <cell r="J3531">
            <v>45987</v>
          </cell>
          <cell r="L3531">
            <v>46023</v>
          </cell>
          <cell r="N3531">
            <v>46204</v>
          </cell>
          <cell r="P3531">
            <v>46204</v>
          </cell>
          <cell r="R3531">
            <v>2027</v>
          </cell>
          <cell r="S3531">
            <v>2026</v>
          </cell>
          <cell r="T3531" t="str">
            <v>Active</v>
          </cell>
          <cell r="U3531">
            <v>667000</v>
          </cell>
          <cell r="AB3531" t="str">
            <v>NOTZ, CHRISTOPHER C</v>
          </cell>
          <cell r="AC3531">
            <v>45351</v>
          </cell>
        </row>
        <row r="3532">
          <cell r="A3532">
            <v>118404</v>
          </cell>
          <cell r="B3532" t="str">
            <v>SVRTA 2025 Operating</v>
          </cell>
          <cell r="C3532" t="str">
            <v>Transit</v>
          </cell>
          <cell r="T3532" t="str">
            <v>Active</v>
          </cell>
          <cell r="AB3532" t="str">
            <v>HOSTIN, JUANA M</v>
          </cell>
        </row>
        <row r="3533">
          <cell r="A3533">
            <v>118405</v>
          </cell>
          <cell r="B3533" t="str">
            <v>SVRTA 2025 Planning</v>
          </cell>
          <cell r="C3533" t="str">
            <v>Transit</v>
          </cell>
          <cell r="T3533" t="str">
            <v>Active</v>
          </cell>
          <cell r="AB3533" t="str">
            <v>HOSTIN, JUANA M</v>
          </cell>
        </row>
        <row r="3534">
          <cell r="A3534">
            <v>118406</v>
          </cell>
          <cell r="B3534" t="str">
            <v>SVRTA 2025 Prev Maint Assist</v>
          </cell>
          <cell r="C3534" t="str">
            <v>Transit</v>
          </cell>
          <cell r="T3534" t="str">
            <v>Active</v>
          </cell>
          <cell r="AB3534" t="str">
            <v>HOSTIN, JUANA M</v>
          </cell>
        </row>
        <row r="3535">
          <cell r="A3535">
            <v>118407</v>
          </cell>
          <cell r="B3535" t="str">
            <v>SVRTA 2026 Operating</v>
          </cell>
          <cell r="C3535" t="str">
            <v>Transit</v>
          </cell>
          <cell r="T3535" t="str">
            <v>Active</v>
          </cell>
          <cell r="AB3535" t="str">
            <v>HOSTIN, JUANA M</v>
          </cell>
        </row>
        <row r="3536">
          <cell r="A3536">
            <v>118408</v>
          </cell>
          <cell r="B3536" t="str">
            <v>SVRTA 2026 Planning</v>
          </cell>
          <cell r="C3536" t="str">
            <v>Transit</v>
          </cell>
          <cell r="T3536" t="str">
            <v>Active</v>
          </cell>
          <cell r="AB3536" t="str">
            <v>HOSTIN, JUANA M</v>
          </cell>
        </row>
        <row r="3537">
          <cell r="A3537">
            <v>118409</v>
          </cell>
          <cell r="B3537" t="str">
            <v>SVRTA 2026 Prev Maint Assist</v>
          </cell>
          <cell r="C3537" t="str">
            <v>Transit</v>
          </cell>
          <cell r="T3537" t="str">
            <v>Active</v>
          </cell>
          <cell r="AB3537" t="str">
            <v>HOSTIN, JUANA M</v>
          </cell>
        </row>
        <row r="3538">
          <cell r="A3538">
            <v>118410</v>
          </cell>
          <cell r="B3538" t="str">
            <v>SVRTA 2027 Operating</v>
          </cell>
          <cell r="C3538" t="str">
            <v>Transit</v>
          </cell>
          <cell r="T3538" t="str">
            <v>Active</v>
          </cell>
          <cell r="AB3538" t="str">
            <v>HOSTIN, JUANA M</v>
          </cell>
        </row>
        <row r="3539">
          <cell r="A3539">
            <v>118411</v>
          </cell>
          <cell r="B3539" t="str">
            <v>SVRTA 2027 Planning</v>
          </cell>
          <cell r="C3539" t="str">
            <v>Transit</v>
          </cell>
          <cell r="T3539" t="str">
            <v>Active</v>
          </cell>
          <cell r="AB3539" t="str">
            <v>HOSTIN, JUANA M</v>
          </cell>
        </row>
        <row r="3540">
          <cell r="A3540">
            <v>118412</v>
          </cell>
          <cell r="B3540" t="str">
            <v>SVRTA 2027 Prev Maint Assist</v>
          </cell>
          <cell r="C3540" t="str">
            <v>Transit</v>
          </cell>
          <cell r="T3540" t="str">
            <v>Active</v>
          </cell>
          <cell r="AB3540" t="str">
            <v>HOSTIN, JUANA M</v>
          </cell>
        </row>
        <row r="3541">
          <cell r="A3541">
            <v>118476</v>
          </cell>
          <cell r="B3541" t="str">
            <v>M23-24 -- PHD</v>
          </cell>
          <cell r="C3541" t="str">
            <v>Matching Grants</v>
          </cell>
          <cell r="T3541" t="str">
            <v>Active</v>
          </cell>
          <cell r="AB3541" t="str">
            <v>NEICE, RUSSELL G</v>
          </cell>
        </row>
        <row r="3542">
          <cell r="A3542">
            <v>118562</v>
          </cell>
          <cell r="B3542" t="str">
            <v>FACD11 BEL I70 Rest Area Repl.</v>
          </cell>
          <cell r="C3542" t="str">
            <v>Rest Area</v>
          </cell>
          <cell r="P3542">
            <v>45260</v>
          </cell>
          <cell r="R3542">
            <v>2024</v>
          </cell>
          <cell r="T3542" t="str">
            <v>Active</v>
          </cell>
          <cell r="U3542">
            <v>12514768.43</v>
          </cell>
          <cell r="AB3542" t="str">
            <v>BAH, SULAIMAN</v>
          </cell>
        </row>
        <row r="3543">
          <cell r="A3543">
            <v>118568</v>
          </cell>
          <cell r="B3543" t="str">
            <v>D11 Block FY 2029</v>
          </cell>
          <cell r="C3543" t="str">
            <v>Other Studies/ Tasks</v>
          </cell>
          <cell r="T3543" t="str">
            <v>Candidate</v>
          </cell>
          <cell r="U3543">
            <v>3550000</v>
          </cell>
          <cell r="AB3543" t="str">
            <v>WARNER, SCOTT K</v>
          </cell>
        </row>
        <row r="3544">
          <cell r="A3544">
            <v>118601</v>
          </cell>
          <cell r="B3544" t="str">
            <v>BEL US 40 15.81</v>
          </cell>
          <cell r="C3544" t="str">
            <v>Culvert Preservation</v>
          </cell>
          <cell r="N3544">
            <v>46296</v>
          </cell>
          <cell r="P3544">
            <v>46296</v>
          </cell>
          <cell r="R3544">
            <v>2027</v>
          </cell>
          <cell r="T3544" t="str">
            <v>Active</v>
          </cell>
          <cell r="U3544">
            <v>297862.88</v>
          </cell>
          <cell r="AB3544" t="str">
            <v>NOTZ, CHRISTOPHER C</v>
          </cell>
        </row>
        <row r="3545">
          <cell r="A3545">
            <v>118602</v>
          </cell>
          <cell r="B3545" t="str">
            <v>D11 CR FY 2029</v>
          </cell>
          <cell r="C3545" t="str">
            <v>Culvert Preservation</v>
          </cell>
          <cell r="N3545">
            <v>47027</v>
          </cell>
          <cell r="P3545">
            <v>47027</v>
          </cell>
          <cell r="R3545">
            <v>2029</v>
          </cell>
          <cell r="T3545" t="str">
            <v>Active</v>
          </cell>
          <cell r="U3545">
            <v>2973599</v>
          </cell>
          <cell r="AB3545" t="str">
            <v>NOTZ, CHRISTOPHER C</v>
          </cell>
        </row>
        <row r="3546">
          <cell r="A3546">
            <v>118611</v>
          </cell>
          <cell r="B3546" t="str">
            <v>BEL SR 7 25.27</v>
          </cell>
          <cell r="C3546" t="str">
            <v>Geologic Maintenance / Slide Repair</v>
          </cell>
          <cell r="D3546">
            <v>45566</v>
          </cell>
          <cell r="F3546">
            <v>45839</v>
          </cell>
          <cell r="H3546">
            <v>46113</v>
          </cell>
          <cell r="N3546">
            <v>46296</v>
          </cell>
          <cell r="P3546">
            <v>46296</v>
          </cell>
          <cell r="R3546">
            <v>2027</v>
          </cell>
          <cell r="T3546" t="str">
            <v>Active</v>
          </cell>
          <cell r="U3546">
            <v>505000</v>
          </cell>
          <cell r="AB3546" t="str">
            <v>NOTZ, CHRISTOPHER C</v>
          </cell>
          <cell r="AC3546">
            <v>45536</v>
          </cell>
        </row>
        <row r="3547">
          <cell r="A3547">
            <v>118631</v>
          </cell>
          <cell r="B3547" t="str">
            <v>JEF SR 213 4.57</v>
          </cell>
          <cell r="C3547" t="str">
            <v>Geologic Maintenance / Slide Repair</v>
          </cell>
          <cell r="D3547">
            <v>45299</v>
          </cell>
          <cell r="F3547">
            <v>45566</v>
          </cell>
          <cell r="H3547">
            <v>45839</v>
          </cell>
          <cell r="N3547">
            <v>46023</v>
          </cell>
          <cell r="P3547">
            <v>46023</v>
          </cell>
          <cell r="R3547">
            <v>2026</v>
          </cell>
          <cell r="T3547" t="str">
            <v>Active</v>
          </cell>
          <cell r="U3547">
            <v>1390000</v>
          </cell>
          <cell r="AB3547" t="str">
            <v>NOTZ, CHRISTOPHER C</v>
          </cell>
        </row>
        <row r="3548">
          <cell r="A3548">
            <v>118633</v>
          </cell>
          <cell r="B3548" t="str">
            <v>HOL SR 515 3.52</v>
          </cell>
          <cell r="C3548" t="str">
            <v>Culvert Preservation</v>
          </cell>
          <cell r="D3548">
            <v>45261</v>
          </cell>
          <cell r="E3548">
            <v>45261</v>
          </cell>
          <cell r="F3548">
            <v>45292</v>
          </cell>
          <cell r="H3548">
            <v>45431</v>
          </cell>
          <cell r="T3548" t="str">
            <v>Active</v>
          </cell>
          <cell r="AB3548" t="str">
            <v>NOTZ, CHRISTOPHER C</v>
          </cell>
          <cell r="AC3548">
            <v>45140</v>
          </cell>
          <cell r="AD3548">
            <v>45140</v>
          </cell>
        </row>
        <row r="3549">
          <cell r="A3549">
            <v>118634</v>
          </cell>
          <cell r="B3549" t="str">
            <v>TUS Neigbor Street Bridge</v>
          </cell>
          <cell r="C3549" t="str">
            <v>Bridge Preservation</v>
          </cell>
          <cell r="L3549">
            <v>45740</v>
          </cell>
          <cell r="N3549">
            <v>45834</v>
          </cell>
          <cell r="P3549">
            <v>45845</v>
          </cell>
          <cell r="R3549">
            <v>2026</v>
          </cell>
          <cell r="T3549" t="str">
            <v>Active</v>
          </cell>
          <cell r="U3549">
            <v>894270</v>
          </cell>
          <cell r="AB3549" t="str">
            <v>LORENZ, DANIEL J</v>
          </cell>
          <cell r="AC3549">
            <v>45170</v>
          </cell>
        </row>
        <row r="3550">
          <cell r="A3550">
            <v>118638</v>
          </cell>
          <cell r="B3550" t="str">
            <v>TUS New Phila Paving Phase 2</v>
          </cell>
          <cell r="C3550" t="str">
            <v>Roadway Minor Rehab</v>
          </cell>
          <cell r="J3550">
            <v>45625</v>
          </cell>
          <cell r="L3550">
            <v>45658</v>
          </cell>
          <cell r="N3550">
            <v>45748</v>
          </cell>
          <cell r="P3550">
            <v>45748</v>
          </cell>
          <cell r="R3550">
            <v>2025</v>
          </cell>
          <cell r="T3550" t="str">
            <v>Active</v>
          </cell>
          <cell r="U3550">
            <v>1385422</v>
          </cell>
          <cell r="AB3550" t="str">
            <v>LORENZ, DANIEL J</v>
          </cell>
        </row>
        <row r="3551">
          <cell r="A3551">
            <v>118642</v>
          </cell>
          <cell r="B3551" t="str">
            <v>EORTA Capital Projects SFY2025</v>
          </cell>
          <cell r="C3551" t="str">
            <v>Transit</v>
          </cell>
          <cell r="T3551" t="str">
            <v>Active</v>
          </cell>
          <cell r="AB3551" t="str">
            <v>HOSTIN, JUANA M</v>
          </cell>
        </row>
        <row r="3552">
          <cell r="A3552">
            <v>118662</v>
          </cell>
          <cell r="B3552" t="str">
            <v>D11-RPM-FY2029</v>
          </cell>
          <cell r="C3552" t="str">
            <v>Traffic Control (Safety)</v>
          </cell>
          <cell r="N3552">
            <v>47119</v>
          </cell>
          <cell r="P3552">
            <v>47119</v>
          </cell>
          <cell r="R3552">
            <v>2029</v>
          </cell>
          <cell r="T3552" t="str">
            <v>Active</v>
          </cell>
          <cell r="U3552">
            <v>294000</v>
          </cell>
          <cell r="AB3552" t="str">
            <v>HOFFMAN, DAVID A</v>
          </cell>
        </row>
        <row r="3553">
          <cell r="A3553">
            <v>118667</v>
          </cell>
          <cell r="B3553" t="str">
            <v>D11-PM-FY2029(A)</v>
          </cell>
          <cell r="C3553" t="str">
            <v>Traffic Control (Safety)</v>
          </cell>
          <cell r="N3553">
            <v>47027</v>
          </cell>
          <cell r="P3553">
            <v>47027</v>
          </cell>
          <cell r="R3553">
            <v>2029</v>
          </cell>
          <cell r="T3553" t="str">
            <v>Active</v>
          </cell>
          <cell r="U3553">
            <v>411600</v>
          </cell>
          <cell r="AB3553" t="str">
            <v>HOFFMAN, DAVID A</v>
          </cell>
        </row>
        <row r="3554">
          <cell r="A3554">
            <v>118668</v>
          </cell>
          <cell r="B3554" t="str">
            <v>D11-PM-FY2029(B)</v>
          </cell>
          <cell r="C3554" t="str">
            <v>Traffic Control (Safety)</v>
          </cell>
          <cell r="N3554">
            <v>46935</v>
          </cell>
          <cell r="P3554">
            <v>46935</v>
          </cell>
          <cell r="R3554">
            <v>2029</v>
          </cell>
          <cell r="T3554" t="str">
            <v>Active</v>
          </cell>
          <cell r="U3554">
            <v>1842400</v>
          </cell>
          <cell r="AB3554" t="str">
            <v>HOFFMAN, DAVID A</v>
          </cell>
        </row>
        <row r="3555">
          <cell r="A3555">
            <v>118669</v>
          </cell>
          <cell r="B3555" t="str">
            <v>D11-LG-FY2029</v>
          </cell>
          <cell r="C3555" t="str">
            <v>Traffic Control Maintenance</v>
          </cell>
          <cell r="N3555">
            <v>46935</v>
          </cell>
          <cell r="P3555">
            <v>46935</v>
          </cell>
          <cell r="R3555">
            <v>2029</v>
          </cell>
          <cell r="T3555" t="str">
            <v>Active</v>
          </cell>
          <cell r="U3555">
            <v>379260</v>
          </cell>
          <cell r="AB3555" t="str">
            <v>HOFFMAN, DAVID A</v>
          </cell>
        </row>
        <row r="3556">
          <cell r="A3556">
            <v>118742</v>
          </cell>
          <cell r="B3556" t="str">
            <v>BEL IR 70 7.64</v>
          </cell>
          <cell r="C3556" t="str">
            <v>Roadway Minor Rehab</v>
          </cell>
          <cell r="N3556">
            <v>46023</v>
          </cell>
          <cell r="P3556">
            <v>46023</v>
          </cell>
          <cell r="R3556">
            <v>2026</v>
          </cell>
          <cell r="T3556" t="str">
            <v>Active</v>
          </cell>
          <cell r="U3556">
            <v>1112220</v>
          </cell>
          <cell r="AB3556" t="str">
            <v>HERMAN, PAUL A</v>
          </cell>
        </row>
        <row r="3557">
          <cell r="A3557">
            <v>118749</v>
          </cell>
          <cell r="B3557" t="str">
            <v>FACD11 TUS I77SB Access Drive</v>
          </cell>
          <cell r="C3557" t="str">
            <v>Other Building / Facility Work</v>
          </cell>
          <cell r="T3557" t="str">
            <v>Active</v>
          </cell>
          <cell r="AB3557" t="str">
            <v>BERANEK, JASON P</v>
          </cell>
        </row>
        <row r="3558">
          <cell r="A3558">
            <v>118762</v>
          </cell>
          <cell r="B3558" t="str">
            <v>D11-DS-FY2029</v>
          </cell>
          <cell r="C3558" t="str">
            <v>Bridge / Culvert Maintenance</v>
          </cell>
          <cell r="N3558">
            <v>47209</v>
          </cell>
          <cell r="P3558">
            <v>47209</v>
          </cell>
          <cell r="R3558">
            <v>2029</v>
          </cell>
          <cell r="T3558" t="str">
            <v>Active</v>
          </cell>
          <cell r="U3558">
            <v>250000</v>
          </cell>
          <cell r="AB3558" t="str">
            <v>TRIVOLI, RAYMOND P</v>
          </cell>
        </row>
        <row r="3559">
          <cell r="A3559">
            <v>118823</v>
          </cell>
          <cell r="B3559" t="str">
            <v>BEL SR 148 22.8</v>
          </cell>
          <cell r="C3559" t="str">
            <v>Bridge Preservation</v>
          </cell>
          <cell r="N3559">
            <v>46569</v>
          </cell>
          <cell r="P3559">
            <v>46569</v>
          </cell>
          <cell r="R3559">
            <v>2028</v>
          </cell>
          <cell r="S3559">
            <v>2027</v>
          </cell>
          <cell r="T3559" t="str">
            <v>Active</v>
          </cell>
          <cell r="U3559">
            <v>400000</v>
          </cell>
          <cell r="AB3559" t="str">
            <v>TRIVOLI, RAYMOND P</v>
          </cell>
        </row>
        <row r="3560">
          <cell r="A3560">
            <v>118840</v>
          </cell>
          <cell r="B3560" t="str">
            <v>COL SR 518 0.000</v>
          </cell>
          <cell r="C3560" t="str">
            <v>Roadway Minor Rehab</v>
          </cell>
          <cell r="N3560">
            <v>46388</v>
          </cell>
          <cell r="P3560">
            <v>46388</v>
          </cell>
          <cell r="R3560">
            <v>2027</v>
          </cell>
          <cell r="T3560" t="str">
            <v>Active</v>
          </cell>
          <cell r="U3560">
            <v>499121</v>
          </cell>
          <cell r="AB3560" t="str">
            <v>HERMAN, PAUL A</v>
          </cell>
        </row>
        <row r="3561">
          <cell r="A3561">
            <v>118844</v>
          </cell>
          <cell r="B3561" t="str">
            <v>HOL SR 60 0.000</v>
          </cell>
          <cell r="C3561" t="str">
            <v>Roadway Minor Rehab</v>
          </cell>
          <cell r="N3561">
            <v>46388</v>
          </cell>
          <cell r="P3561">
            <v>46388</v>
          </cell>
          <cell r="R3561">
            <v>2027</v>
          </cell>
          <cell r="T3561" t="str">
            <v>Active</v>
          </cell>
          <cell r="U3561">
            <v>257075</v>
          </cell>
          <cell r="AB3561" t="str">
            <v>HERMAN, PAUL A</v>
          </cell>
        </row>
        <row r="3562">
          <cell r="A3562">
            <v>118845</v>
          </cell>
          <cell r="B3562" t="str">
            <v>HOL SR 93 0.000</v>
          </cell>
          <cell r="C3562" t="str">
            <v>Roadway Minor Rehab</v>
          </cell>
          <cell r="N3562">
            <v>46388</v>
          </cell>
          <cell r="P3562">
            <v>46388</v>
          </cell>
          <cell r="R3562">
            <v>2027</v>
          </cell>
          <cell r="T3562" t="str">
            <v>Active</v>
          </cell>
          <cell r="U3562">
            <v>1294980</v>
          </cell>
          <cell r="AB3562" t="str">
            <v>HERMAN, PAUL A</v>
          </cell>
        </row>
        <row r="3563">
          <cell r="A3563">
            <v>118848</v>
          </cell>
          <cell r="B3563" t="str">
            <v>TUS US 36 3.85</v>
          </cell>
          <cell r="C3563" t="str">
            <v>Roadway Minor Rehab</v>
          </cell>
          <cell r="N3563">
            <v>46388</v>
          </cell>
          <cell r="P3563">
            <v>46388</v>
          </cell>
          <cell r="R3563">
            <v>2027</v>
          </cell>
          <cell r="T3563" t="str">
            <v>Active</v>
          </cell>
          <cell r="U3563">
            <v>2106885</v>
          </cell>
          <cell r="AB3563" t="str">
            <v>HERMAN, PAUL A</v>
          </cell>
        </row>
        <row r="3564">
          <cell r="A3564">
            <v>118851</v>
          </cell>
          <cell r="B3564" t="str">
            <v>COL SR 9 2.55</v>
          </cell>
          <cell r="C3564" t="str">
            <v>Roadway Minor Rehab</v>
          </cell>
          <cell r="N3564">
            <v>46753</v>
          </cell>
          <cell r="P3564">
            <v>46753</v>
          </cell>
          <cell r="R3564">
            <v>2028</v>
          </cell>
          <cell r="T3564" t="str">
            <v>Active</v>
          </cell>
          <cell r="U3564">
            <v>846055</v>
          </cell>
          <cell r="AB3564" t="str">
            <v>HERMAN, PAUL A</v>
          </cell>
        </row>
        <row r="3565">
          <cell r="A3565">
            <v>118863</v>
          </cell>
          <cell r="B3565" t="str">
            <v>COL SR 46 1.37</v>
          </cell>
          <cell r="C3565" t="str">
            <v>Roadway Minor Rehab</v>
          </cell>
          <cell r="N3565">
            <v>46753</v>
          </cell>
          <cell r="P3565">
            <v>46753</v>
          </cell>
          <cell r="R3565">
            <v>2028</v>
          </cell>
          <cell r="T3565" t="str">
            <v>Active</v>
          </cell>
          <cell r="U3565">
            <v>438725</v>
          </cell>
          <cell r="AB3565" t="str">
            <v>HERMAN, PAUL A</v>
          </cell>
        </row>
        <row r="3566">
          <cell r="A3566">
            <v>118867</v>
          </cell>
          <cell r="B3566" t="str">
            <v>HAS SR 331 0.00</v>
          </cell>
          <cell r="C3566" t="str">
            <v>Roadway Minor Rehab</v>
          </cell>
          <cell r="N3566">
            <v>46753</v>
          </cell>
          <cell r="P3566">
            <v>46753</v>
          </cell>
          <cell r="R3566">
            <v>2028</v>
          </cell>
          <cell r="T3566" t="str">
            <v>Active</v>
          </cell>
          <cell r="U3566">
            <v>726915</v>
          </cell>
          <cell r="AB3566" t="str">
            <v>HERMAN, PAUL A</v>
          </cell>
        </row>
        <row r="3567">
          <cell r="A3567">
            <v>118868</v>
          </cell>
          <cell r="B3567" t="str">
            <v>TUS SR 416 12.98</v>
          </cell>
          <cell r="C3567" t="str">
            <v>Roadway Minor Rehab</v>
          </cell>
          <cell r="N3567">
            <v>46753</v>
          </cell>
          <cell r="P3567">
            <v>46753</v>
          </cell>
          <cell r="R3567">
            <v>2028</v>
          </cell>
          <cell r="T3567" t="str">
            <v>Active</v>
          </cell>
          <cell r="U3567">
            <v>161805</v>
          </cell>
          <cell r="AB3567" t="str">
            <v>HERMAN, PAUL A</v>
          </cell>
        </row>
        <row r="3568">
          <cell r="A3568">
            <v>118869</v>
          </cell>
          <cell r="B3568" t="str">
            <v>TUS SR 93 8.63</v>
          </cell>
          <cell r="C3568" t="str">
            <v>Traffic Control (Safety)</v>
          </cell>
          <cell r="T3568" t="str">
            <v>Active</v>
          </cell>
          <cell r="AB3568" t="str">
            <v>HOFFMAN, DAVID A</v>
          </cell>
        </row>
        <row r="3569">
          <cell r="A3569">
            <v>118871</v>
          </cell>
          <cell r="B3569" t="str">
            <v>TUS SR 93 3.45</v>
          </cell>
          <cell r="C3569" t="str">
            <v>Roadway Minor Rehab</v>
          </cell>
          <cell r="N3569">
            <v>46753</v>
          </cell>
          <cell r="P3569">
            <v>46753</v>
          </cell>
          <cell r="R3569">
            <v>2028</v>
          </cell>
          <cell r="T3569" t="str">
            <v>Active</v>
          </cell>
          <cell r="U3569">
            <v>812245</v>
          </cell>
          <cell r="AB3569" t="str">
            <v>HERMAN, PAUL A</v>
          </cell>
        </row>
        <row r="3570">
          <cell r="A3570">
            <v>118874</v>
          </cell>
          <cell r="B3570" t="str">
            <v>BEL SR 147 0.00</v>
          </cell>
          <cell r="C3570" t="str">
            <v>Roadway Minor Rehab</v>
          </cell>
          <cell r="N3570">
            <v>46753</v>
          </cell>
          <cell r="P3570">
            <v>46753</v>
          </cell>
          <cell r="R3570">
            <v>2028</v>
          </cell>
          <cell r="T3570" t="str">
            <v>Active</v>
          </cell>
          <cell r="U3570">
            <v>715875</v>
          </cell>
          <cell r="AB3570" t="str">
            <v>HERMAN, PAUL A</v>
          </cell>
        </row>
        <row r="3571">
          <cell r="A3571">
            <v>118875</v>
          </cell>
          <cell r="B3571" t="str">
            <v>HOL SR 39 28.99</v>
          </cell>
          <cell r="C3571" t="str">
            <v>Traffic Control (Safety)</v>
          </cell>
          <cell r="T3571" t="str">
            <v>Active</v>
          </cell>
          <cell r="AB3571" t="str">
            <v>HOFFMAN, DAVID A</v>
          </cell>
        </row>
        <row r="3572">
          <cell r="A3572">
            <v>118879</v>
          </cell>
          <cell r="B3572" t="str">
            <v>BEL SR 147 13.23</v>
          </cell>
          <cell r="C3572" t="str">
            <v>Roadway Minor Rehab</v>
          </cell>
          <cell r="N3572">
            <v>47119</v>
          </cell>
          <cell r="P3572">
            <v>47119</v>
          </cell>
          <cell r="R3572">
            <v>2029</v>
          </cell>
          <cell r="T3572" t="str">
            <v>Active</v>
          </cell>
          <cell r="U3572">
            <v>513513</v>
          </cell>
          <cell r="AB3572" t="str">
            <v>HERMAN, PAUL A</v>
          </cell>
        </row>
        <row r="3573">
          <cell r="A3573">
            <v>118880</v>
          </cell>
          <cell r="B3573" t="str">
            <v>BEL US 40 23.38</v>
          </cell>
          <cell r="C3573" t="str">
            <v>Roadway Minor Rehab</v>
          </cell>
          <cell r="N3573">
            <v>47119</v>
          </cell>
          <cell r="P3573">
            <v>47119</v>
          </cell>
          <cell r="R3573">
            <v>2029</v>
          </cell>
          <cell r="T3573" t="str">
            <v>Active</v>
          </cell>
          <cell r="U3573">
            <v>1159704</v>
          </cell>
          <cell r="AB3573" t="str">
            <v>HERMAN, PAUL A</v>
          </cell>
        </row>
        <row r="3574">
          <cell r="A3574">
            <v>118881</v>
          </cell>
          <cell r="B3574" t="str">
            <v>BEL SR 149 21.53</v>
          </cell>
          <cell r="C3574" t="str">
            <v>Roadway Minor Rehab</v>
          </cell>
          <cell r="T3574" t="str">
            <v>Active</v>
          </cell>
          <cell r="U3574">
            <v>1453140</v>
          </cell>
          <cell r="AB3574" t="str">
            <v>HERMAN, PAUL A</v>
          </cell>
        </row>
        <row r="3575">
          <cell r="A3575">
            <v>118882</v>
          </cell>
          <cell r="B3575" t="str">
            <v>CAR SR 43 24.05</v>
          </cell>
          <cell r="C3575" t="str">
            <v>Roadway Minor Rehab</v>
          </cell>
          <cell r="N3575">
            <v>47119</v>
          </cell>
          <cell r="P3575">
            <v>47119</v>
          </cell>
          <cell r="R3575">
            <v>2029</v>
          </cell>
          <cell r="T3575" t="str">
            <v>Active</v>
          </cell>
          <cell r="U3575">
            <v>458055</v>
          </cell>
          <cell r="AB3575" t="str">
            <v>HERMAN, PAUL A</v>
          </cell>
        </row>
        <row r="3576">
          <cell r="A3576">
            <v>118886</v>
          </cell>
          <cell r="B3576" t="str">
            <v>CAR SR 542 0.00</v>
          </cell>
          <cell r="C3576" t="str">
            <v>Roadway Minor Rehab</v>
          </cell>
          <cell r="N3576">
            <v>47119</v>
          </cell>
          <cell r="P3576">
            <v>47119</v>
          </cell>
          <cell r="R3576">
            <v>2029</v>
          </cell>
          <cell r="T3576" t="str">
            <v>Active</v>
          </cell>
          <cell r="U3576">
            <v>649935</v>
          </cell>
          <cell r="AB3576" t="str">
            <v>HERMAN, PAUL A</v>
          </cell>
        </row>
        <row r="3577">
          <cell r="A3577">
            <v>118887</v>
          </cell>
          <cell r="B3577" t="str">
            <v>COL SR 45 22.03</v>
          </cell>
          <cell r="C3577" t="str">
            <v>Roadway Minor Rehab</v>
          </cell>
          <cell r="N3577">
            <v>47119</v>
          </cell>
          <cell r="P3577">
            <v>47119</v>
          </cell>
          <cell r="R3577">
            <v>2029</v>
          </cell>
          <cell r="T3577" t="str">
            <v>Active</v>
          </cell>
          <cell r="U3577">
            <v>856440</v>
          </cell>
          <cell r="AB3577" t="str">
            <v>HERMAN, PAUL A</v>
          </cell>
        </row>
        <row r="3578">
          <cell r="A3578">
            <v>118888</v>
          </cell>
          <cell r="B3578" t="str">
            <v>COL SR 164 9.78</v>
          </cell>
          <cell r="C3578" t="str">
            <v>Roadway Minor Rehab</v>
          </cell>
          <cell r="N3578">
            <v>47119</v>
          </cell>
          <cell r="P3578">
            <v>47119</v>
          </cell>
          <cell r="R3578">
            <v>2029</v>
          </cell>
          <cell r="T3578" t="str">
            <v>Active</v>
          </cell>
          <cell r="U3578">
            <v>1153152</v>
          </cell>
          <cell r="AB3578" t="str">
            <v>HERMAN, PAUL A</v>
          </cell>
        </row>
        <row r="3579">
          <cell r="A3579">
            <v>118894</v>
          </cell>
          <cell r="B3579" t="str">
            <v>HAS SR 646 6.59</v>
          </cell>
          <cell r="C3579" t="str">
            <v>Roadway Minor Rehab</v>
          </cell>
          <cell r="N3579">
            <v>47119</v>
          </cell>
          <cell r="P3579">
            <v>47119</v>
          </cell>
          <cell r="R3579">
            <v>2029</v>
          </cell>
          <cell r="T3579" t="str">
            <v>Active</v>
          </cell>
          <cell r="U3579">
            <v>315315</v>
          </cell>
          <cell r="AB3579" t="str">
            <v>HERMAN, PAUL A</v>
          </cell>
        </row>
        <row r="3580">
          <cell r="A3580">
            <v>118898</v>
          </cell>
          <cell r="B3580" t="str">
            <v>HAS SR 9 22.44</v>
          </cell>
          <cell r="C3580" t="str">
            <v>Roadway Minor Rehab</v>
          </cell>
          <cell r="N3580">
            <v>47119</v>
          </cell>
          <cell r="P3580">
            <v>47119</v>
          </cell>
          <cell r="R3580">
            <v>2029</v>
          </cell>
          <cell r="T3580" t="str">
            <v>Cancelled</v>
          </cell>
          <cell r="AB3580" t="str">
            <v>HERMAN, PAUL A</v>
          </cell>
        </row>
        <row r="3581">
          <cell r="A3581">
            <v>118899</v>
          </cell>
          <cell r="B3581" t="str">
            <v>HOL SR 3 0.00</v>
          </cell>
          <cell r="C3581" t="str">
            <v>Roadway Minor Rehab</v>
          </cell>
          <cell r="N3581">
            <v>47119</v>
          </cell>
          <cell r="P3581">
            <v>47119</v>
          </cell>
          <cell r="R3581">
            <v>2029</v>
          </cell>
          <cell r="T3581" t="str">
            <v>Active</v>
          </cell>
          <cell r="U3581">
            <v>782730</v>
          </cell>
          <cell r="AB3581" t="str">
            <v>HERMAN, PAUL A</v>
          </cell>
        </row>
        <row r="3582">
          <cell r="A3582">
            <v>118900</v>
          </cell>
          <cell r="B3582" t="str">
            <v>HOL SR 514 0.00</v>
          </cell>
          <cell r="C3582" t="str">
            <v>Roadway Minor Rehab</v>
          </cell>
          <cell r="N3582">
            <v>47119</v>
          </cell>
          <cell r="P3582">
            <v>47119</v>
          </cell>
          <cell r="R3582">
            <v>2029</v>
          </cell>
          <cell r="T3582" t="str">
            <v>Active</v>
          </cell>
          <cell r="U3582">
            <v>975429</v>
          </cell>
          <cell r="AB3582" t="str">
            <v>HERMAN, PAUL A</v>
          </cell>
        </row>
        <row r="3583">
          <cell r="A3583">
            <v>118901</v>
          </cell>
          <cell r="B3583" t="str">
            <v>HOL SR 754 0.00</v>
          </cell>
          <cell r="C3583" t="str">
            <v>Roadway Minor Rehab</v>
          </cell>
          <cell r="N3583">
            <v>47119</v>
          </cell>
          <cell r="P3583">
            <v>47119</v>
          </cell>
          <cell r="R3583">
            <v>2029</v>
          </cell>
          <cell r="T3583" t="str">
            <v>Active</v>
          </cell>
          <cell r="U3583">
            <v>1179360</v>
          </cell>
          <cell r="AB3583" t="str">
            <v>HERMAN, PAUL A</v>
          </cell>
        </row>
        <row r="3584">
          <cell r="A3584">
            <v>118903</v>
          </cell>
          <cell r="B3584" t="str">
            <v>TUS SR 258 7.27</v>
          </cell>
          <cell r="C3584" t="str">
            <v>Roadway Minor Rehab</v>
          </cell>
          <cell r="N3584">
            <v>47119</v>
          </cell>
          <cell r="P3584">
            <v>47119</v>
          </cell>
          <cell r="R3584">
            <v>2029</v>
          </cell>
          <cell r="T3584" t="str">
            <v>Active</v>
          </cell>
          <cell r="U3584">
            <v>595413</v>
          </cell>
          <cell r="AB3584" t="str">
            <v>HERMAN, PAUL A</v>
          </cell>
        </row>
        <row r="3585">
          <cell r="A3585">
            <v>118904</v>
          </cell>
          <cell r="B3585" t="str">
            <v>HAS SR 9 9.93</v>
          </cell>
          <cell r="C3585" t="str">
            <v>Roadway Minor Rehab</v>
          </cell>
          <cell r="N3585">
            <v>46023</v>
          </cell>
          <cell r="P3585">
            <v>46023</v>
          </cell>
          <cell r="R3585">
            <v>2026</v>
          </cell>
          <cell r="T3585" t="str">
            <v>Active</v>
          </cell>
          <cell r="U3585">
            <v>236208</v>
          </cell>
          <cell r="AB3585" t="str">
            <v>HERMAN, PAUL A</v>
          </cell>
        </row>
        <row r="3586">
          <cell r="A3586">
            <v>118905</v>
          </cell>
          <cell r="B3586" t="str">
            <v>COL US 62 10.83</v>
          </cell>
          <cell r="C3586" t="str">
            <v>Roadway Minor Rehab</v>
          </cell>
          <cell r="N3586">
            <v>46023</v>
          </cell>
          <cell r="P3586">
            <v>46023</v>
          </cell>
          <cell r="R3586">
            <v>2026</v>
          </cell>
          <cell r="T3586" t="str">
            <v>Active</v>
          </cell>
          <cell r="U3586">
            <v>770895</v>
          </cell>
          <cell r="AB3586" t="str">
            <v>HERMAN, PAUL A</v>
          </cell>
        </row>
        <row r="3587">
          <cell r="A3587">
            <v>118906</v>
          </cell>
          <cell r="B3587" t="str">
            <v>TUS SR 516 0.00</v>
          </cell>
          <cell r="C3587" t="str">
            <v>Roadway Minor Rehab</v>
          </cell>
          <cell r="N3587">
            <v>47119</v>
          </cell>
          <cell r="P3587">
            <v>47119</v>
          </cell>
          <cell r="R3587">
            <v>2029</v>
          </cell>
          <cell r="T3587" t="str">
            <v>Active</v>
          </cell>
          <cell r="U3587">
            <v>303030</v>
          </cell>
          <cell r="AB3587" t="str">
            <v>HERMAN, PAUL A</v>
          </cell>
        </row>
        <row r="3588">
          <cell r="A3588">
            <v>118908</v>
          </cell>
          <cell r="B3588" t="str">
            <v>BEL SR 7 17.70</v>
          </cell>
          <cell r="C3588" t="str">
            <v>Roadway Minor Rehab</v>
          </cell>
          <cell r="N3588">
            <v>47119</v>
          </cell>
          <cell r="P3588">
            <v>47119</v>
          </cell>
          <cell r="R3588">
            <v>2029</v>
          </cell>
          <cell r="T3588" t="str">
            <v>Active</v>
          </cell>
          <cell r="U3588">
            <v>1113840</v>
          </cell>
          <cell r="AB3588" t="str">
            <v>HERMAN, PAUL A</v>
          </cell>
        </row>
        <row r="3589">
          <cell r="A3589">
            <v>118909</v>
          </cell>
          <cell r="B3589" t="str">
            <v>BEL IR 70 15.72</v>
          </cell>
          <cell r="C3589" t="str">
            <v>Roadway Minor Rehab</v>
          </cell>
          <cell r="N3589">
            <v>47119</v>
          </cell>
          <cell r="P3589">
            <v>47119</v>
          </cell>
          <cell r="R3589">
            <v>2029</v>
          </cell>
          <cell r="T3589" t="str">
            <v>Active</v>
          </cell>
          <cell r="U3589">
            <v>1614600</v>
          </cell>
          <cell r="AB3589" t="str">
            <v>HERMAN, PAUL A</v>
          </cell>
        </row>
        <row r="3590">
          <cell r="A3590">
            <v>118910</v>
          </cell>
          <cell r="B3590" t="str">
            <v>D11-SP-FY2029</v>
          </cell>
          <cell r="C3590" t="str">
            <v>Pavement Maintenance</v>
          </cell>
          <cell r="N3590">
            <v>47209</v>
          </cell>
          <cell r="P3590">
            <v>47209</v>
          </cell>
          <cell r="R3590">
            <v>2029</v>
          </cell>
          <cell r="T3590" t="str">
            <v>Active</v>
          </cell>
          <cell r="U3590">
            <v>1500000</v>
          </cell>
          <cell r="AB3590" t="str">
            <v>HERMAN, PAUL A</v>
          </cell>
        </row>
        <row r="3591">
          <cell r="A3591">
            <v>118911</v>
          </cell>
          <cell r="B3591" t="str">
            <v>D11-GR-FY2029</v>
          </cell>
          <cell r="C3591" t="str">
            <v>Guardrail / Roadside Maintenance</v>
          </cell>
          <cell r="N3591">
            <v>47119</v>
          </cell>
          <cell r="P3591">
            <v>47119</v>
          </cell>
          <cell r="R3591">
            <v>2029</v>
          </cell>
          <cell r="T3591" t="str">
            <v>Active</v>
          </cell>
          <cell r="U3591">
            <v>1500000</v>
          </cell>
          <cell r="AB3591" t="str">
            <v>HERMAN, PAUL A</v>
          </cell>
        </row>
        <row r="3592">
          <cell r="A3592">
            <v>118912</v>
          </cell>
          <cell r="B3592" t="str">
            <v>D11-CS-FY2029</v>
          </cell>
          <cell r="C3592" t="str">
            <v>Pavement Maintenance</v>
          </cell>
          <cell r="N3592">
            <v>47119</v>
          </cell>
          <cell r="P3592">
            <v>47119</v>
          </cell>
          <cell r="R3592">
            <v>2029</v>
          </cell>
          <cell r="T3592" t="str">
            <v>Active</v>
          </cell>
          <cell r="U3592">
            <v>250000</v>
          </cell>
          <cell r="AB3592" t="str">
            <v>HERMAN, PAUL A</v>
          </cell>
        </row>
        <row r="3593">
          <cell r="A3593">
            <v>118965</v>
          </cell>
          <cell r="B3593" t="str">
            <v>COL SR 45 15.340</v>
          </cell>
          <cell r="C3593" t="str">
            <v>Roadway Minor Rehab</v>
          </cell>
          <cell r="T3593" t="str">
            <v>Active</v>
          </cell>
          <cell r="U3593">
            <v>772200</v>
          </cell>
          <cell r="AB3593" t="str">
            <v>HERMAN, PAUL A</v>
          </cell>
        </row>
        <row r="3594">
          <cell r="A3594">
            <v>119087</v>
          </cell>
          <cell r="B3594" t="str">
            <v>JEF BHJ FY24 Outreach Planning</v>
          </cell>
          <cell r="C3594" t="str">
            <v>Miscellaneous</v>
          </cell>
          <cell r="T3594" t="str">
            <v>Cancelled</v>
          </cell>
          <cell r="AB3594" t="str">
            <v>BRUGLER, NATHANIEL LEVI</v>
          </cell>
        </row>
        <row r="3595">
          <cell r="A3595">
            <v>119088</v>
          </cell>
          <cell r="B3595" t="str">
            <v>JEF BHJ Regional EV Plan</v>
          </cell>
          <cell r="C3595" t="str">
            <v>Miscellaneous</v>
          </cell>
          <cell r="T3595" t="str">
            <v>Cancelled</v>
          </cell>
          <cell r="AB3595" t="str">
            <v>BRUGLER, NATHANIEL LEVI</v>
          </cell>
        </row>
        <row r="3596">
          <cell r="A3596">
            <v>119089</v>
          </cell>
          <cell r="B3596" t="str">
            <v>JEF BHJ Reg Mobility &amp; AT Plng</v>
          </cell>
          <cell r="C3596" t="str">
            <v>Statewide / Regional Planning</v>
          </cell>
          <cell r="T3596" t="str">
            <v>Active</v>
          </cell>
          <cell r="AB3596" t="str">
            <v>BRUGLER, NATHANIEL LEVI</v>
          </cell>
        </row>
        <row r="3597">
          <cell r="A3597">
            <v>119118</v>
          </cell>
          <cell r="B3597" t="str">
            <v>JEF SR 7 9.90</v>
          </cell>
          <cell r="C3597" t="str">
            <v>Culvert Preservation</v>
          </cell>
          <cell r="D3597">
            <v>45413</v>
          </cell>
          <cell r="F3597">
            <v>45689</v>
          </cell>
          <cell r="H3597">
            <v>45839</v>
          </cell>
          <cell r="N3597">
            <v>46023</v>
          </cell>
          <cell r="P3597">
            <v>46023</v>
          </cell>
          <cell r="R3597">
            <v>2026</v>
          </cell>
          <cell r="T3597" t="str">
            <v>Active</v>
          </cell>
          <cell r="U3597">
            <v>1507340.94</v>
          </cell>
          <cell r="AB3597" t="str">
            <v>NOTZ, CHRISTOPHER C</v>
          </cell>
          <cell r="AC3597">
            <v>45383</v>
          </cell>
        </row>
        <row r="3598">
          <cell r="A3598">
            <v>119253</v>
          </cell>
          <cell r="B3598" t="str">
            <v>JEF Mara Rd Extension</v>
          </cell>
          <cell r="C3598" t="str">
            <v>Roadway Improvement (Jobs &amp; Commerce)</v>
          </cell>
          <cell r="T3598" t="str">
            <v>Active</v>
          </cell>
          <cell r="U3598">
            <v>796749</v>
          </cell>
          <cell r="AB3598" t="str">
            <v>VOGEL, A FRED</v>
          </cell>
        </row>
        <row r="3599">
          <cell r="A3599">
            <v>119376</v>
          </cell>
          <cell r="B3599" t="str">
            <v>D11 2024/2025 LoDril</v>
          </cell>
          <cell r="C3599" t="str">
            <v>Geologic Maintenance / Slide Repair</v>
          </cell>
          <cell r="T3599" t="str">
            <v>Active</v>
          </cell>
          <cell r="AB3599" t="str">
            <v>NOTZ, CHRISTOPHER C</v>
          </cell>
        </row>
        <row r="3600">
          <cell r="A3600">
            <v>119410</v>
          </cell>
          <cell r="B3600" t="str">
            <v>WLE State Route 7 Bridge</v>
          </cell>
          <cell r="C3600" t="str">
            <v>Railroad Improvements &amp; Rehabilitation</v>
          </cell>
          <cell r="T3600" t="str">
            <v>Active</v>
          </cell>
          <cell r="AB3600" t="str">
            <v>KRUTULIS, ALYSSA D</v>
          </cell>
        </row>
        <row r="3601">
          <cell r="A3601">
            <v>119455</v>
          </cell>
          <cell r="B3601" t="str">
            <v>CAR 2023 MWCD Atwood Lake Paving</v>
          </cell>
          <cell r="C3601" t="str">
            <v>Parks</v>
          </cell>
          <cell r="T3601" t="str">
            <v>Active</v>
          </cell>
          <cell r="AB3601" t="str">
            <v>HERMAN, PAUL A</v>
          </cell>
        </row>
        <row r="3602">
          <cell r="A3602">
            <v>119456</v>
          </cell>
          <cell r="B3602" t="str">
            <v>BEL 2023 MWCD Piedmont Marina Rd</v>
          </cell>
          <cell r="C3602" t="str">
            <v>Parks</v>
          </cell>
          <cell r="T3602" t="str">
            <v>Active</v>
          </cell>
          <cell r="AB3602" t="str">
            <v>HERMAN, PAUL A</v>
          </cell>
        </row>
        <row r="3603">
          <cell r="A3603">
            <v>119467</v>
          </cell>
          <cell r="B3603" t="str">
            <v>CAR CR 27 6.17</v>
          </cell>
          <cell r="C3603" t="str">
            <v>Bridge Preservation</v>
          </cell>
          <cell r="F3603">
            <v>45233</v>
          </cell>
          <cell r="G3603">
            <v>45233</v>
          </cell>
          <cell r="H3603">
            <v>45233</v>
          </cell>
          <cell r="I3603">
            <v>45233</v>
          </cell>
          <cell r="L3603">
            <v>45323</v>
          </cell>
          <cell r="N3603">
            <v>45383</v>
          </cell>
          <cell r="P3603">
            <v>45413</v>
          </cell>
          <cell r="R3603">
            <v>2024</v>
          </cell>
          <cell r="T3603" t="str">
            <v>Active</v>
          </cell>
          <cell r="U3603">
            <v>301125</v>
          </cell>
          <cell r="AB3603" t="str">
            <v>LORENZ, DANIEL J</v>
          </cell>
          <cell r="AC3603">
            <v>45138</v>
          </cell>
          <cell r="AD3603">
            <v>45138</v>
          </cell>
        </row>
        <row r="3604">
          <cell r="A3604">
            <v>119468</v>
          </cell>
          <cell r="B3604" t="str">
            <v>TUS-212-16.58</v>
          </cell>
          <cell r="C3604" t="str">
            <v>Traffic Control (Safety)</v>
          </cell>
          <cell r="T3604" t="str">
            <v>Active</v>
          </cell>
          <cell r="AB3604" t="str">
            <v>HOFFMAN, DAVID A</v>
          </cell>
        </row>
        <row r="3605">
          <cell r="A3605">
            <v>119474</v>
          </cell>
          <cell r="B3605" t="str">
            <v>FACD11 D11 HQ Automatic Openers</v>
          </cell>
          <cell r="C3605" t="str">
            <v>Building / Facility Improvement</v>
          </cell>
          <cell r="T3605" t="str">
            <v>Active</v>
          </cell>
          <cell r="AB3605" t="str">
            <v>BLOCKER, SHANNON M</v>
          </cell>
        </row>
        <row r="3606">
          <cell r="A3606">
            <v>119477</v>
          </cell>
          <cell r="B3606" t="str">
            <v>HAS CR 13 10.46</v>
          </cell>
          <cell r="C3606" t="str">
            <v>Bridge Preservation</v>
          </cell>
          <cell r="L3606">
            <v>45716</v>
          </cell>
          <cell r="N3606">
            <v>45778</v>
          </cell>
          <cell r="P3606">
            <v>45807</v>
          </cell>
          <cell r="R3606">
            <v>2025</v>
          </cell>
          <cell r="T3606" t="str">
            <v>Active</v>
          </cell>
          <cell r="U3606">
            <v>955000</v>
          </cell>
          <cell r="AB3606" t="str">
            <v>LORENZ, DANIEL J</v>
          </cell>
          <cell r="AC3606">
            <v>45275</v>
          </cell>
        </row>
        <row r="3607">
          <cell r="A3607">
            <v>119482</v>
          </cell>
          <cell r="B3607" t="str">
            <v>HAS TR 340 34.04</v>
          </cell>
          <cell r="C3607" t="str">
            <v>Bridge Preservation</v>
          </cell>
          <cell r="L3607">
            <v>45931</v>
          </cell>
          <cell r="N3607">
            <v>45992</v>
          </cell>
          <cell r="P3607">
            <v>46023</v>
          </cell>
          <cell r="R3607">
            <v>2026</v>
          </cell>
          <cell r="T3607" t="str">
            <v>Active</v>
          </cell>
          <cell r="U3607">
            <v>1131100</v>
          </cell>
          <cell r="AB3607" t="str">
            <v>LORENZ, DANIEL J</v>
          </cell>
          <cell r="AC3607">
            <v>45323</v>
          </cell>
        </row>
        <row r="3608">
          <cell r="A3608">
            <v>119483</v>
          </cell>
          <cell r="B3608" t="str">
            <v>BEL TR 428 0.30</v>
          </cell>
          <cell r="C3608" t="str">
            <v>Bridge Preservation</v>
          </cell>
          <cell r="L3608">
            <v>45931</v>
          </cell>
          <cell r="N3608">
            <v>46023</v>
          </cell>
          <cell r="P3608">
            <v>46023</v>
          </cell>
          <cell r="R3608">
            <v>2026</v>
          </cell>
          <cell r="T3608" t="str">
            <v>Active</v>
          </cell>
          <cell r="U3608">
            <v>1306950</v>
          </cell>
          <cell r="AB3608" t="str">
            <v>LORENZ, DANIEL J</v>
          </cell>
          <cell r="AC3608">
            <v>45415</v>
          </cell>
        </row>
        <row r="3609">
          <cell r="A3609">
            <v>119484</v>
          </cell>
          <cell r="B3609" t="str">
            <v>JEF CR 6 0.00</v>
          </cell>
          <cell r="C3609" t="str">
            <v>Bridge Preservation</v>
          </cell>
          <cell r="N3609">
            <v>45807</v>
          </cell>
          <cell r="P3609">
            <v>45839</v>
          </cell>
          <cell r="R3609">
            <v>2026</v>
          </cell>
          <cell r="T3609" t="str">
            <v>Active</v>
          </cell>
          <cell r="U3609">
            <v>1092700</v>
          </cell>
          <cell r="AB3609" t="str">
            <v>LORENZ, DANIEL J</v>
          </cell>
        </row>
        <row r="3610">
          <cell r="A3610">
            <v>119570</v>
          </cell>
          <cell r="B3610" t="str">
            <v>COL-7-27.47</v>
          </cell>
          <cell r="C3610" t="str">
            <v>Traffic Control (Safety)</v>
          </cell>
          <cell r="T3610" t="str">
            <v>Active</v>
          </cell>
          <cell r="AB3610" t="str">
            <v>HOFFMAN, DAVID A</v>
          </cell>
        </row>
        <row r="3611">
          <cell r="A3611">
            <v>119634</v>
          </cell>
          <cell r="B3611" t="str">
            <v>HAS VAR GR Phase 5</v>
          </cell>
          <cell r="C3611" t="str">
            <v>Roadside / Median Improvement (Safety)</v>
          </cell>
          <cell r="L3611">
            <v>46724</v>
          </cell>
          <cell r="N3611">
            <v>46785</v>
          </cell>
          <cell r="P3611">
            <v>46813</v>
          </cell>
          <cell r="R3611">
            <v>2028</v>
          </cell>
          <cell r="T3611" t="str">
            <v>Active</v>
          </cell>
          <cell r="U3611">
            <v>186000</v>
          </cell>
          <cell r="AB3611" t="str">
            <v>LORENZ, DANIEL J</v>
          </cell>
        </row>
        <row r="3612">
          <cell r="A3612">
            <v>119671</v>
          </cell>
          <cell r="B3612" t="str">
            <v>HAS SR 646 7.91</v>
          </cell>
          <cell r="C3612" t="str">
            <v>Bridge Preservation</v>
          </cell>
          <cell r="D3612">
            <v>45627</v>
          </cell>
          <cell r="F3612">
            <v>45901</v>
          </cell>
          <cell r="H3612">
            <v>46174</v>
          </cell>
          <cell r="J3612">
            <v>46266</v>
          </cell>
          <cell r="L3612">
            <v>46296</v>
          </cell>
          <cell r="N3612">
            <v>46388</v>
          </cell>
          <cell r="P3612">
            <v>46388</v>
          </cell>
          <cell r="R3612">
            <v>2027</v>
          </cell>
          <cell r="T3612" t="str">
            <v>Active</v>
          </cell>
          <cell r="U3612">
            <v>575000</v>
          </cell>
          <cell r="AB3612" t="str">
            <v>TRIVOLI, RAYMOND P</v>
          </cell>
          <cell r="AC3612">
            <v>45597</v>
          </cell>
        </row>
        <row r="3613">
          <cell r="A3613">
            <v>119675</v>
          </cell>
          <cell r="B3613" t="str">
            <v>JEF SR 43 Road Diet Prelim Eng</v>
          </cell>
          <cell r="C3613" t="str">
            <v>General Engineering</v>
          </cell>
          <cell r="T3613" t="str">
            <v>Active</v>
          </cell>
          <cell r="AB3613" t="str">
            <v>LORENZ, DANIEL J</v>
          </cell>
        </row>
        <row r="3614">
          <cell r="A3614">
            <v>119710</v>
          </cell>
          <cell r="B3614" t="str">
            <v>D11 Geotech Tsk Ord FY24/25</v>
          </cell>
          <cell r="C3614" t="str">
            <v>Geotechnical Services</v>
          </cell>
          <cell r="T3614" t="str">
            <v>Active</v>
          </cell>
          <cell r="AB3614" t="str">
            <v>SLANINA, ADRIENNE N</v>
          </cell>
        </row>
        <row r="3615">
          <cell r="A3615">
            <v>119730</v>
          </cell>
          <cell r="B3615" t="str">
            <v>JEF SR 43 20.980</v>
          </cell>
          <cell r="C3615" t="str">
            <v>Roadway Minor Rehab</v>
          </cell>
          <cell r="L3615">
            <v>45566</v>
          </cell>
          <cell r="N3615">
            <v>45658</v>
          </cell>
          <cell r="P3615">
            <v>45658</v>
          </cell>
          <cell r="R3615">
            <v>2025</v>
          </cell>
          <cell r="T3615" t="str">
            <v>Active</v>
          </cell>
          <cell r="U3615">
            <v>792000</v>
          </cell>
          <cell r="AB3615" t="str">
            <v>HERMAN, PAUL A</v>
          </cell>
        </row>
        <row r="3616">
          <cell r="A3616">
            <v>119733</v>
          </cell>
          <cell r="B3616" t="str">
            <v>JEF SR 150 3.544</v>
          </cell>
          <cell r="C3616" t="str">
            <v>Intersection Improvement (Safety)</v>
          </cell>
          <cell r="L3616">
            <v>45691</v>
          </cell>
          <cell r="N3616">
            <v>45785</v>
          </cell>
          <cell r="P3616">
            <v>45796</v>
          </cell>
          <cell r="R3616">
            <v>2025</v>
          </cell>
          <cell r="T3616" t="str">
            <v>Active</v>
          </cell>
          <cell r="U3616">
            <v>439959</v>
          </cell>
          <cell r="AB3616" t="str">
            <v>LORENZ, DANIEL J</v>
          </cell>
          <cell r="AC3616">
            <v>45408</v>
          </cell>
        </row>
        <row r="3617">
          <cell r="A3617">
            <v>119763</v>
          </cell>
          <cell r="B3617" t="str">
            <v>BEL-40/VAR-27.47/VAR</v>
          </cell>
          <cell r="C3617" t="str">
            <v>Roadway Minor Rehab</v>
          </cell>
          <cell r="L3617">
            <v>45453</v>
          </cell>
          <cell r="N3617">
            <v>45547</v>
          </cell>
          <cell r="P3617">
            <v>45558</v>
          </cell>
          <cell r="R3617">
            <v>2025</v>
          </cell>
          <cell r="T3617" t="str">
            <v>Active</v>
          </cell>
          <cell r="U3617">
            <v>2320000</v>
          </cell>
          <cell r="AB3617" t="str">
            <v>HERMAN, PAUL A</v>
          </cell>
        </row>
        <row r="3618">
          <cell r="A3618">
            <v>119778</v>
          </cell>
          <cell r="B3618" t="str">
            <v>D11 GES Tsk Ord FY24</v>
          </cell>
          <cell r="C3618" t="str">
            <v>General Engineering</v>
          </cell>
          <cell r="T3618" t="str">
            <v>Active</v>
          </cell>
          <cell r="AB3618" t="str">
            <v>SLANINA, ADRIENNE N</v>
          </cell>
        </row>
        <row r="3619">
          <cell r="A3619">
            <v>119789</v>
          </cell>
          <cell r="B3619" t="str">
            <v>JEF Jefferson Lake Resurfacing</v>
          </cell>
          <cell r="C3619" t="str">
            <v>Roadway Minor Rehab</v>
          </cell>
          <cell r="T3619" t="str">
            <v>Cancelled</v>
          </cell>
          <cell r="AB3619" t="str">
            <v>HERMAN, PAUL A</v>
          </cell>
        </row>
        <row r="3620">
          <cell r="A3620">
            <v>119791</v>
          </cell>
          <cell r="B3620" t="str">
            <v>COL Railroad St Rehabilitation</v>
          </cell>
          <cell r="C3620" t="str">
            <v>Roadway Improvement (Jobs &amp; Commerce)</v>
          </cell>
          <cell r="T3620" t="str">
            <v>Active</v>
          </cell>
          <cell r="U3620">
            <v>2085000</v>
          </cell>
          <cell r="AB3620" t="str">
            <v>VOGEL, A FRED</v>
          </cell>
        </row>
        <row r="3621">
          <cell r="A3621">
            <v>119797</v>
          </cell>
          <cell r="B3621" t="str">
            <v>BEL SR 7 8.1</v>
          </cell>
          <cell r="C3621" t="str">
            <v>Bridge / Culvert Maintenance</v>
          </cell>
          <cell r="F3621">
            <v>45505</v>
          </cell>
          <cell r="H3621">
            <v>45658</v>
          </cell>
          <cell r="L3621">
            <v>45748</v>
          </cell>
          <cell r="N3621">
            <v>45839</v>
          </cell>
          <cell r="P3621">
            <v>45839</v>
          </cell>
          <cell r="R3621">
            <v>2026</v>
          </cell>
          <cell r="T3621" t="str">
            <v>Active</v>
          </cell>
          <cell r="U3621">
            <v>308000</v>
          </cell>
          <cell r="AB3621" t="str">
            <v>CLARK, MICHAEL V</v>
          </cell>
        </row>
        <row r="3622">
          <cell r="A3622">
            <v>119831</v>
          </cell>
          <cell r="B3622" t="str">
            <v>HAS German Twp</v>
          </cell>
          <cell r="C3622" t="str">
            <v>Traffic Control (Safety)</v>
          </cell>
          <cell r="T3622" t="str">
            <v>Active</v>
          </cell>
          <cell r="AB3622" t="str">
            <v>BEALE, VICTORIA F</v>
          </cell>
        </row>
        <row r="3623">
          <cell r="A3623">
            <v>119877</v>
          </cell>
          <cell r="B3623" t="str">
            <v>BEL SR 647 3.29</v>
          </cell>
          <cell r="C3623" t="str">
            <v>Geologic Maintenance / Slide Repair</v>
          </cell>
          <cell r="H3623">
            <v>45474</v>
          </cell>
          <cell r="N3623">
            <v>45658</v>
          </cell>
          <cell r="P3623">
            <v>45658</v>
          </cell>
          <cell r="R3623">
            <v>2025</v>
          </cell>
          <cell r="T3623" t="str">
            <v>Active</v>
          </cell>
          <cell r="U3623">
            <v>364000</v>
          </cell>
          <cell r="AB3623" t="str">
            <v>NOTZ, CHRISTOPHER C</v>
          </cell>
        </row>
        <row r="3624">
          <cell r="A3624">
            <v>119880</v>
          </cell>
          <cell r="B3624" t="str">
            <v>JEF Reese St Bridge</v>
          </cell>
          <cell r="C3624" t="str">
            <v>Bridge Preservation</v>
          </cell>
          <cell r="L3624">
            <v>45964</v>
          </cell>
          <cell r="N3624">
            <v>46058</v>
          </cell>
          <cell r="P3624">
            <v>46069</v>
          </cell>
          <cell r="R3624">
            <v>2026</v>
          </cell>
          <cell r="T3624" t="str">
            <v>Active</v>
          </cell>
          <cell r="U3624">
            <v>409287</v>
          </cell>
          <cell r="AB3624" t="str">
            <v>LORENZ, DANIEL J</v>
          </cell>
          <cell r="AC3624">
            <v>45352</v>
          </cell>
        </row>
        <row r="3625">
          <cell r="A3625">
            <v>119889</v>
          </cell>
          <cell r="B3625" t="str">
            <v>JEF US-22-A-NEVI-RD2</v>
          </cell>
          <cell r="C3625" t="str">
            <v>Other Building / Facility Work</v>
          </cell>
          <cell r="T3625" t="str">
            <v>Cancelled</v>
          </cell>
          <cell r="AB3625" t="str">
            <v>RAMOS, SANTOS EDUARDO</v>
          </cell>
        </row>
        <row r="3626">
          <cell r="A3626">
            <v>119904</v>
          </cell>
          <cell r="B3626" t="str">
            <v>CAR Orange Twp</v>
          </cell>
          <cell r="C3626" t="str">
            <v>Traffic Control (Safety)</v>
          </cell>
          <cell r="T3626" t="str">
            <v>Active</v>
          </cell>
          <cell r="AB3626" t="str">
            <v>BEALE, VICTORIA F</v>
          </cell>
        </row>
        <row r="3627">
          <cell r="A3627">
            <v>119914</v>
          </cell>
          <cell r="B3627" t="str">
            <v>CAR Fox Twp</v>
          </cell>
          <cell r="C3627" t="str">
            <v>Traffic Control (Safety)</v>
          </cell>
          <cell r="T3627" t="str">
            <v>Active</v>
          </cell>
          <cell r="AB3627" t="str">
            <v>BEALE, VICTORIA F</v>
          </cell>
        </row>
        <row r="3628">
          <cell r="A3628">
            <v>119917</v>
          </cell>
          <cell r="B3628" t="str">
            <v>BEL SR 149 5.32</v>
          </cell>
          <cell r="C3628" t="str">
            <v>Bridge / Culvert Maintenance</v>
          </cell>
          <cell r="D3628">
            <v>45444</v>
          </cell>
          <cell r="F3628">
            <v>45717</v>
          </cell>
          <cell r="H3628">
            <v>45778</v>
          </cell>
          <cell r="N3628">
            <v>45931</v>
          </cell>
          <cell r="P3628">
            <v>45931</v>
          </cell>
          <cell r="R3628">
            <v>2026</v>
          </cell>
          <cell r="T3628" t="str">
            <v>Active</v>
          </cell>
          <cell r="U3628">
            <v>159000</v>
          </cell>
          <cell r="AB3628" t="str">
            <v>CLARK, MICHAEL V</v>
          </cell>
          <cell r="AC3628">
            <v>45413</v>
          </cell>
        </row>
        <row r="3629">
          <cell r="A3629">
            <v>119918</v>
          </cell>
          <cell r="B3629" t="str">
            <v>JEF US 22 6.98</v>
          </cell>
          <cell r="C3629" t="str">
            <v>Bridge / Culvert Maintenance</v>
          </cell>
          <cell r="D3629">
            <v>45413</v>
          </cell>
          <cell r="F3629">
            <v>45689</v>
          </cell>
          <cell r="H3629">
            <v>45839</v>
          </cell>
          <cell r="L3629">
            <v>45931</v>
          </cell>
          <cell r="N3629">
            <v>46023</v>
          </cell>
          <cell r="P3629">
            <v>46023</v>
          </cell>
          <cell r="R3629">
            <v>2026</v>
          </cell>
          <cell r="T3629" t="str">
            <v>Active</v>
          </cell>
          <cell r="U3629">
            <v>811000</v>
          </cell>
          <cell r="AB3629" t="str">
            <v>CLARK, MICHAEL V</v>
          </cell>
        </row>
        <row r="3630">
          <cell r="A3630">
            <v>119919</v>
          </cell>
          <cell r="B3630" t="str">
            <v>JEF SR 7 26.49</v>
          </cell>
          <cell r="C3630" t="str">
            <v>Bridge / Culvert Maintenance</v>
          </cell>
          <cell r="D3630">
            <v>45444</v>
          </cell>
          <cell r="F3630">
            <v>45717</v>
          </cell>
          <cell r="H3630">
            <v>45778</v>
          </cell>
          <cell r="N3630">
            <v>45931</v>
          </cell>
          <cell r="P3630">
            <v>45931</v>
          </cell>
          <cell r="R3630">
            <v>2026</v>
          </cell>
          <cell r="T3630" t="str">
            <v>Active</v>
          </cell>
          <cell r="U3630">
            <v>150000</v>
          </cell>
          <cell r="AB3630" t="str">
            <v>CLARK, MICHAEL V</v>
          </cell>
          <cell r="AC3630">
            <v>45413</v>
          </cell>
        </row>
        <row r="3631">
          <cell r="A3631">
            <v>119920</v>
          </cell>
          <cell r="B3631" t="str">
            <v>BEL SR 149 10.52</v>
          </cell>
          <cell r="C3631" t="str">
            <v>Bridge / Culvert Maintenance</v>
          </cell>
          <cell r="D3631">
            <v>45444</v>
          </cell>
          <cell r="F3631">
            <v>45717</v>
          </cell>
          <cell r="H3631">
            <v>45778</v>
          </cell>
          <cell r="N3631">
            <v>45931</v>
          </cell>
          <cell r="P3631">
            <v>45931</v>
          </cell>
          <cell r="R3631">
            <v>2026</v>
          </cell>
          <cell r="T3631" t="str">
            <v>Active</v>
          </cell>
          <cell r="U3631">
            <v>100000</v>
          </cell>
          <cell r="AB3631" t="str">
            <v>CLARK, MICHAEL V</v>
          </cell>
        </row>
        <row r="3632">
          <cell r="A3632">
            <v>119921</v>
          </cell>
          <cell r="B3632" t="str">
            <v>HAS US 250 2.14</v>
          </cell>
          <cell r="C3632" t="str">
            <v>Bridge / Culvert Maintenance</v>
          </cell>
          <cell r="D3632">
            <v>45444</v>
          </cell>
          <cell r="F3632">
            <v>45717</v>
          </cell>
          <cell r="H3632">
            <v>45778</v>
          </cell>
          <cell r="N3632">
            <v>45931</v>
          </cell>
          <cell r="P3632">
            <v>45931</v>
          </cell>
          <cell r="R3632">
            <v>2026</v>
          </cell>
          <cell r="T3632" t="str">
            <v>Active</v>
          </cell>
          <cell r="U3632">
            <v>110000</v>
          </cell>
          <cell r="AB3632" t="str">
            <v>CLARK, MICHAEL V</v>
          </cell>
        </row>
        <row r="3633">
          <cell r="A3633">
            <v>119977</v>
          </cell>
          <cell r="B3633" t="str">
            <v xml:space="preserve"> ODNR Beaver Creek Park 2023</v>
          </cell>
          <cell r="C3633" t="str">
            <v>Parks</v>
          </cell>
          <cell r="T3633" t="str">
            <v>Active</v>
          </cell>
          <cell r="AB3633" t="str">
            <v>HERMAN, PAUL A</v>
          </cell>
        </row>
        <row r="3634">
          <cell r="A3634">
            <v>119987</v>
          </cell>
          <cell r="B3634" t="str">
            <v>D11 Conduit Cleanout FY2024</v>
          </cell>
          <cell r="C3634" t="str">
            <v>Bridge / Culvert Maintenance</v>
          </cell>
          <cell r="T3634" t="str">
            <v>Active</v>
          </cell>
          <cell r="AB3634" t="str">
            <v>NOTZ, CHRISTOPHER C</v>
          </cell>
        </row>
        <row r="3635">
          <cell r="A3635">
            <v>119998</v>
          </cell>
          <cell r="B3635" t="str">
            <v>CAR CR 54 3.96</v>
          </cell>
          <cell r="C3635" t="str">
            <v>Roadway Minor Rehab</v>
          </cell>
          <cell r="H3635">
            <v>45226</v>
          </cell>
          <cell r="I3635">
            <v>45226</v>
          </cell>
          <cell r="N3635">
            <v>45359</v>
          </cell>
          <cell r="P3635">
            <v>45390</v>
          </cell>
          <cell r="R3635">
            <v>2024</v>
          </cell>
          <cell r="T3635" t="str">
            <v>Active</v>
          </cell>
          <cell r="U3635">
            <v>475190</v>
          </cell>
          <cell r="AB3635" t="str">
            <v>LORENZ, DANIEL J</v>
          </cell>
        </row>
        <row r="3636">
          <cell r="A3636">
            <v>120007</v>
          </cell>
          <cell r="B3636" t="str">
            <v>HAS TR 96 0.00</v>
          </cell>
          <cell r="C3636" t="str">
            <v>Roadway Minor Rehab</v>
          </cell>
          <cell r="H3636">
            <v>45212</v>
          </cell>
          <cell r="I3636">
            <v>45212</v>
          </cell>
          <cell r="N3636">
            <v>45323</v>
          </cell>
          <cell r="P3636">
            <v>45352</v>
          </cell>
          <cell r="R3636">
            <v>2024</v>
          </cell>
          <cell r="T3636" t="str">
            <v>Active</v>
          </cell>
          <cell r="U3636">
            <v>290763</v>
          </cell>
          <cell r="AB3636" t="str">
            <v>LORENZ, DANIEL J</v>
          </cell>
        </row>
        <row r="3637">
          <cell r="A3637">
            <v>120011</v>
          </cell>
          <cell r="B3637" t="str">
            <v>BEL 40 Mall Rd. Signal Timing</v>
          </cell>
          <cell r="C3637" t="str">
            <v>Safety Related Studies</v>
          </cell>
          <cell r="T3637" t="str">
            <v>Active</v>
          </cell>
          <cell r="AB3637" t="str">
            <v>THOMPSON, JEREMY L</v>
          </cell>
        </row>
        <row r="3638">
          <cell r="A3638">
            <v>120012</v>
          </cell>
          <cell r="B3638" t="str">
            <v>TUS 39 Dover Signal Timing</v>
          </cell>
          <cell r="C3638" t="str">
            <v>Safety Related Studies</v>
          </cell>
          <cell r="T3638" t="str">
            <v>Active</v>
          </cell>
          <cell r="AB3638" t="str">
            <v>THOMPSON, JEREMY L</v>
          </cell>
        </row>
        <row r="3639">
          <cell r="A3639">
            <v>120013</v>
          </cell>
          <cell r="B3639" t="str">
            <v>COL 170 Calcutta Signal Timing</v>
          </cell>
          <cell r="C3639" t="str">
            <v>Safety Related Studies</v>
          </cell>
          <cell r="T3639" t="str">
            <v>Active</v>
          </cell>
          <cell r="AB3639" t="str">
            <v>THOMPSON, JEREMY L</v>
          </cell>
        </row>
        <row r="3640">
          <cell r="A3640">
            <v>120038</v>
          </cell>
          <cell r="B3640" t="str">
            <v>TUS Crown Rd Reconstruction</v>
          </cell>
          <cell r="C3640" t="str">
            <v>Roadway Improvement (Jobs &amp; Commerce)</v>
          </cell>
          <cell r="T3640" t="str">
            <v>Active</v>
          </cell>
          <cell r="U3640">
            <v>1184000</v>
          </cell>
          <cell r="AB3640" t="str">
            <v>VOGEL, A FRED</v>
          </cell>
        </row>
        <row r="3641">
          <cell r="A3641">
            <v>120042</v>
          </cell>
          <cell r="B3641" t="str">
            <v>TUS Port Washington Sidewalks</v>
          </cell>
          <cell r="C3641" t="str">
            <v>Pedestrian Facilities</v>
          </cell>
          <cell r="L3641">
            <v>45931</v>
          </cell>
          <cell r="N3641">
            <v>46023</v>
          </cell>
          <cell r="P3641">
            <v>46023</v>
          </cell>
          <cell r="R3641">
            <v>2026</v>
          </cell>
          <cell r="T3641" t="str">
            <v>Active</v>
          </cell>
          <cell r="U3641">
            <v>996000</v>
          </cell>
          <cell r="AB3641" t="str">
            <v>LORENZ, DANIEL J</v>
          </cell>
          <cell r="AC3641">
            <v>45413</v>
          </cell>
        </row>
        <row r="3642">
          <cell r="A3642">
            <v>120043</v>
          </cell>
          <cell r="B3642" t="str">
            <v>TUS Newcomerstown DT Sidewalks</v>
          </cell>
          <cell r="C3642" t="str">
            <v>Pedestrian Facilities</v>
          </cell>
          <cell r="T3642" t="str">
            <v>Active</v>
          </cell>
          <cell r="AB3642" t="str">
            <v>LORENZ, DANIEL J</v>
          </cell>
        </row>
        <row r="3643">
          <cell r="A3643">
            <v>120044</v>
          </cell>
          <cell r="B3643" t="str">
            <v>TUS Strasburg Sidewalks Phase 1</v>
          </cell>
          <cell r="C3643" t="str">
            <v>Pedestrian Facilities</v>
          </cell>
          <cell r="T3643" t="str">
            <v>Active</v>
          </cell>
          <cell r="AB3643" t="str">
            <v>LORENZ, DANIEL J</v>
          </cell>
        </row>
        <row r="3644">
          <cell r="A3644">
            <v>120055</v>
          </cell>
          <cell r="B3644" t="str">
            <v>CAR Grant St Bridge Replacement</v>
          </cell>
          <cell r="C3644" t="str">
            <v>Bridge Preservation</v>
          </cell>
          <cell r="L3644">
            <v>46027</v>
          </cell>
          <cell r="N3644">
            <v>46114</v>
          </cell>
          <cell r="P3644">
            <v>46125</v>
          </cell>
          <cell r="R3644">
            <v>2026</v>
          </cell>
          <cell r="T3644" t="str">
            <v>Active</v>
          </cell>
          <cell r="U3644">
            <v>1440595</v>
          </cell>
          <cell r="AB3644" t="str">
            <v>LORENZ, DANIEL J</v>
          </cell>
          <cell r="AC3644">
            <v>45383</v>
          </cell>
        </row>
        <row r="3645">
          <cell r="A3645">
            <v>120060</v>
          </cell>
          <cell r="B3645" t="str">
            <v>JEF Jefferson Lake State Park</v>
          </cell>
          <cell r="C3645" t="str">
            <v>Parks</v>
          </cell>
          <cell r="N3645">
            <v>46753</v>
          </cell>
          <cell r="P3645">
            <v>46753</v>
          </cell>
          <cell r="R3645">
            <v>2028</v>
          </cell>
          <cell r="T3645" t="str">
            <v>Active</v>
          </cell>
          <cell r="U3645">
            <v>440000</v>
          </cell>
          <cell r="AB3645" t="str">
            <v>HERMAN, PAUL A</v>
          </cell>
        </row>
        <row r="3646">
          <cell r="A3646">
            <v>120062</v>
          </cell>
          <cell r="B3646" t="str">
            <v>JEF Fernwood State Forest</v>
          </cell>
          <cell r="C3646" t="str">
            <v>Parks</v>
          </cell>
          <cell r="N3646">
            <v>47119</v>
          </cell>
          <cell r="P3646">
            <v>47119</v>
          </cell>
          <cell r="R3646">
            <v>2029</v>
          </cell>
          <cell r="T3646" t="str">
            <v>Active</v>
          </cell>
          <cell r="U3646">
            <v>726000</v>
          </cell>
          <cell r="AB3646" t="str">
            <v>HERMAN, PAUL A</v>
          </cell>
        </row>
        <row r="3647">
          <cell r="A3647">
            <v>120074</v>
          </cell>
          <cell r="B3647" t="str">
            <v>TUS US-36-B-NEVI-RD2</v>
          </cell>
          <cell r="C3647" t="str">
            <v>Building / Facility Improvement</v>
          </cell>
          <cell r="T3647" t="str">
            <v>Cancelled</v>
          </cell>
          <cell r="AB3647" t="str">
            <v>RAMOS, SANTOS EDUARDO</v>
          </cell>
        </row>
        <row r="3648">
          <cell r="A3648">
            <v>120124</v>
          </cell>
          <cell r="B3648" t="str">
            <v>BEL TID SR 147 &amp; CR 26 Intersect</v>
          </cell>
          <cell r="C3648" t="str">
            <v>Roadway Improvement (Jobs &amp; Commerce)</v>
          </cell>
          <cell r="T3648" t="str">
            <v>Candidate</v>
          </cell>
          <cell r="AB3648" t="str">
            <v>VOGEL, A FRED</v>
          </cell>
        </row>
        <row r="3649">
          <cell r="A3649">
            <v>120125</v>
          </cell>
          <cell r="B3649" t="str">
            <v>COL TID CR 430 Reconstruction</v>
          </cell>
          <cell r="C3649" t="str">
            <v>Roadway Improvement (Jobs &amp; Commerce)</v>
          </cell>
          <cell r="T3649" t="str">
            <v>Candidate</v>
          </cell>
          <cell r="AB3649" t="str">
            <v>VOGEL, A FRED</v>
          </cell>
        </row>
        <row r="3650">
          <cell r="A3650">
            <v>120127</v>
          </cell>
          <cell r="B3650" t="str">
            <v>HOL US 62 24.75</v>
          </cell>
          <cell r="C3650" t="str">
            <v>Intersection Improvement (Safety)</v>
          </cell>
          <cell r="L3650">
            <v>46204</v>
          </cell>
          <cell r="N3650">
            <v>46296</v>
          </cell>
          <cell r="P3650">
            <v>46296</v>
          </cell>
          <cell r="R3650">
            <v>2027</v>
          </cell>
          <cell r="T3650" t="str">
            <v>Active</v>
          </cell>
          <cell r="U3650">
            <v>1800000</v>
          </cell>
          <cell r="AB3650" t="str">
            <v>HOFFMAN, DAVID A</v>
          </cell>
        </row>
        <row r="3651">
          <cell r="A3651">
            <v>120135</v>
          </cell>
          <cell r="B3651" t="str">
            <v>CAR Rose Twp</v>
          </cell>
          <cell r="C3651" t="str">
            <v>Traffic Control (Safety)</v>
          </cell>
          <cell r="T3651" t="str">
            <v>Active</v>
          </cell>
          <cell r="AB3651" t="str">
            <v>BEALE, VICTORIA F</v>
          </cell>
        </row>
        <row r="3652">
          <cell r="A3652">
            <v>120180</v>
          </cell>
          <cell r="B3652" t="str">
            <v>BEL Morristown Multimodal Safety</v>
          </cell>
          <cell r="C3652" t="str">
            <v>Pedestrian Facilities</v>
          </cell>
          <cell r="L3652">
            <v>46023</v>
          </cell>
          <cell r="N3652">
            <v>46113</v>
          </cell>
          <cell r="P3652">
            <v>46113</v>
          </cell>
          <cell r="R3652">
            <v>2026</v>
          </cell>
          <cell r="T3652" t="str">
            <v>Active</v>
          </cell>
          <cell r="U3652">
            <v>3512623</v>
          </cell>
          <cell r="AB3652" t="str">
            <v>LORENZ, DANIEL J</v>
          </cell>
          <cell r="AC3652">
            <v>45383</v>
          </cell>
        </row>
        <row r="3653">
          <cell r="A3653">
            <v>120187</v>
          </cell>
          <cell r="B3653" t="str">
            <v>TUS Jefferson Twp</v>
          </cell>
          <cell r="C3653" t="str">
            <v>Traffic Control (Safety)</v>
          </cell>
          <cell r="T3653" t="str">
            <v>Active</v>
          </cell>
          <cell r="AB3653" t="str">
            <v>BEALE, VICTORIA F</v>
          </cell>
        </row>
        <row r="3654">
          <cell r="A3654">
            <v>120188</v>
          </cell>
          <cell r="B3654" t="str">
            <v>CAR Augusta Twp</v>
          </cell>
          <cell r="C3654" t="str">
            <v>Traffic Control (Safety)</v>
          </cell>
          <cell r="T3654" t="str">
            <v>Active</v>
          </cell>
          <cell r="AB3654" t="str">
            <v>BEALE, VICTORIA F</v>
          </cell>
        </row>
        <row r="3655">
          <cell r="A3655">
            <v>120196</v>
          </cell>
          <cell r="B3655" t="str">
            <v>TUS Warwick Twp</v>
          </cell>
          <cell r="C3655" t="str">
            <v>Roadway Improvement (Safety)</v>
          </cell>
          <cell r="T3655" t="str">
            <v>Active</v>
          </cell>
          <cell r="AB3655" t="str">
            <v>BEALE, VICTORIA F</v>
          </cell>
        </row>
        <row r="3656">
          <cell r="A3656">
            <v>120197</v>
          </cell>
          <cell r="B3656" t="str">
            <v>HAS CR 22 3.98</v>
          </cell>
          <cell r="C3656" t="str">
            <v>Roadway Minor Rehab</v>
          </cell>
          <cell r="H3656">
            <v>45212</v>
          </cell>
          <cell r="I3656">
            <v>45212</v>
          </cell>
          <cell r="L3656">
            <v>45258</v>
          </cell>
          <cell r="M3656">
            <v>45258</v>
          </cell>
          <cell r="N3656">
            <v>45359</v>
          </cell>
          <cell r="P3656">
            <v>45390</v>
          </cell>
          <cell r="R3656">
            <v>2024</v>
          </cell>
          <cell r="T3656" t="str">
            <v>Active</v>
          </cell>
          <cell r="U3656">
            <v>512542.5</v>
          </cell>
          <cell r="AB3656" t="str">
            <v>LORENZ, DANIEL J</v>
          </cell>
        </row>
        <row r="3657">
          <cell r="A3657">
            <v>120201</v>
          </cell>
          <cell r="B3657" t="str">
            <v>HOL Washington Twp</v>
          </cell>
          <cell r="C3657" t="str">
            <v>Traffic Control (Safety)</v>
          </cell>
          <cell r="T3657" t="str">
            <v>Active</v>
          </cell>
          <cell r="AB3657" t="str">
            <v>BEALE, VICTORIA F</v>
          </cell>
        </row>
        <row r="3658">
          <cell r="A3658">
            <v>120202</v>
          </cell>
          <cell r="B3658" t="str">
            <v>CAR Monroe Twp</v>
          </cell>
          <cell r="C3658" t="str">
            <v>Traffic Control (Safety)</v>
          </cell>
          <cell r="T3658" t="str">
            <v>Active</v>
          </cell>
          <cell r="AB3658" t="str">
            <v>BEALE, VICTORIA F</v>
          </cell>
        </row>
        <row r="3659">
          <cell r="A3659">
            <v>120210</v>
          </cell>
          <cell r="B3659" t="str">
            <v>HOL Richland Twp</v>
          </cell>
          <cell r="C3659" t="str">
            <v>Traffic Control (Safety)</v>
          </cell>
          <cell r="T3659" t="str">
            <v>Active</v>
          </cell>
          <cell r="AB3659" t="str">
            <v>BEALE, VICTORIA F</v>
          </cell>
        </row>
        <row r="3660">
          <cell r="A3660">
            <v>120216</v>
          </cell>
          <cell r="B3660" t="str">
            <v>HOL Monroe Twp</v>
          </cell>
          <cell r="C3660" t="str">
            <v>Traffic Control (Safety)</v>
          </cell>
          <cell r="T3660" t="str">
            <v>Active</v>
          </cell>
          <cell r="AB3660" t="str">
            <v>BEALE, VICTORIA F</v>
          </cell>
        </row>
        <row r="3661">
          <cell r="A3661">
            <v>120222</v>
          </cell>
          <cell r="B3661" t="str">
            <v>TUS Oxford Twp</v>
          </cell>
          <cell r="C3661" t="str">
            <v>Traffic Control (Safety)</v>
          </cell>
          <cell r="T3661" t="str">
            <v>Active</v>
          </cell>
          <cell r="AB3661" t="str">
            <v>BEALE, VICTORIA F</v>
          </cell>
        </row>
        <row r="3662">
          <cell r="A3662">
            <v>120223</v>
          </cell>
          <cell r="B3662" t="str">
            <v>TUS Perry Twp</v>
          </cell>
          <cell r="C3662" t="str">
            <v>Traffic Control (Safety)</v>
          </cell>
          <cell r="T3662" t="str">
            <v>Active</v>
          </cell>
          <cell r="AB3662" t="str">
            <v>BEALE, VICTORIA F</v>
          </cell>
        </row>
        <row r="3663">
          <cell r="A3663">
            <v>120239</v>
          </cell>
          <cell r="B3663" t="str">
            <v>COL Franklin Twp</v>
          </cell>
          <cell r="C3663" t="str">
            <v>Traffic Control (Safety)</v>
          </cell>
          <cell r="T3663" t="str">
            <v>Active</v>
          </cell>
          <cell r="AB3663" t="str">
            <v>BEALE, VICTORIA F</v>
          </cell>
        </row>
        <row r="3664">
          <cell r="A3664">
            <v>120271</v>
          </cell>
          <cell r="B3664" t="str">
            <v>HOL Winesburg SRTS Upgrades</v>
          </cell>
          <cell r="C3664" t="str">
            <v>Pedestrian Facilities</v>
          </cell>
          <cell r="T3664" t="str">
            <v>Active</v>
          </cell>
          <cell r="AB3664" t="str">
            <v>LORENZ, DANIEL J</v>
          </cell>
        </row>
        <row r="3665">
          <cell r="A3665">
            <v>120272</v>
          </cell>
          <cell r="B3665" t="str">
            <v>COL SR 9 15.244</v>
          </cell>
          <cell r="C3665" t="str">
            <v>Pedestrian Facilities</v>
          </cell>
          <cell r="T3665" t="str">
            <v>Active</v>
          </cell>
          <cell r="AB3665" t="str">
            <v>LORENZ, DANIEL J</v>
          </cell>
        </row>
        <row r="3666">
          <cell r="A3666">
            <v>120300</v>
          </cell>
          <cell r="B3666" t="str">
            <v>CAR SR 9 13.5</v>
          </cell>
          <cell r="C3666" t="str">
            <v>Bridge Preservation</v>
          </cell>
          <cell r="D3666">
            <v>45444</v>
          </cell>
          <cell r="H3666">
            <v>45597</v>
          </cell>
          <cell r="N3666">
            <v>45839</v>
          </cell>
          <cell r="P3666">
            <v>45839</v>
          </cell>
          <cell r="R3666">
            <v>2026</v>
          </cell>
          <cell r="T3666" t="str">
            <v>Active</v>
          </cell>
          <cell r="U3666">
            <v>150000</v>
          </cell>
          <cell r="AB3666" t="str">
            <v>TRIVOLI, RAYMOND P</v>
          </cell>
          <cell r="AC3666">
            <v>45413</v>
          </cell>
        </row>
        <row r="3667">
          <cell r="A3667">
            <v>120302</v>
          </cell>
          <cell r="B3667" t="str">
            <v>HAS US 22 11.2</v>
          </cell>
          <cell r="C3667" t="str">
            <v>Bridge Preservation</v>
          </cell>
          <cell r="D3667">
            <v>46539</v>
          </cell>
          <cell r="H3667">
            <v>46692</v>
          </cell>
          <cell r="L3667">
            <v>46784</v>
          </cell>
          <cell r="N3667">
            <v>46935</v>
          </cell>
          <cell r="P3667">
            <v>46935</v>
          </cell>
          <cell r="R3667">
            <v>2029</v>
          </cell>
          <cell r="S3667">
            <v>2028</v>
          </cell>
          <cell r="T3667" t="str">
            <v>Active</v>
          </cell>
          <cell r="U3667">
            <v>200000</v>
          </cell>
          <cell r="AB3667" t="str">
            <v>TRIVOLI, RAYMOND P</v>
          </cell>
          <cell r="AC3667">
            <v>46508</v>
          </cell>
        </row>
        <row r="3668">
          <cell r="A3668">
            <v>120304</v>
          </cell>
          <cell r="B3668" t="str">
            <v>TUS US 36 12.05</v>
          </cell>
          <cell r="C3668" t="str">
            <v>Bridge Preservation</v>
          </cell>
          <cell r="D3668">
            <v>45809</v>
          </cell>
          <cell r="H3668">
            <v>45962</v>
          </cell>
          <cell r="L3668">
            <v>46054</v>
          </cell>
          <cell r="N3668">
            <v>46204</v>
          </cell>
          <cell r="P3668">
            <v>46204</v>
          </cell>
          <cell r="R3668">
            <v>2027</v>
          </cell>
          <cell r="S3668">
            <v>2026</v>
          </cell>
          <cell r="T3668" t="str">
            <v>Active</v>
          </cell>
          <cell r="U3668">
            <v>300000</v>
          </cell>
          <cell r="AB3668" t="str">
            <v>TRIVOLI, RAYMOND P</v>
          </cell>
          <cell r="AC3668">
            <v>45778</v>
          </cell>
        </row>
        <row r="3669">
          <cell r="A3669">
            <v>120320</v>
          </cell>
          <cell r="B3669" t="str">
            <v>TUS SR 212 16.83</v>
          </cell>
          <cell r="C3669" t="str">
            <v>Bridge Preservation</v>
          </cell>
          <cell r="N3669">
            <v>47300</v>
          </cell>
          <cell r="P3669">
            <v>47300</v>
          </cell>
          <cell r="R3669">
            <v>2030</v>
          </cell>
          <cell r="S3669">
            <v>2029</v>
          </cell>
          <cell r="T3669" t="str">
            <v>Active</v>
          </cell>
          <cell r="U3669">
            <v>2214000</v>
          </cell>
          <cell r="AB3669" t="str">
            <v>TRIVOLI, RAYMOND P</v>
          </cell>
        </row>
        <row r="3670">
          <cell r="A3670">
            <v>120453</v>
          </cell>
          <cell r="B3670" t="str">
            <v>BEL IR 70 14.36/18.25</v>
          </cell>
          <cell r="C3670" t="str">
            <v>Culvert Preservation</v>
          </cell>
          <cell r="D3670">
            <v>45566</v>
          </cell>
          <cell r="F3670">
            <v>45839</v>
          </cell>
          <cell r="H3670">
            <v>46113</v>
          </cell>
          <cell r="L3670">
            <v>46204</v>
          </cell>
          <cell r="N3670">
            <v>46296</v>
          </cell>
          <cell r="P3670">
            <v>46296</v>
          </cell>
          <cell r="R3670">
            <v>2027</v>
          </cell>
          <cell r="T3670" t="str">
            <v>Active</v>
          </cell>
          <cell r="U3670">
            <v>495876.43</v>
          </cell>
          <cell r="AB3670" t="str">
            <v>NOTZ, CHRISTOPHER C</v>
          </cell>
        </row>
        <row r="3671">
          <cell r="A3671">
            <v>120454</v>
          </cell>
          <cell r="B3671" t="str">
            <v>COL-30-6.85, COL-45-18.02</v>
          </cell>
          <cell r="C3671" t="str">
            <v>Culvert Preservation</v>
          </cell>
          <cell r="D3671">
            <v>45383</v>
          </cell>
          <cell r="F3671">
            <v>45839</v>
          </cell>
          <cell r="H3671">
            <v>46113</v>
          </cell>
          <cell r="L3671">
            <v>46204</v>
          </cell>
          <cell r="N3671">
            <v>46296</v>
          </cell>
          <cell r="P3671">
            <v>46296</v>
          </cell>
          <cell r="R3671">
            <v>2027</v>
          </cell>
          <cell r="T3671" t="str">
            <v>Active</v>
          </cell>
          <cell r="U3671">
            <v>760748.74</v>
          </cell>
          <cell r="AB3671" t="str">
            <v>NOTZ, CHRISTOPHER C</v>
          </cell>
        </row>
        <row r="3672">
          <cell r="A3672">
            <v>120455</v>
          </cell>
          <cell r="B3672" t="str">
            <v>HOL-62-4.30, HOL-754-0.99</v>
          </cell>
          <cell r="C3672" t="str">
            <v>Culvert Preservation</v>
          </cell>
          <cell r="N3672">
            <v>46296</v>
          </cell>
          <cell r="P3672">
            <v>46296</v>
          </cell>
          <cell r="R3672">
            <v>2027</v>
          </cell>
          <cell r="T3672" t="str">
            <v>Active</v>
          </cell>
          <cell r="U3672">
            <v>490306.66</v>
          </cell>
          <cell r="AB3672" t="str">
            <v>NOTZ, CHRISTOPHER C</v>
          </cell>
        </row>
        <row r="3673">
          <cell r="A3673">
            <v>120458</v>
          </cell>
          <cell r="B3673" t="str">
            <v>TUS IR 77 2.45</v>
          </cell>
          <cell r="C3673" t="str">
            <v>Bridge Preservation</v>
          </cell>
          <cell r="N3673">
            <v>47300</v>
          </cell>
          <cell r="P3673">
            <v>47300</v>
          </cell>
          <cell r="R3673">
            <v>2030</v>
          </cell>
          <cell r="S3673">
            <v>2029</v>
          </cell>
          <cell r="T3673" t="str">
            <v>Active</v>
          </cell>
          <cell r="U3673">
            <v>2000000</v>
          </cell>
          <cell r="AB3673" t="str">
            <v>TRIVOLI, RAYMOND P</v>
          </cell>
        </row>
        <row r="3674">
          <cell r="A3674">
            <v>120466</v>
          </cell>
          <cell r="B3674" t="str">
            <v>HAS US 250 20.000 Signal Upgrade</v>
          </cell>
          <cell r="C3674" t="str">
            <v>Traffic Control (Safety)</v>
          </cell>
          <cell r="T3674" t="str">
            <v>Active</v>
          </cell>
          <cell r="AB3674" t="str">
            <v>LORENZ, DANIEL J</v>
          </cell>
        </row>
        <row r="3675">
          <cell r="A3675">
            <v>120494</v>
          </cell>
          <cell r="B3675" t="str">
            <v>HAS Bridge St Bridge Replacement</v>
          </cell>
          <cell r="C3675" t="str">
            <v>Bridge Preservation</v>
          </cell>
          <cell r="L3675">
            <v>46113</v>
          </cell>
          <cell r="N3675">
            <v>46204</v>
          </cell>
          <cell r="P3675">
            <v>46204</v>
          </cell>
          <cell r="R3675">
            <v>2027</v>
          </cell>
          <cell r="T3675" t="str">
            <v>Active</v>
          </cell>
          <cell r="U3675">
            <v>1802053</v>
          </cell>
          <cell r="AB3675" t="str">
            <v>LORENZ, DANIEL J</v>
          </cell>
          <cell r="AC3675">
            <v>45474</v>
          </cell>
        </row>
        <row r="3676">
          <cell r="A3676">
            <v>120541</v>
          </cell>
          <cell r="B3676" t="str">
            <v>EORTA 2024 Capital Projects</v>
          </cell>
          <cell r="C3676" t="str">
            <v>Transit</v>
          </cell>
          <cell r="T3676" t="str">
            <v>Active</v>
          </cell>
          <cell r="AB3676" t="str">
            <v>SMITH, SPENCER A</v>
          </cell>
        </row>
        <row r="3677">
          <cell r="A3677">
            <v>120547</v>
          </cell>
          <cell r="B3677" t="str">
            <v>BEL IR 70 9.35</v>
          </cell>
          <cell r="C3677" t="str">
            <v>Interchange Improvement (Safety)</v>
          </cell>
          <cell r="N3677">
            <v>46023</v>
          </cell>
          <cell r="P3677">
            <v>46023</v>
          </cell>
          <cell r="R3677">
            <v>2026</v>
          </cell>
          <cell r="T3677" t="str">
            <v>Active</v>
          </cell>
          <cell r="AB3677" t="str">
            <v>HOFFMAN, DAVID A</v>
          </cell>
        </row>
        <row r="3678">
          <cell r="A3678">
            <v>120588</v>
          </cell>
          <cell r="B3678" t="str">
            <v>JEF JSW Steel Expansion</v>
          </cell>
          <cell r="C3678" t="str">
            <v>Railroad Improvements &amp; Rehabilitation</v>
          </cell>
          <cell r="T3678" t="str">
            <v>Active</v>
          </cell>
          <cell r="AB3678" t="str">
            <v>KRUTULIS, ALYSSA D</v>
          </cell>
        </row>
        <row r="3679">
          <cell r="A3679">
            <v>120599</v>
          </cell>
          <cell r="B3679" t="str">
            <v>HAS SR 342 1.47</v>
          </cell>
          <cell r="C3679" t="str">
            <v>Other Studies/ Tasks</v>
          </cell>
          <cell r="T3679" t="str">
            <v>Active</v>
          </cell>
          <cell r="AB3679" t="str">
            <v>NOTZ, CHRISTOPHER C</v>
          </cell>
        </row>
        <row r="3680">
          <cell r="A3680">
            <v>120600</v>
          </cell>
          <cell r="B3680" t="str">
            <v>M24-15 -- 2G2</v>
          </cell>
          <cell r="C3680" t="str">
            <v>Matching Grants</v>
          </cell>
          <cell r="T3680" t="str">
            <v>Active</v>
          </cell>
          <cell r="AB3680" t="str">
            <v>NEICE, RUSSELL G</v>
          </cell>
        </row>
        <row r="3681">
          <cell r="A3681">
            <v>120662</v>
          </cell>
          <cell r="B3681" t="str">
            <v>JEF SR 43 18.89</v>
          </cell>
          <cell r="C3681" t="str">
            <v>Culvert Preservation</v>
          </cell>
          <cell r="D3681">
            <v>45566</v>
          </cell>
          <cell r="F3681">
            <v>45839</v>
          </cell>
          <cell r="H3681">
            <v>46113</v>
          </cell>
          <cell r="N3681">
            <v>46296</v>
          </cell>
          <cell r="P3681">
            <v>46296</v>
          </cell>
          <cell r="R3681">
            <v>2027</v>
          </cell>
          <cell r="T3681" t="str">
            <v>Active</v>
          </cell>
          <cell r="U3681">
            <v>344760.46</v>
          </cell>
          <cell r="AB3681" t="str">
            <v>NOTZ, CHRISTOPHER C</v>
          </cell>
          <cell r="AC3681">
            <v>45536</v>
          </cell>
        </row>
        <row r="3682">
          <cell r="A3682">
            <v>120671</v>
          </cell>
          <cell r="B3682" t="str">
            <v>JEF US 22 7.00</v>
          </cell>
          <cell r="C3682" t="str">
            <v>Bridge / Culvert Maintenance</v>
          </cell>
          <cell r="N3682">
            <v>47300</v>
          </cell>
          <cell r="P3682">
            <v>47300</v>
          </cell>
          <cell r="R3682">
            <v>2030</v>
          </cell>
          <cell r="T3682" t="str">
            <v>Active</v>
          </cell>
          <cell r="U3682">
            <v>350000</v>
          </cell>
          <cell r="AB3682" t="str">
            <v>TRIVOLI, RAYMOND P</v>
          </cell>
        </row>
        <row r="3683">
          <cell r="A3683">
            <v>120688</v>
          </cell>
          <cell r="B3683" t="str">
            <v>TUS Enterprise Drive Extension</v>
          </cell>
          <cell r="C3683" t="str">
            <v>Roadway Improvement (Jobs &amp; Commerce)</v>
          </cell>
          <cell r="T3683" t="str">
            <v>Candidate</v>
          </cell>
          <cell r="AB3683" t="str">
            <v>VOGEL, A FRED</v>
          </cell>
        </row>
        <row r="3684">
          <cell r="A3684">
            <v>120738</v>
          </cell>
          <cell r="B3684" t="str">
            <v>D11 Block FY 2030</v>
          </cell>
          <cell r="C3684" t="str">
            <v>Other Studies/ Tasks</v>
          </cell>
          <cell r="T3684" t="str">
            <v>Candidate</v>
          </cell>
          <cell r="AB3684" t="str">
            <v>WARNER, SCOTT K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82"/>
  <sheetViews>
    <sheetView tabSelected="1" zoomScaleNormal="100" zoomScaleSheetLayoutView="100" workbookViewId="0">
      <pane ySplit="8" topLeftCell="A71" activePane="bottomLeft" state="frozen"/>
      <selection pane="bottomLeft" activeCell="J16" sqref="J16"/>
    </sheetView>
  </sheetViews>
  <sheetFormatPr defaultRowHeight="15" customHeight="1" x14ac:dyDescent="0.2"/>
  <cols>
    <col min="1" max="1" width="12.28515625" style="9" customWidth="1"/>
    <col min="2" max="2" width="8.5703125" style="9" customWidth="1"/>
    <col min="3" max="3" width="23.7109375" style="9" customWidth="1"/>
    <col min="4" max="4" width="9.7109375" style="9" bestFit="1" customWidth="1"/>
    <col min="5" max="5" width="13.28515625" style="9" customWidth="1"/>
    <col min="6" max="6" width="4.28515625" style="9" customWidth="1"/>
    <col min="7" max="7" width="10.5703125" style="9" customWidth="1"/>
    <col min="8" max="8" width="10.28515625" style="9" customWidth="1"/>
    <col min="9" max="9" width="4.7109375" style="9" customWidth="1"/>
    <col min="10" max="10" width="35.85546875" style="42" customWidth="1"/>
    <col min="11" max="11" width="9.140625" style="48"/>
    <col min="12" max="12" width="15.7109375" style="8" customWidth="1"/>
    <col min="13" max="13" width="5.7109375" style="9" customWidth="1"/>
    <col min="14" max="14" width="15.7109375" style="9" customWidth="1"/>
    <col min="15" max="19" width="10.7109375" style="9" customWidth="1"/>
    <col min="20" max="16384" width="9.140625" style="9"/>
  </cols>
  <sheetData>
    <row r="1" spans="1:14" ht="15" customHeight="1" x14ac:dyDescent="0.25">
      <c r="C1" s="1" t="s">
        <v>170</v>
      </c>
    </row>
    <row r="2" spans="1:14" ht="15" customHeight="1" x14ac:dyDescent="0.2">
      <c r="B2" s="7"/>
      <c r="G2" s="5" t="s">
        <v>5</v>
      </c>
      <c r="H2" s="41">
        <f>IF(VLOOKUP(D4,[1]ProjectInfo!$A$3:$AD$5001,8,FALSE)&lt;100,"Not in Ellis",VLOOKUP(D4,[1]ProjectInfo!$A$3:$AD$5001,8,FALSE))</f>
        <v>45839</v>
      </c>
      <c r="J2" s="5" t="s">
        <v>2</v>
      </c>
      <c r="K2" s="43" t="s">
        <v>183</v>
      </c>
    </row>
    <row r="3" spans="1:14" ht="15" customHeight="1" x14ac:dyDescent="0.2">
      <c r="C3" s="5" t="s">
        <v>0</v>
      </c>
      <c r="D3" s="9" t="str">
        <f>VLOOKUP(D4,[1]ProjectInfo!$A$3:$AD$5001,2,FALSE)</f>
        <v>HOL SR 179 3.900</v>
      </c>
      <c r="G3" s="5" t="s">
        <v>6</v>
      </c>
      <c r="H3" s="41" t="str">
        <f>IF(VLOOKUP(D4,[1]ProjectInfo!$A$3:$AD$5001,12,FALSE)&lt;100,"Not in Ellis",VLOOKUP(D4,[1]ProjectInfo!$A$3:$AD$5001,12,FALSE))</f>
        <v>Not in Ellis</v>
      </c>
      <c r="J3" s="5" t="s">
        <v>3</v>
      </c>
      <c r="K3" s="44"/>
      <c r="M3" s="78"/>
      <c r="N3" s="9" t="s">
        <v>180</v>
      </c>
    </row>
    <row r="4" spans="1:14" ht="15" customHeight="1" x14ac:dyDescent="0.2">
      <c r="C4" s="5" t="s">
        <v>1</v>
      </c>
      <c r="D4" s="16">
        <v>111085</v>
      </c>
      <c r="G4" s="5" t="s">
        <v>7</v>
      </c>
      <c r="H4" s="41">
        <f>VLOOKUP(D4,[1]ProjectInfo!$A$3:$AD$5001,16,FALSE)</f>
        <v>46023</v>
      </c>
      <c r="J4" s="5" t="s">
        <v>4</v>
      </c>
      <c r="K4" s="43"/>
    </row>
    <row r="5" spans="1:14" ht="6.95" customHeight="1" x14ac:dyDescent="0.2">
      <c r="A5" s="8"/>
      <c r="B5" s="5"/>
      <c r="C5" s="8"/>
      <c r="H5" s="5"/>
    </row>
    <row r="6" spans="1:14" s="10" customFormat="1" ht="6.95" customHeight="1" x14ac:dyDescent="0.2">
      <c r="J6" s="45"/>
      <c r="K6" s="49"/>
      <c r="L6" s="36"/>
    </row>
    <row r="7" spans="1:14" ht="15" customHeight="1" x14ac:dyDescent="0.2">
      <c r="A7" s="5"/>
      <c r="H7" s="9" t="s">
        <v>15</v>
      </c>
      <c r="J7" s="42" t="s">
        <v>17</v>
      </c>
    </row>
    <row r="8" spans="1:14" s="10" customFormat="1" ht="6.95" customHeight="1" x14ac:dyDescent="0.2">
      <c r="J8" s="45"/>
      <c r="K8" s="49"/>
      <c r="L8" s="36"/>
    </row>
    <row r="9" spans="1:14" ht="15" customHeight="1" x14ac:dyDescent="0.2">
      <c r="A9" s="2" t="s">
        <v>8</v>
      </c>
    </row>
    <row r="10" spans="1:14" ht="15" customHeight="1" x14ac:dyDescent="0.2">
      <c r="B10" s="3" t="s">
        <v>9</v>
      </c>
      <c r="C10" s="3"/>
    </row>
    <row r="11" spans="1:14" ht="15" customHeight="1" x14ac:dyDescent="0.2">
      <c r="B11" s="26" t="s">
        <v>184</v>
      </c>
      <c r="C11" s="3" t="s">
        <v>10</v>
      </c>
      <c r="H11" s="34">
        <v>42003</v>
      </c>
      <c r="J11" s="46" t="s">
        <v>18</v>
      </c>
      <c r="M11" s="78"/>
    </row>
    <row r="12" spans="1:14" ht="15" customHeight="1" x14ac:dyDescent="0.2">
      <c r="B12" s="26" t="s">
        <v>185</v>
      </c>
      <c r="C12" s="3" t="s">
        <v>11</v>
      </c>
      <c r="H12" s="34" t="s">
        <v>55</v>
      </c>
      <c r="J12" s="46" t="s">
        <v>18</v>
      </c>
      <c r="M12" s="78"/>
    </row>
    <row r="13" spans="1:14" ht="15" customHeight="1" x14ac:dyDescent="0.2">
      <c r="B13" s="26" t="s">
        <v>184</v>
      </c>
      <c r="C13" s="3" t="s">
        <v>12</v>
      </c>
      <c r="H13" s="34">
        <v>42003</v>
      </c>
      <c r="J13" s="46" t="s">
        <v>18</v>
      </c>
      <c r="M13" s="78"/>
    </row>
    <row r="14" spans="1:14" ht="15" customHeight="1" x14ac:dyDescent="0.2">
      <c r="B14" s="26" t="s">
        <v>185</v>
      </c>
      <c r="C14" s="3" t="s">
        <v>13</v>
      </c>
      <c r="H14" s="34" t="s">
        <v>55</v>
      </c>
      <c r="J14" s="46" t="s">
        <v>18</v>
      </c>
      <c r="M14" s="78"/>
    </row>
    <row r="15" spans="1:14" ht="15" customHeight="1" x14ac:dyDescent="0.2">
      <c r="B15" s="26" t="s">
        <v>184</v>
      </c>
      <c r="C15" s="3" t="s">
        <v>14</v>
      </c>
      <c r="H15" s="34">
        <v>42003</v>
      </c>
      <c r="J15" s="46" t="s">
        <v>18</v>
      </c>
      <c r="M15" s="78"/>
    </row>
    <row r="16" spans="1:14" ht="30" customHeight="1" x14ac:dyDescent="0.2">
      <c r="B16" s="26" t="s">
        <v>184</v>
      </c>
      <c r="C16" s="3" t="s">
        <v>124</v>
      </c>
      <c r="H16" s="34" t="s">
        <v>55</v>
      </c>
      <c r="J16" s="46" t="s">
        <v>120</v>
      </c>
      <c r="M16" s="78"/>
    </row>
    <row r="17" spans="1:13" ht="15" customHeight="1" x14ac:dyDescent="0.2">
      <c r="B17" s="26" t="s">
        <v>78</v>
      </c>
      <c r="C17" s="3" t="s">
        <v>77</v>
      </c>
      <c r="H17" s="34" t="s">
        <v>55</v>
      </c>
      <c r="J17" s="84" t="s">
        <v>172</v>
      </c>
    </row>
    <row r="18" spans="1:13" ht="30" customHeight="1" x14ac:dyDescent="0.2">
      <c r="B18" s="82" t="s">
        <v>171</v>
      </c>
      <c r="C18" s="82"/>
      <c r="D18" s="82"/>
      <c r="E18" s="82"/>
      <c r="F18" s="28"/>
      <c r="G18" s="28"/>
      <c r="H18" s="28"/>
      <c r="I18" s="28"/>
      <c r="J18" s="84"/>
    </row>
    <row r="19" spans="1:13" ht="15" customHeight="1" x14ac:dyDescent="0.2">
      <c r="B19" s="26"/>
      <c r="C19" s="3" t="s">
        <v>16</v>
      </c>
      <c r="H19" s="34" t="s">
        <v>55</v>
      </c>
      <c r="J19" s="46"/>
    </row>
    <row r="20" spans="1:13" ht="15" customHeight="1" x14ac:dyDescent="0.2">
      <c r="B20" s="26"/>
      <c r="C20" s="3" t="s">
        <v>175</v>
      </c>
      <c r="H20" s="34" t="s">
        <v>55</v>
      </c>
      <c r="J20" s="46" t="s">
        <v>176</v>
      </c>
    </row>
    <row r="21" spans="1:13" ht="15" customHeight="1" x14ac:dyDescent="0.2">
      <c r="B21" s="26"/>
      <c r="C21" s="3" t="s">
        <v>177</v>
      </c>
      <c r="H21" s="34" t="s">
        <v>55</v>
      </c>
      <c r="J21" s="46"/>
    </row>
    <row r="23" spans="1:13" ht="15" customHeight="1" x14ac:dyDescent="0.2">
      <c r="A23" s="73" t="s">
        <v>146</v>
      </c>
      <c r="B23" s="72" t="s">
        <v>78</v>
      </c>
      <c r="C23" s="35" t="s">
        <v>148</v>
      </c>
      <c r="H23" s="34"/>
      <c r="J23" s="32" t="s">
        <v>188</v>
      </c>
      <c r="M23" s="78"/>
    </row>
    <row r="24" spans="1:13" ht="15" customHeight="1" x14ac:dyDescent="0.2">
      <c r="A24" s="73" t="s">
        <v>146</v>
      </c>
      <c r="B24" s="72"/>
      <c r="C24" s="35" t="s">
        <v>151</v>
      </c>
      <c r="H24" s="34"/>
      <c r="J24" s="32" t="s">
        <v>149</v>
      </c>
      <c r="K24" s="9"/>
      <c r="L24" s="9"/>
    </row>
    <row r="25" spans="1:13" ht="15" customHeight="1" x14ac:dyDescent="0.2">
      <c r="B25" s="26" t="s">
        <v>184</v>
      </c>
      <c r="C25" s="3" t="s">
        <v>86</v>
      </c>
      <c r="H25" s="34"/>
      <c r="J25" s="46" t="s">
        <v>189</v>
      </c>
    </row>
    <row r="26" spans="1:13" ht="15" customHeight="1" x14ac:dyDescent="0.2">
      <c r="C26" s="4"/>
      <c r="D26" s="9" t="s">
        <v>19</v>
      </c>
    </row>
    <row r="27" spans="1:13" ht="15" customHeight="1" x14ac:dyDescent="0.2">
      <c r="C27" s="4"/>
      <c r="D27" s="9" t="s">
        <v>20</v>
      </c>
    </row>
    <row r="29" spans="1:13" ht="15" customHeight="1" x14ac:dyDescent="0.2">
      <c r="B29" s="26" t="s">
        <v>185</v>
      </c>
      <c r="C29" s="3" t="s">
        <v>21</v>
      </c>
      <c r="H29" s="34" t="s">
        <v>55</v>
      </c>
      <c r="J29" s="46" t="s">
        <v>18</v>
      </c>
      <c r="M29" s="78"/>
    </row>
    <row r="31" spans="1:13" ht="15" customHeight="1" x14ac:dyDescent="0.2">
      <c r="A31" s="11" t="s">
        <v>22</v>
      </c>
    </row>
    <row r="32" spans="1:13" ht="15" customHeight="1" x14ac:dyDescent="0.2">
      <c r="B32" s="26" t="s">
        <v>184</v>
      </c>
      <c r="C32" s="3" t="s">
        <v>169</v>
      </c>
      <c r="H32" s="34" t="s">
        <v>55</v>
      </c>
      <c r="J32" s="46" t="s">
        <v>18</v>
      </c>
    </row>
    <row r="33" spans="1:13" ht="15" customHeight="1" x14ac:dyDescent="0.2">
      <c r="B33" s="26" t="s">
        <v>184</v>
      </c>
      <c r="C33" s="3" t="s">
        <v>23</v>
      </c>
      <c r="H33" s="34" t="s">
        <v>55</v>
      </c>
      <c r="J33" s="46" t="s">
        <v>18</v>
      </c>
    </row>
    <row r="34" spans="1:13" ht="45" customHeight="1" x14ac:dyDescent="0.2">
      <c r="B34" s="26" t="s">
        <v>184</v>
      </c>
      <c r="C34" s="3" t="s">
        <v>82</v>
      </c>
      <c r="H34" s="34">
        <v>43935</v>
      </c>
      <c r="J34" s="46" t="s">
        <v>83</v>
      </c>
      <c r="M34" s="78"/>
    </row>
    <row r="35" spans="1:13" ht="15" customHeight="1" x14ac:dyDescent="0.2">
      <c r="B35" s="26" t="s">
        <v>184</v>
      </c>
      <c r="C35" s="3" t="s">
        <v>24</v>
      </c>
      <c r="H35" s="34">
        <v>44902</v>
      </c>
      <c r="J35" s="46" t="s">
        <v>18</v>
      </c>
      <c r="M35" s="78"/>
    </row>
    <row r="36" spans="1:13" ht="15" customHeight="1" x14ac:dyDescent="0.2">
      <c r="B36" s="26" t="s">
        <v>185</v>
      </c>
      <c r="C36" s="3" t="s">
        <v>25</v>
      </c>
      <c r="H36" s="34" t="s">
        <v>55</v>
      </c>
      <c r="J36" s="46" t="s">
        <v>190</v>
      </c>
    </row>
    <row r="37" spans="1:13" ht="15" customHeight="1" x14ac:dyDescent="0.2">
      <c r="B37" s="27"/>
      <c r="C37" s="3" t="s">
        <v>129</v>
      </c>
      <c r="H37" s="34" t="s">
        <v>55</v>
      </c>
      <c r="J37" s="46"/>
      <c r="M37" s="78"/>
    </row>
    <row r="38" spans="1:13" s="12" customFormat="1" ht="15" customHeight="1" x14ac:dyDescent="0.2">
      <c r="A38" s="50" t="s">
        <v>94</v>
      </c>
      <c r="B38" s="51"/>
      <c r="C38" s="52" t="str">
        <f>$D$3</f>
        <v>HOL SR 179 3.900</v>
      </c>
      <c r="D38" s="53" t="s">
        <v>125</v>
      </c>
      <c r="E38" s="54">
        <f>$D$4</f>
        <v>111085</v>
      </c>
      <c r="F38" s="51"/>
      <c r="G38" s="51"/>
      <c r="H38" s="51"/>
      <c r="I38" s="51"/>
      <c r="J38" s="55" t="s">
        <v>126</v>
      </c>
      <c r="K38" s="56"/>
      <c r="L38" s="37"/>
    </row>
    <row r="39" spans="1:13" ht="15" customHeight="1" x14ac:dyDescent="0.2">
      <c r="B39" s="26" t="s">
        <v>184</v>
      </c>
      <c r="C39" s="3" t="s">
        <v>107</v>
      </c>
    </row>
    <row r="40" spans="1:13" ht="15" customHeight="1" x14ac:dyDescent="0.2">
      <c r="C40" s="3"/>
    </row>
    <row r="41" spans="1:13" ht="15" customHeight="1" x14ac:dyDescent="0.2">
      <c r="B41" s="26" t="s">
        <v>184</v>
      </c>
      <c r="C41" s="3" t="s">
        <v>102</v>
      </c>
    </row>
    <row r="42" spans="1:13" ht="15" customHeight="1" x14ac:dyDescent="0.2">
      <c r="B42" s="26" t="s">
        <v>184</v>
      </c>
      <c r="C42" s="3" t="s">
        <v>106</v>
      </c>
    </row>
    <row r="43" spans="1:13" ht="15" customHeight="1" x14ac:dyDescent="0.2">
      <c r="B43" s="3"/>
      <c r="C43" s="3"/>
    </row>
    <row r="44" spans="1:13" ht="15" customHeight="1" x14ac:dyDescent="0.2">
      <c r="B44" s="26" t="s">
        <v>184</v>
      </c>
      <c r="C44" s="3" t="s">
        <v>122</v>
      </c>
      <c r="M44" s="78"/>
    </row>
    <row r="45" spans="1:13" ht="15" customHeight="1" x14ac:dyDescent="0.2">
      <c r="B45" s="26"/>
      <c r="C45" s="3" t="s">
        <v>104</v>
      </c>
      <c r="M45" s="78"/>
    </row>
    <row r="46" spans="1:13" ht="15" customHeight="1" x14ac:dyDescent="0.2">
      <c r="B46" s="26" t="s">
        <v>184</v>
      </c>
      <c r="C46" s="3" t="s">
        <v>105</v>
      </c>
      <c r="M46" s="78"/>
    </row>
    <row r="47" spans="1:13" ht="15" customHeight="1" x14ac:dyDescent="0.2">
      <c r="B47" s="26"/>
      <c r="C47" s="3" t="s">
        <v>160</v>
      </c>
      <c r="M47" s="9" t="s">
        <v>181</v>
      </c>
    </row>
    <row r="48" spans="1:13" ht="15" customHeight="1" x14ac:dyDescent="0.2">
      <c r="B48" s="26" t="s">
        <v>184</v>
      </c>
      <c r="C48" s="3" t="s">
        <v>103</v>
      </c>
    </row>
    <row r="49" spans="2:13" ht="15" customHeight="1" x14ac:dyDescent="0.2">
      <c r="B49" s="3"/>
      <c r="C49" s="3"/>
    </row>
    <row r="50" spans="2:13" ht="15" customHeight="1" x14ac:dyDescent="0.2">
      <c r="B50" s="26" t="s">
        <v>184</v>
      </c>
      <c r="C50" s="3" t="s">
        <v>121</v>
      </c>
    </row>
    <row r="52" spans="2:13" ht="15" customHeight="1" x14ac:dyDescent="0.2">
      <c r="B52" s="26" t="s">
        <v>184</v>
      </c>
      <c r="C52" s="3" t="s">
        <v>123</v>
      </c>
    </row>
    <row r="53" spans="2:13" ht="15" customHeight="1" x14ac:dyDescent="0.2">
      <c r="B53" s="26" t="s">
        <v>184</v>
      </c>
      <c r="C53" s="3" t="s">
        <v>111</v>
      </c>
    </row>
    <row r="54" spans="2:13" ht="15" customHeight="1" x14ac:dyDescent="0.2">
      <c r="C54" s="3"/>
    </row>
    <row r="55" spans="2:13" ht="15" customHeight="1" x14ac:dyDescent="0.2">
      <c r="B55" s="26" t="s">
        <v>184</v>
      </c>
      <c r="C55" s="3" t="s">
        <v>108</v>
      </c>
      <c r="M55" s="78"/>
    </row>
    <row r="56" spans="2:13" ht="15" customHeight="1" x14ac:dyDescent="0.2">
      <c r="B56" s="26" t="s">
        <v>185</v>
      </c>
      <c r="C56" s="3" t="s">
        <v>109</v>
      </c>
      <c r="M56" s="78"/>
    </row>
    <row r="57" spans="2:13" ht="29.25" customHeight="1" x14ac:dyDescent="0.2">
      <c r="B57" s="26" t="s">
        <v>184</v>
      </c>
      <c r="C57" s="3" t="s">
        <v>26</v>
      </c>
      <c r="H57" s="34">
        <v>44897</v>
      </c>
      <c r="J57" s="46" t="s">
        <v>88</v>
      </c>
      <c r="M57" s="78"/>
    </row>
    <row r="58" spans="2:13" ht="15" customHeight="1" x14ac:dyDescent="0.2">
      <c r="B58" s="26" t="s">
        <v>184</v>
      </c>
      <c r="C58" s="3" t="s">
        <v>110</v>
      </c>
    </row>
    <row r="59" spans="2:13" ht="15" customHeight="1" x14ac:dyDescent="0.2">
      <c r="C59" s="3"/>
    </row>
    <row r="60" spans="2:13" ht="15" customHeight="1" x14ac:dyDescent="0.2">
      <c r="B60" s="26" t="s">
        <v>184</v>
      </c>
      <c r="C60" s="3" t="s">
        <v>165</v>
      </c>
      <c r="M60" s="78"/>
    </row>
    <row r="61" spans="2:13" ht="15" customHeight="1" x14ac:dyDescent="0.2">
      <c r="B61" s="26"/>
      <c r="C61" s="3" t="s">
        <v>100</v>
      </c>
      <c r="H61" s="34" t="s">
        <v>55</v>
      </c>
      <c r="J61" s="42" t="s">
        <v>27</v>
      </c>
      <c r="M61" s="78"/>
    </row>
    <row r="62" spans="2:13" ht="15" customHeight="1" x14ac:dyDescent="0.2">
      <c r="C62" s="33" t="s">
        <v>99</v>
      </c>
    </row>
    <row r="63" spans="2:13" ht="15" customHeight="1" x14ac:dyDescent="0.2">
      <c r="B63" s="26"/>
      <c r="C63" s="3" t="s">
        <v>130</v>
      </c>
      <c r="H63" s="34" t="s">
        <v>55</v>
      </c>
      <c r="J63" s="46" t="s">
        <v>18</v>
      </c>
    </row>
    <row r="64" spans="2:13" ht="15" customHeight="1" x14ac:dyDescent="0.2">
      <c r="B64" s="26"/>
      <c r="C64" s="3" t="s">
        <v>161</v>
      </c>
      <c r="H64" s="34"/>
      <c r="J64" s="46"/>
    </row>
    <row r="65" spans="1:12" ht="15" customHeight="1" x14ac:dyDescent="0.2">
      <c r="B65" s="26"/>
      <c r="C65" s="3" t="s">
        <v>145</v>
      </c>
      <c r="H65" s="34" t="s">
        <v>55</v>
      </c>
      <c r="J65" s="46" t="s">
        <v>18</v>
      </c>
    </row>
    <row r="67" spans="1:12" ht="15" customHeight="1" thickBot="1" x14ac:dyDescent="0.25">
      <c r="A67" s="70" t="s">
        <v>133</v>
      </c>
      <c r="B67" s="26"/>
      <c r="C67" s="3" t="s">
        <v>33</v>
      </c>
      <c r="H67" s="34" t="s">
        <v>55</v>
      </c>
      <c r="J67" s="46" t="s">
        <v>162</v>
      </c>
    </row>
    <row r="68" spans="1:12" ht="15" customHeight="1" x14ac:dyDescent="0.2">
      <c r="A68" s="8">
        <v>0</v>
      </c>
      <c r="B68" s="26"/>
      <c r="C68" s="29" t="s">
        <v>95</v>
      </c>
      <c r="D68" s="9" t="s">
        <v>139</v>
      </c>
      <c r="H68" s="34" t="s">
        <v>55</v>
      </c>
      <c r="J68" s="46" t="s">
        <v>18</v>
      </c>
    </row>
    <row r="69" spans="1:12" ht="15" customHeight="1" x14ac:dyDescent="0.2">
      <c r="A69" s="8">
        <v>0</v>
      </c>
      <c r="B69" s="26"/>
      <c r="C69" s="29" t="s">
        <v>96</v>
      </c>
      <c r="D69" s="9" t="s">
        <v>134</v>
      </c>
      <c r="H69" s="34" t="s">
        <v>55</v>
      </c>
      <c r="J69" s="46" t="s">
        <v>18</v>
      </c>
    </row>
    <row r="70" spans="1:12" ht="15" customHeight="1" x14ac:dyDescent="0.2">
      <c r="A70" s="8">
        <v>0</v>
      </c>
      <c r="B70" s="26"/>
      <c r="C70" s="29" t="s">
        <v>98</v>
      </c>
      <c r="D70" s="9" t="s">
        <v>136</v>
      </c>
      <c r="H70" s="34" t="s">
        <v>55</v>
      </c>
      <c r="J70" s="46" t="s">
        <v>18</v>
      </c>
    </row>
    <row r="71" spans="1:12" ht="15" customHeight="1" thickBot="1" x14ac:dyDescent="0.25">
      <c r="A71" s="70">
        <v>0</v>
      </c>
      <c r="B71" s="26"/>
      <c r="C71" s="29" t="s">
        <v>167</v>
      </c>
      <c r="D71" s="9" t="s">
        <v>168</v>
      </c>
      <c r="H71" s="34" t="s">
        <v>55</v>
      </c>
      <c r="J71" s="46" t="s">
        <v>18</v>
      </c>
    </row>
    <row r="72" spans="1:12" ht="15" customHeight="1" x14ac:dyDescent="0.2">
      <c r="A72" s="69">
        <f>SUM(A68:A71)</f>
        <v>0</v>
      </c>
      <c r="B72" s="68" t="s">
        <v>135</v>
      </c>
      <c r="C72" s="3"/>
    </row>
    <row r="73" spans="1:12" ht="15" customHeight="1" x14ac:dyDescent="0.2">
      <c r="A73" s="69"/>
      <c r="B73" s="68"/>
      <c r="C73" s="3"/>
    </row>
    <row r="74" spans="1:12" ht="15" customHeight="1" x14ac:dyDescent="0.2">
      <c r="A74" s="69"/>
      <c r="B74" s="26"/>
      <c r="C74" s="3" t="s">
        <v>153</v>
      </c>
      <c r="H74" s="34" t="s">
        <v>55</v>
      </c>
      <c r="J74" s="46" t="s">
        <v>18</v>
      </c>
    </row>
    <row r="75" spans="1:12" ht="29.25" customHeight="1" x14ac:dyDescent="0.2">
      <c r="B75" s="26"/>
      <c r="C75" s="83" t="s">
        <v>154</v>
      </c>
      <c r="D75" s="83"/>
      <c r="E75" s="83"/>
      <c r="F75" s="83"/>
      <c r="G75" s="83"/>
      <c r="H75" s="83"/>
      <c r="I75" s="83"/>
      <c r="J75" s="83"/>
    </row>
    <row r="76" spans="1:12" s="12" customFormat="1" ht="15" customHeight="1" x14ac:dyDescent="0.2">
      <c r="A76" s="50" t="s">
        <v>28</v>
      </c>
      <c r="B76" s="51"/>
      <c r="C76" s="52" t="str">
        <f>$D$3</f>
        <v>HOL SR 179 3.900</v>
      </c>
      <c r="D76" s="53" t="s">
        <v>125</v>
      </c>
      <c r="E76" s="54">
        <f>$D$4</f>
        <v>111085</v>
      </c>
      <c r="F76" s="51"/>
      <c r="G76" s="57" t="s">
        <v>31</v>
      </c>
      <c r="H76" s="58">
        <f>IF(VLOOKUP(D$4,[1]ProjectInfo!$A$3:$AD$5001,4,FALSE)&lt;1000,"Not in Ellis",VLOOKUP(D4,[1]ProjectInfo!$A$3:$AD$5001,4,FALSE)-30)</f>
        <v>45262</v>
      </c>
      <c r="I76" s="51"/>
      <c r="J76" s="55" t="s">
        <v>126</v>
      </c>
      <c r="K76" s="51"/>
      <c r="L76" s="48"/>
    </row>
    <row r="77" spans="1:12" ht="15" customHeight="1" x14ac:dyDescent="0.2">
      <c r="B77" s="26"/>
      <c r="C77" s="3" t="s">
        <v>166</v>
      </c>
      <c r="H77" s="34" t="s">
        <v>55</v>
      </c>
      <c r="J77" s="42" t="s">
        <v>27</v>
      </c>
      <c r="L77" s="48"/>
    </row>
    <row r="78" spans="1:12" ht="15" customHeight="1" x14ac:dyDescent="0.2">
      <c r="B78" s="26"/>
      <c r="C78" s="3" t="s">
        <v>101</v>
      </c>
      <c r="H78" s="34" t="s">
        <v>55</v>
      </c>
      <c r="J78" s="42" t="s">
        <v>27</v>
      </c>
      <c r="L78" s="48"/>
    </row>
    <row r="79" spans="1:12" ht="45" customHeight="1" x14ac:dyDescent="0.2">
      <c r="B79" s="26"/>
      <c r="C79" s="3" t="s">
        <v>163</v>
      </c>
      <c r="H79" s="34" t="s">
        <v>55</v>
      </c>
      <c r="J79" s="47" t="s">
        <v>29</v>
      </c>
    </row>
    <row r="80" spans="1:12" ht="15" customHeight="1" x14ac:dyDescent="0.2">
      <c r="B80" s="27"/>
      <c r="C80" s="3"/>
    </row>
    <row r="81" spans="1:16" ht="15" customHeight="1" x14ac:dyDescent="0.2">
      <c r="B81" s="26" t="s">
        <v>185</v>
      </c>
      <c r="C81" s="3" t="s">
        <v>30</v>
      </c>
      <c r="H81" s="34" t="s">
        <v>55</v>
      </c>
      <c r="J81" s="46" t="s">
        <v>18</v>
      </c>
    </row>
    <row r="82" spans="1:16" ht="15" customHeight="1" x14ac:dyDescent="0.2">
      <c r="B82" s="6" t="s">
        <v>186</v>
      </c>
      <c r="C82" s="9" t="s">
        <v>147</v>
      </c>
      <c r="H82" s="34" t="s">
        <v>55</v>
      </c>
      <c r="J82" s="46" t="s">
        <v>18</v>
      </c>
    </row>
    <row r="83" spans="1:16" ht="15" customHeight="1" x14ac:dyDescent="0.2">
      <c r="B83" s="6"/>
      <c r="C83" s="9" t="s">
        <v>178</v>
      </c>
      <c r="H83" s="34" t="s">
        <v>55</v>
      </c>
      <c r="J83" s="46" t="s">
        <v>18</v>
      </c>
    </row>
    <row r="84" spans="1:16" ht="15" customHeight="1" x14ac:dyDescent="0.2">
      <c r="B84" s="26"/>
      <c r="C84" s="3" t="s">
        <v>32</v>
      </c>
      <c r="H84" s="34" t="s">
        <v>55</v>
      </c>
      <c r="J84" s="46" t="s">
        <v>18</v>
      </c>
    </row>
    <row r="85" spans="1:16" ht="15" customHeight="1" x14ac:dyDescent="0.2">
      <c r="B85" s="26"/>
      <c r="C85" s="3"/>
      <c r="H85" s="34"/>
      <c r="J85" s="46"/>
    </row>
    <row r="86" spans="1:16" ht="15" customHeight="1" x14ac:dyDescent="0.2">
      <c r="A86" s="71" t="s">
        <v>144</v>
      </c>
      <c r="B86" s="72"/>
      <c r="C86" s="35" t="s">
        <v>164</v>
      </c>
      <c r="H86" s="34" t="s">
        <v>55</v>
      </c>
      <c r="J86" s="46" t="s">
        <v>18</v>
      </c>
      <c r="K86" s="9"/>
      <c r="L86" s="9"/>
    </row>
    <row r="87" spans="1:16" ht="15" customHeight="1" x14ac:dyDescent="0.2">
      <c r="B87" s="26"/>
      <c r="C87" s="3" t="s">
        <v>145</v>
      </c>
      <c r="H87" s="34" t="s">
        <v>55</v>
      </c>
      <c r="J87" s="46" t="s">
        <v>18</v>
      </c>
    </row>
    <row r="88" spans="1:16" ht="15" customHeight="1" thickBot="1" x14ac:dyDescent="0.25"/>
    <row r="89" spans="1:16" ht="15" customHeight="1" thickBot="1" x14ac:dyDescent="0.25">
      <c r="A89" s="70" t="s">
        <v>133</v>
      </c>
      <c r="B89" s="26"/>
      <c r="C89" s="3" t="s">
        <v>33</v>
      </c>
      <c r="H89" s="34" t="s">
        <v>55</v>
      </c>
      <c r="J89" s="46" t="s">
        <v>18</v>
      </c>
      <c r="L89" s="85" t="s">
        <v>191</v>
      </c>
      <c r="M89" s="86"/>
      <c r="N89" s="86"/>
      <c r="O89" s="86"/>
      <c r="P89" s="87"/>
    </row>
    <row r="90" spans="1:16" ht="15" customHeight="1" thickBot="1" x14ac:dyDescent="0.25">
      <c r="A90" s="8">
        <v>1</v>
      </c>
      <c r="B90" s="26"/>
      <c r="C90" s="29"/>
      <c r="D90" s="9" t="s">
        <v>112</v>
      </c>
      <c r="H90" s="34" t="s">
        <v>55</v>
      </c>
      <c r="J90" s="46" t="s">
        <v>18</v>
      </c>
      <c r="L90" s="88"/>
      <c r="M90" s="89"/>
      <c r="N90" s="89"/>
      <c r="O90" s="89"/>
      <c r="P90" s="90"/>
    </row>
    <row r="91" spans="1:16" ht="15" customHeight="1" thickBot="1" x14ac:dyDescent="0.25">
      <c r="A91" s="8"/>
      <c r="B91" s="26"/>
      <c r="C91" s="29"/>
      <c r="D91" s="9" t="s">
        <v>114</v>
      </c>
      <c r="H91" s="34" t="s">
        <v>55</v>
      </c>
      <c r="J91" s="46" t="s">
        <v>18</v>
      </c>
    </row>
    <row r="92" spans="1:16" ht="15" customHeight="1" x14ac:dyDescent="0.2">
      <c r="A92" s="8">
        <v>0</v>
      </c>
      <c r="B92" s="26"/>
      <c r="C92" s="29" t="s">
        <v>93</v>
      </c>
      <c r="D92" s="9" t="s">
        <v>137</v>
      </c>
      <c r="H92" s="34" t="s">
        <v>55</v>
      </c>
      <c r="J92" s="46" t="s">
        <v>18</v>
      </c>
      <c r="L92" s="91" t="s">
        <v>89</v>
      </c>
      <c r="M92" s="92"/>
    </row>
    <row r="93" spans="1:16" ht="30.75" customHeight="1" x14ac:dyDescent="0.2">
      <c r="A93" s="8"/>
      <c r="B93" s="26"/>
      <c r="C93" s="29" t="s">
        <v>187</v>
      </c>
      <c r="D93" s="9" t="s">
        <v>97</v>
      </c>
      <c r="H93" s="34" t="s">
        <v>55</v>
      </c>
      <c r="J93" s="74" t="s">
        <v>159</v>
      </c>
      <c r="L93" s="39" t="s">
        <v>58</v>
      </c>
      <c r="M93" s="30" t="s">
        <v>65</v>
      </c>
    </row>
    <row r="94" spans="1:16" ht="15" customHeight="1" x14ac:dyDescent="0.2">
      <c r="A94" s="8"/>
      <c r="B94" s="26"/>
      <c r="C94" s="29" t="s">
        <v>115</v>
      </c>
      <c r="D94" s="9" t="s">
        <v>116</v>
      </c>
      <c r="H94" s="34" t="s">
        <v>55</v>
      </c>
      <c r="J94" s="46" t="s">
        <v>18</v>
      </c>
      <c r="L94" s="39" t="s">
        <v>59</v>
      </c>
      <c r="M94" s="30" t="s">
        <v>66</v>
      </c>
    </row>
    <row r="95" spans="1:16" ht="15" customHeight="1" x14ac:dyDescent="0.2">
      <c r="A95" s="8">
        <v>0</v>
      </c>
      <c r="B95" s="26"/>
      <c r="C95" s="29" t="s">
        <v>98</v>
      </c>
      <c r="D95" s="9" t="s">
        <v>136</v>
      </c>
      <c r="H95" s="34" t="s">
        <v>55</v>
      </c>
      <c r="J95" s="46" t="s">
        <v>18</v>
      </c>
      <c r="L95" s="39" t="s">
        <v>60</v>
      </c>
      <c r="M95" s="30" t="s">
        <v>132</v>
      </c>
    </row>
    <row r="96" spans="1:16" ht="15" customHeight="1" x14ac:dyDescent="0.2">
      <c r="A96" s="8">
        <v>0</v>
      </c>
      <c r="B96" s="26"/>
      <c r="C96" s="29" t="s">
        <v>167</v>
      </c>
      <c r="D96" s="9" t="s">
        <v>168</v>
      </c>
      <c r="H96" s="34" t="s">
        <v>55</v>
      </c>
      <c r="J96" s="46" t="s">
        <v>18</v>
      </c>
      <c r="L96" s="39" t="s">
        <v>61</v>
      </c>
      <c r="M96" s="30" t="s">
        <v>127</v>
      </c>
    </row>
    <row r="97" spans="1:13" ht="15" customHeight="1" thickBot="1" x14ac:dyDescent="0.25">
      <c r="A97" s="70">
        <v>0</v>
      </c>
      <c r="B97" s="26"/>
      <c r="C97" s="29"/>
      <c r="D97" s="9" t="s">
        <v>138</v>
      </c>
      <c r="H97" s="34" t="s">
        <v>55</v>
      </c>
      <c r="J97" s="46" t="s">
        <v>18</v>
      </c>
      <c r="L97" s="39" t="s">
        <v>62</v>
      </c>
      <c r="M97" s="30" t="s">
        <v>90</v>
      </c>
    </row>
    <row r="98" spans="1:13" ht="15" customHeight="1" x14ac:dyDescent="0.2">
      <c r="A98" s="69">
        <f>SUM(A90:A97)</f>
        <v>1</v>
      </c>
      <c r="B98" s="68" t="s">
        <v>135</v>
      </c>
      <c r="L98" s="75" t="s">
        <v>63</v>
      </c>
      <c r="M98" s="76" t="s">
        <v>91</v>
      </c>
    </row>
    <row r="99" spans="1:13" ht="15" customHeight="1" thickBot="1" x14ac:dyDescent="0.25">
      <c r="J99" s="9"/>
      <c r="K99" s="9"/>
      <c r="L99" s="40" t="s">
        <v>64</v>
      </c>
      <c r="M99" s="31" t="s">
        <v>158</v>
      </c>
    </row>
    <row r="100" spans="1:13" ht="15" customHeight="1" x14ac:dyDescent="0.2">
      <c r="A100" s="73" t="s">
        <v>146</v>
      </c>
      <c r="B100" s="72"/>
      <c r="C100" s="35" t="s">
        <v>152</v>
      </c>
      <c r="H100" s="34"/>
      <c r="J100" s="32" t="s">
        <v>150</v>
      </c>
      <c r="K100" s="9"/>
      <c r="L100" s="9"/>
    </row>
    <row r="101" spans="1:13" ht="15" customHeight="1" x14ac:dyDescent="0.2">
      <c r="A101" s="69"/>
      <c r="B101" s="26"/>
      <c r="C101" s="3" t="s">
        <v>153</v>
      </c>
      <c r="H101" s="34" t="s">
        <v>55</v>
      </c>
      <c r="J101" s="46" t="s">
        <v>18</v>
      </c>
      <c r="L101" s="9"/>
    </row>
    <row r="102" spans="1:13" ht="15" customHeight="1" x14ac:dyDescent="0.2">
      <c r="J102" s="9"/>
      <c r="K102" s="9"/>
    </row>
    <row r="103" spans="1:13" ht="30" customHeight="1" x14ac:dyDescent="0.2">
      <c r="B103" s="26"/>
      <c r="C103" s="79" t="s">
        <v>36</v>
      </c>
      <c r="D103" s="79"/>
      <c r="E103" s="79"/>
      <c r="F103" s="79"/>
      <c r="G103" s="79"/>
      <c r="H103" s="79"/>
      <c r="I103" s="13"/>
      <c r="J103" s="46" t="s">
        <v>18</v>
      </c>
      <c r="L103" s="9"/>
    </row>
    <row r="105" spans="1:13" ht="15" customHeight="1" x14ac:dyDescent="0.2">
      <c r="A105" s="11" t="s">
        <v>34</v>
      </c>
    </row>
    <row r="106" spans="1:13" ht="15" customHeight="1" x14ac:dyDescent="0.2">
      <c r="B106" s="26"/>
      <c r="C106" s="3" t="s">
        <v>155</v>
      </c>
    </row>
    <row r="107" spans="1:13" ht="15" customHeight="1" x14ac:dyDescent="0.2">
      <c r="B107" s="26"/>
      <c r="C107" s="3" t="s">
        <v>179</v>
      </c>
    </row>
    <row r="108" spans="1:13" ht="15" customHeight="1" x14ac:dyDescent="0.2">
      <c r="B108" s="26"/>
      <c r="C108" s="3" t="s">
        <v>173</v>
      </c>
    </row>
    <row r="109" spans="1:13" s="12" customFormat="1" ht="15" customHeight="1" x14ac:dyDescent="0.2">
      <c r="A109" s="50" t="s">
        <v>37</v>
      </c>
      <c r="B109" s="51"/>
      <c r="C109" s="52" t="str">
        <f>$D$3</f>
        <v>HOL SR 179 3.900</v>
      </c>
      <c r="D109" s="53" t="s">
        <v>125</v>
      </c>
      <c r="E109" s="54">
        <f>$D$4</f>
        <v>111085</v>
      </c>
      <c r="F109" s="51"/>
      <c r="G109" s="57" t="s">
        <v>31</v>
      </c>
      <c r="H109" s="58">
        <f>IF(VLOOKUP(D$4,[1]ProjectInfo!$A$3:$AD$5001,6,FALSE)&lt;100,"Not in Ellis",VLOOKUP(D$4,[1]ProjectInfo!$A$3:$AD$5001,6,FALSE)-30)</f>
        <v>45536</v>
      </c>
      <c r="I109" s="51"/>
      <c r="J109" s="55" t="s">
        <v>126</v>
      </c>
      <c r="K109" s="56"/>
      <c r="L109" s="8"/>
      <c r="M109" s="9"/>
    </row>
    <row r="110" spans="1:13" ht="15" customHeight="1" x14ac:dyDescent="0.2">
      <c r="B110" s="26"/>
      <c r="C110" s="3" t="s">
        <v>38</v>
      </c>
      <c r="L110" s="37"/>
      <c r="M110" s="12"/>
    </row>
    <row r="111" spans="1:13" ht="15" customHeight="1" x14ac:dyDescent="0.2">
      <c r="B111" s="26"/>
      <c r="C111" s="3" t="s">
        <v>39</v>
      </c>
    </row>
    <row r="112" spans="1:13" ht="15" customHeight="1" x14ac:dyDescent="0.2">
      <c r="B112" s="26"/>
      <c r="C112" s="3" t="s">
        <v>40</v>
      </c>
    </row>
    <row r="113" spans="1:12" ht="15" customHeight="1" x14ac:dyDescent="0.2">
      <c r="B113" s="26"/>
      <c r="C113" s="3" t="s">
        <v>41</v>
      </c>
    </row>
    <row r="114" spans="1:12" ht="15" customHeight="1" x14ac:dyDescent="0.2">
      <c r="B114" s="26"/>
      <c r="C114" s="3" t="s">
        <v>42</v>
      </c>
    </row>
    <row r="115" spans="1:12" ht="15" customHeight="1" x14ac:dyDescent="0.2">
      <c r="A115" s="9" t="s">
        <v>43</v>
      </c>
    </row>
    <row r="116" spans="1:12" ht="15" customHeight="1" x14ac:dyDescent="0.2">
      <c r="A116" s="9" t="s">
        <v>44</v>
      </c>
    </row>
    <row r="117" spans="1:12" ht="16.5" customHeight="1" x14ac:dyDescent="0.2">
      <c r="B117" s="82" t="s">
        <v>45</v>
      </c>
      <c r="C117" s="82"/>
      <c r="D117" s="82"/>
      <c r="E117" s="82"/>
      <c r="F117" s="82"/>
      <c r="G117" s="82"/>
      <c r="H117" s="82"/>
      <c r="I117" s="82"/>
      <c r="J117" s="82"/>
    </row>
    <row r="118" spans="1:12" ht="15" customHeight="1" x14ac:dyDescent="0.2">
      <c r="B118" s="26"/>
      <c r="C118" s="3" t="s">
        <v>25</v>
      </c>
      <c r="H118" s="34" t="s">
        <v>55</v>
      </c>
      <c r="J118" s="46" t="s">
        <v>18</v>
      </c>
    </row>
    <row r="119" spans="1:12" ht="15" customHeight="1" x14ac:dyDescent="0.2">
      <c r="B119" s="26"/>
      <c r="C119" s="3" t="s">
        <v>47</v>
      </c>
      <c r="H119" s="34" t="s">
        <v>55</v>
      </c>
      <c r="J119" s="46" t="s">
        <v>18</v>
      </c>
    </row>
    <row r="120" spans="1:12" ht="15" customHeight="1" x14ac:dyDescent="0.2">
      <c r="B120" s="26"/>
      <c r="C120" s="3" t="s">
        <v>80</v>
      </c>
      <c r="H120" s="34" t="s">
        <v>55</v>
      </c>
      <c r="J120" s="46" t="s">
        <v>18</v>
      </c>
    </row>
    <row r="122" spans="1:12" ht="45" customHeight="1" x14ac:dyDescent="0.2">
      <c r="B122" s="26"/>
      <c r="C122" s="79" t="s">
        <v>84</v>
      </c>
      <c r="D122" s="79"/>
      <c r="E122" s="79"/>
      <c r="F122" s="79"/>
      <c r="G122" s="79"/>
      <c r="H122" s="79"/>
      <c r="J122" s="46" t="s">
        <v>128</v>
      </c>
    </row>
    <row r="123" spans="1:12" ht="15" customHeight="1" x14ac:dyDescent="0.2">
      <c r="C123" s="77"/>
      <c r="D123" s="77"/>
      <c r="E123" s="77"/>
      <c r="F123" s="77"/>
      <c r="G123" s="77"/>
      <c r="H123" s="77"/>
      <c r="J123" s="46"/>
    </row>
    <row r="124" spans="1:12" ht="15" customHeight="1" x14ac:dyDescent="0.2">
      <c r="B124" s="19"/>
      <c r="C124" s="9" t="s">
        <v>178</v>
      </c>
      <c r="H124" s="34" t="s">
        <v>55</v>
      </c>
      <c r="J124" s="46" t="s">
        <v>18</v>
      </c>
    </row>
    <row r="125" spans="1:12" ht="15" customHeight="1" x14ac:dyDescent="0.2">
      <c r="B125" s="19"/>
      <c r="C125" s="9" t="s">
        <v>182</v>
      </c>
      <c r="H125" s="34" t="s">
        <v>55</v>
      </c>
      <c r="J125" s="46" t="s">
        <v>18</v>
      </c>
    </row>
    <row r="126" spans="1:12" ht="15" customHeight="1" x14ac:dyDescent="0.2">
      <c r="B126" s="26"/>
      <c r="C126" s="3" t="s">
        <v>46</v>
      </c>
      <c r="H126" s="34" t="s">
        <v>55</v>
      </c>
      <c r="J126" s="46" t="s">
        <v>18</v>
      </c>
    </row>
    <row r="127" spans="1:12" ht="15" customHeight="1" x14ac:dyDescent="0.2">
      <c r="A127" s="71" t="s">
        <v>144</v>
      </c>
      <c r="B127" s="72"/>
      <c r="C127" s="35" t="s">
        <v>164</v>
      </c>
      <c r="H127" s="34" t="s">
        <v>55</v>
      </c>
      <c r="J127" s="32" t="s">
        <v>18</v>
      </c>
      <c r="K127" s="9"/>
    </row>
    <row r="128" spans="1:12" ht="15" customHeight="1" x14ac:dyDescent="0.2">
      <c r="B128" s="26"/>
      <c r="C128" s="3" t="s">
        <v>145</v>
      </c>
      <c r="H128" s="34" t="s">
        <v>55</v>
      </c>
      <c r="J128" s="46" t="s">
        <v>18</v>
      </c>
      <c r="L128" s="9"/>
    </row>
    <row r="130" spans="1:10" ht="15" customHeight="1" thickBot="1" x14ac:dyDescent="0.25">
      <c r="A130" s="70" t="s">
        <v>133</v>
      </c>
      <c r="B130" s="26"/>
      <c r="C130" s="3" t="s">
        <v>33</v>
      </c>
      <c r="H130" s="34" t="s">
        <v>55</v>
      </c>
      <c r="J130" s="46" t="s">
        <v>18</v>
      </c>
    </row>
    <row r="131" spans="1:10" ht="15" customHeight="1" x14ac:dyDescent="0.2">
      <c r="A131" s="8">
        <v>1</v>
      </c>
      <c r="B131" s="26"/>
      <c r="C131" s="29"/>
      <c r="D131" s="9" t="s">
        <v>112</v>
      </c>
      <c r="H131" s="34" t="s">
        <v>55</v>
      </c>
      <c r="J131" s="46" t="s">
        <v>18</v>
      </c>
    </row>
    <row r="132" spans="1:10" ht="15" customHeight="1" x14ac:dyDescent="0.2">
      <c r="A132" s="8"/>
      <c r="B132" s="26"/>
      <c r="C132" s="29"/>
      <c r="D132" s="9" t="s">
        <v>114</v>
      </c>
      <c r="H132" s="34" t="s">
        <v>55</v>
      </c>
      <c r="J132" s="46" t="s">
        <v>18</v>
      </c>
    </row>
    <row r="133" spans="1:10" ht="15" customHeight="1" x14ac:dyDescent="0.2">
      <c r="A133" s="8">
        <v>0</v>
      </c>
      <c r="B133" s="26"/>
      <c r="C133" s="29" t="str">
        <f t="shared" ref="C133:C136" si="0">C92</f>
        <v>Cody Notz</v>
      </c>
      <c r="D133" s="9" t="s">
        <v>137</v>
      </c>
      <c r="H133" s="34" t="s">
        <v>55</v>
      </c>
      <c r="J133" s="46" t="s">
        <v>18</v>
      </c>
    </row>
    <row r="134" spans="1:10" ht="15" customHeight="1" x14ac:dyDescent="0.2">
      <c r="A134" s="8"/>
      <c r="B134" s="26"/>
      <c r="C134" s="29" t="s">
        <v>174</v>
      </c>
      <c r="D134" s="9" t="s">
        <v>97</v>
      </c>
      <c r="H134" s="34" t="s">
        <v>55</v>
      </c>
      <c r="J134" s="46" t="s">
        <v>18</v>
      </c>
    </row>
    <row r="135" spans="1:10" ht="15" customHeight="1" x14ac:dyDescent="0.2">
      <c r="A135" s="8"/>
      <c r="B135" s="26"/>
      <c r="C135" s="29" t="str">
        <f t="shared" si="0"/>
        <v>Steve Lucas</v>
      </c>
      <c r="D135" s="9" t="s">
        <v>116</v>
      </c>
      <c r="H135" s="34" t="s">
        <v>55</v>
      </c>
      <c r="J135" s="46" t="s">
        <v>18</v>
      </c>
    </row>
    <row r="136" spans="1:10" ht="15" customHeight="1" x14ac:dyDescent="0.2">
      <c r="A136" s="8">
        <v>0</v>
      </c>
      <c r="B136" s="26"/>
      <c r="C136" s="29" t="str">
        <f t="shared" si="0"/>
        <v>Tom Stratton</v>
      </c>
      <c r="D136" s="9" t="s">
        <v>141</v>
      </c>
      <c r="H136" s="34" t="s">
        <v>55</v>
      </c>
      <c r="J136" s="46" t="s">
        <v>18</v>
      </c>
    </row>
    <row r="137" spans="1:10" ht="15" customHeight="1" x14ac:dyDescent="0.2">
      <c r="A137" s="8">
        <v>0</v>
      </c>
      <c r="B137" s="26"/>
      <c r="C137" s="29" t="s">
        <v>167</v>
      </c>
      <c r="D137" s="9" t="s">
        <v>168</v>
      </c>
      <c r="H137" s="34" t="s">
        <v>55</v>
      </c>
      <c r="J137" s="46" t="s">
        <v>18</v>
      </c>
    </row>
    <row r="138" spans="1:10" ht="15" customHeight="1" x14ac:dyDescent="0.2">
      <c r="D138" s="15" t="s">
        <v>49</v>
      </c>
    </row>
    <row r="139" spans="1:10" ht="15" customHeight="1" thickBot="1" x14ac:dyDescent="0.25">
      <c r="A139" s="70">
        <v>0</v>
      </c>
      <c r="B139" s="26"/>
      <c r="C139" s="29"/>
      <c r="D139" s="9" t="s">
        <v>140</v>
      </c>
      <c r="H139" s="34" t="s">
        <v>55</v>
      </c>
      <c r="J139" s="46" t="s">
        <v>18</v>
      </c>
    </row>
    <row r="140" spans="1:10" ht="15" customHeight="1" x14ac:dyDescent="0.2">
      <c r="A140" s="69">
        <f>SUM(A131:A139)</f>
        <v>1</v>
      </c>
      <c r="B140" s="68" t="s">
        <v>135</v>
      </c>
    </row>
    <row r="141" spans="1:10" ht="15" customHeight="1" x14ac:dyDescent="0.2">
      <c r="A141" s="69"/>
      <c r="B141" s="68"/>
    </row>
    <row r="142" spans="1:10" ht="15" customHeight="1" x14ac:dyDescent="0.2">
      <c r="A142" s="69"/>
      <c r="B142" s="26"/>
      <c r="C142" s="3" t="s">
        <v>153</v>
      </c>
      <c r="H142" s="34" t="s">
        <v>55</v>
      </c>
      <c r="J142" s="46" t="s">
        <v>18</v>
      </c>
    </row>
    <row r="143" spans="1:10" ht="30" customHeight="1" x14ac:dyDescent="0.2">
      <c r="B143" s="26"/>
      <c r="C143" s="79" t="s">
        <v>48</v>
      </c>
      <c r="D143" s="79"/>
      <c r="E143" s="79"/>
      <c r="F143" s="79"/>
      <c r="G143" s="79"/>
      <c r="H143" s="79"/>
      <c r="I143" s="13"/>
      <c r="J143" s="46" t="s">
        <v>18</v>
      </c>
    </row>
    <row r="144" spans="1:10" ht="15" customHeight="1" x14ac:dyDescent="0.2">
      <c r="B144" s="26"/>
      <c r="C144" s="3" t="s">
        <v>85</v>
      </c>
      <c r="H144" s="34" t="s">
        <v>55</v>
      </c>
      <c r="J144" s="46" t="s">
        <v>18</v>
      </c>
    </row>
    <row r="145" spans="1:13" ht="15" customHeight="1" x14ac:dyDescent="0.2">
      <c r="A145" s="11" t="s">
        <v>50</v>
      </c>
    </row>
    <row r="146" spans="1:13" ht="15" customHeight="1" x14ac:dyDescent="0.2">
      <c r="B146" s="26"/>
      <c r="C146" s="3" t="s">
        <v>35</v>
      </c>
    </row>
    <row r="147" spans="1:13" ht="15" customHeight="1" x14ac:dyDescent="0.2">
      <c r="B147" s="26"/>
      <c r="C147" s="3" t="s">
        <v>81</v>
      </c>
      <c r="J147" s="46" t="s">
        <v>18</v>
      </c>
    </row>
    <row r="148" spans="1:13" ht="30" customHeight="1" x14ac:dyDescent="0.2">
      <c r="B148" s="26"/>
      <c r="C148" s="79" t="s">
        <v>156</v>
      </c>
      <c r="D148" s="79"/>
      <c r="E148" s="79"/>
      <c r="F148" s="79"/>
      <c r="G148" s="79"/>
      <c r="H148" s="79"/>
    </row>
    <row r="149" spans="1:13" ht="15" customHeight="1" x14ac:dyDescent="0.2">
      <c r="B149" s="26"/>
      <c r="C149" s="3" t="s">
        <v>173</v>
      </c>
    </row>
    <row r="150" spans="1:13" s="14" customFormat="1" ht="15" customHeight="1" x14ac:dyDescent="0.2">
      <c r="A150" s="59" t="s">
        <v>51</v>
      </c>
      <c r="B150" s="60"/>
      <c r="C150" s="61" t="str">
        <f>$D$3</f>
        <v>HOL SR 179 3.900</v>
      </c>
      <c r="D150" s="62" t="s">
        <v>125</v>
      </c>
      <c r="E150" s="63">
        <f>$D$4</f>
        <v>111085</v>
      </c>
      <c r="F150" s="60"/>
      <c r="G150" s="64" t="s">
        <v>31</v>
      </c>
      <c r="H150" s="65">
        <f>H2-30</f>
        <v>45809</v>
      </c>
      <c r="I150" s="60"/>
      <c r="J150" s="66" t="s">
        <v>126</v>
      </c>
      <c r="K150" s="56"/>
      <c r="L150" s="8"/>
      <c r="M150" s="9"/>
    </row>
    <row r="151" spans="1:13" ht="15" customHeight="1" x14ac:dyDescent="0.2">
      <c r="B151" s="26"/>
      <c r="C151" s="3" t="s">
        <v>67</v>
      </c>
      <c r="H151" s="34" t="s">
        <v>55</v>
      </c>
      <c r="J151" s="46" t="s">
        <v>18</v>
      </c>
      <c r="L151" s="38"/>
      <c r="M151" s="14"/>
    </row>
    <row r="152" spans="1:13" ht="15" customHeight="1" x14ac:dyDescent="0.2">
      <c r="B152" s="26"/>
      <c r="C152" s="3" t="s">
        <v>87</v>
      </c>
    </row>
    <row r="153" spans="1:13" ht="15" customHeight="1" x14ac:dyDescent="0.2">
      <c r="B153" s="26"/>
      <c r="C153" s="3" t="s">
        <v>52</v>
      </c>
    </row>
    <row r="155" spans="1:13" ht="15" customHeight="1" x14ac:dyDescent="0.2">
      <c r="B155" s="26"/>
      <c r="C155" s="3" t="s">
        <v>53</v>
      </c>
      <c r="H155" s="34" t="s">
        <v>55</v>
      </c>
      <c r="J155" s="46" t="s">
        <v>18</v>
      </c>
    </row>
    <row r="156" spans="1:13" ht="15" customHeight="1" x14ac:dyDescent="0.2">
      <c r="B156" s="26"/>
      <c r="C156" s="3" t="s">
        <v>54</v>
      </c>
      <c r="H156" s="34" t="s">
        <v>55</v>
      </c>
      <c r="J156" s="46" t="s">
        <v>18</v>
      </c>
    </row>
    <row r="158" spans="1:13" ht="15" customHeight="1" x14ac:dyDescent="0.2">
      <c r="B158" s="26"/>
      <c r="C158" s="3" t="s">
        <v>25</v>
      </c>
      <c r="H158" s="34" t="s">
        <v>55</v>
      </c>
      <c r="J158" s="46" t="s">
        <v>18</v>
      </c>
    </row>
    <row r="159" spans="1:13" ht="15" customHeight="1" x14ac:dyDescent="0.2">
      <c r="B159" s="26"/>
      <c r="C159" s="3" t="s">
        <v>47</v>
      </c>
      <c r="H159" s="34" t="s">
        <v>55</v>
      </c>
      <c r="J159" s="46" t="s">
        <v>18</v>
      </c>
    </row>
    <row r="160" spans="1:13" ht="15" customHeight="1" x14ac:dyDescent="0.2">
      <c r="B160" s="26"/>
      <c r="C160" s="3" t="s">
        <v>79</v>
      </c>
      <c r="H160" s="34" t="s">
        <v>55</v>
      </c>
      <c r="J160" s="46" t="s">
        <v>18</v>
      </c>
    </row>
    <row r="162" spans="1:12" ht="15" customHeight="1" x14ac:dyDescent="0.2">
      <c r="B162" s="6"/>
      <c r="C162" s="9" t="s">
        <v>178</v>
      </c>
      <c r="H162" s="34" t="s">
        <v>55</v>
      </c>
      <c r="J162" s="46" t="s">
        <v>18</v>
      </c>
    </row>
    <row r="163" spans="1:12" ht="15" customHeight="1" x14ac:dyDescent="0.2">
      <c r="B163" s="26"/>
      <c r="C163" s="3" t="s">
        <v>56</v>
      </c>
      <c r="H163" s="34" t="s">
        <v>55</v>
      </c>
      <c r="J163" s="46" t="s">
        <v>18</v>
      </c>
    </row>
    <row r="164" spans="1:12" ht="15" customHeight="1" x14ac:dyDescent="0.2">
      <c r="A164" s="71" t="s">
        <v>144</v>
      </c>
      <c r="B164" s="72"/>
      <c r="C164" s="35" t="s">
        <v>164</v>
      </c>
      <c r="H164" s="34" t="s">
        <v>55</v>
      </c>
      <c r="J164" s="32" t="s">
        <v>18</v>
      </c>
      <c r="K164" s="9"/>
    </row>
    <row r="165" spans="1:12" ht="15" customHeight="1" x14ac:dyDescent="0.2">
      <c r="B165" s="26"/>
      <c r="C165" s="3" t="s">
        <v>145</v>
      </c>
      <c r="H165" s="34" t="s">
        <v>55</v>
      </c>
      <c r="J165" s="46" t="s">
        <v>18</v>
      </c>
      <c r="L165" s="9"/>
    </row>
    <row r="166" spans="1:12" ht="15" customHeight="1" x14ac:dyDescent="0.2">
      <c r="C166" s="3"/>
      <c r="H166" s="34"/>
      <c r="J166" s="46"/>
    </row>
    <row r="167" spans="1:12" ht="15" customHeight="1" thickBot="1" x14ac:dyDescent="0.25">
      <c r="A167" s="70" t="s">
        <v>133</v>
      </c>
      <c r="B167" s="26"/>
      <c r="C167" s="9" t="s">
        <v>33</v>
      </c>
      <c r="H167" s="34" t="s">
        <v>55</v>
      </c>
      <c r="J167" s="46" t="s">
        <v>18</v>
      </c>
    </row>
    <row r="168" spans="1:12" ht="15" customHeight="1" x14ac:dyDescent="0.2">
      <c r="A168" s="8">
        <v>1</v>
      </c>
      <c r="B168" s="26"/>
      <c r="C168" s="32"/>
      <c r="D168" s="9" t="s">
        <v>119</v>
      </c>
      <c r="H168" s="34" t="s">
        <v>55</v>
      </c>
      <c r="J168" s="46" t="s">
        <v>18</v>
      </c>
    </row>
    <row r="169" spans="1:12" ht="15" customHeight="1" x14ac:dyDescent="0.2">
      <c r="A169" s="8"/>
      <c r="B169" s="26"/>
      <c r="C169" s="32"/>
      <c r="D169" s="9" t="s">
        <v>113</v>
      </c>
      <c r="H169" s="34" t="s">
        <v>55</v>
      </c>
      <c r="J169" s="46" t="s">
        <v>18</v>
      </c>
    </row>
    <row r="170" spans="1:12" ht="30" customHeight="1" x14ac:dyDescent="0.2">
      <c r="A170" s="8"/>
      <c r="B170" s="26"/>
      <c r="C170" s="32" t="s">
        <v>174</v>
      </c>
      <c r="D170" s="9" t="s">
        <v>117</v>
      </c>
      <c r="H170" s="34" t="s">
        <v>55</v>
      </c>
      <c r="J170" s="67" t="s">
        <v>131</v>
      </c>
    </row>
    <row r="171" spans="1:12" ht="30" customHeight="1" x14ac:dyDescent="0.2">
      <c r="A171" s="8"/>
      <c r="B171" s="26"/>
      <c r="C171" s="81" t="s">
        <v>92</v>
      </c>
      <c r="D171" s="81"/>
      <c r="E171" s="81"/>
      <c r="F171" s="81"/>
      <c r="G171" s="81"/>
      <c r="H171" s="81"/>
      <c r="I171" s="81"/>
      <c r="J171" s="81"/>
    </row>
    <row r="172" spans="1:12" ht="15" customHeight="1" x14ac:dyDescent="0.2">
      <c r="A172" s="8"/>
      <c r="B172" s="26"/>
      <c r="C172" s="32" t="s">
        <v>115</v>
      </c>
      <c r="D172" s="9" t="s">
        <v>118</v>
      </c>
      <c r="H172" s="34" t="s">
        <v>55</v>
      </c>
      <c r="J172" s="46" t="s">
        <v>18</v>
      </c>
    </row>
    <row r="173" spans="1:12" ht="15" customHeight="1" x14ac:dyDescent="0.2">
      <c r="A173" s="8">
        <v>0</v>
      </c>
      <c r="B173" s="26"/>
      <c r="C173" s="32" t="s">
        <v>98</v>
      </c>
      <c r="D173" s="9" t="s">
        <v>142</v>
      </c>
      <c r="H173" s="34" t="s">
        <v>55</v>
      </c>
      <c r="J173" s="46" t="s">
        <v>18</v>
      </c>
    </row>
    <row r="174" spans="1:12" ht="15" customHeight="1" thickBot="1" x14ac:dyDescent="0.25">
      <c r="A174" s="70">
        <v>0</v>
      </c>
      <c r="B174" s="26"/>
      <c r="C174" s="32" t="s">
        <v>93</v>
      </c>
      <c r="D174" s="9" t="s">
        <v>143</v>
      </c>
      <c r="H174" s="34" t="s">
        <v>55</v>
      </c>
      <c r="J174" s="46" t="s">
        <v>18</v>
      </c>
    </row>
    <row r="175" spans="1:12" ht="15" customHeight="1" x14ac:dyDescent="0.2">
      <c r="A175" s="69">
        <f>SUM(A168:A174)</f>
        <v>1</v>
      </c>
      <c r="B175" s="68" t="s">
        <v>135</v>
      </c>
    </row>
    <row r="176" spans="1:12" ht="15" customHeight="1" x14ac:dyDescent="0.2">
      <c r="A176" s="69"/>
      <c r="B176" s="68"/>
    </row>
    <row r="177" spans="1:10" ht="15" customHeight="1" x14ac:dyDescent="0.2">
      <c r="A177" s="69"/>
      <c r="B177" s="26"/>
      <c r="C177" s="3" t="s">
        <v>153</v>
      </c>
      <c r="H177" s="34" t="s">
        <v>55</v>
      </c>
      <c r="J177" s="46" t="s">
        <v>18</v>
      </c>
    </row>
    <row r="178" spans="1:10" ht="30" customHeight="1" x14ac:dyDescent="0.2">
      <c r="A178" s="8"/>
      <c r="B178" s="26"/>
      <c r="C178" s="80" t="s">
        <v>57</v>
      </c>
      <c r="D178" s="80"/>
      <c r="E178" s="80"/>
      <c r="F178" s="80"/>
      <c r="G178" s="80"/>
      <c r="H178" s="80"/>
    </row>
    <row r="180" spans="1:10" ht="15" customHeight="1" x14ac:dyDescent="0.2">
      <c r="B180" s="26"/>
      <c r="C180" s="3" t="s">
        <v>35</v>
      </c>
    </row>
    <row r="181" spans="1:10" ht="30" customHeight="1" x14ac:dyDescent="0.2">
      <c r="B181" s="26"/>
      <c r="C181" s="79" t="s">
        <v>157</v>
      </c>
      <c r="D181" s="79"/>
      <c r="E181" s="79"/>
      <c r="F181" s="79"/>
      <c r="G181" s="79"/>
      <c r="H181" s="79"/>
    </row>
    <row r="182" spans="1:10" ht="15" customHeight="1" x14ac:dyDescent="0.2">
      <c r="B182" s="26"/>
      <c r="C182" s="3" t="s">
        <v>173</v>
      </c>
    </row>
  </sheetData>
  <mergeCells count="13">
    <mergeCell ref="B18:E18"/>
    <mergeCell ref="C75:J75"/>
    <mergeCell ref="B117:J117"/>
    <mergeCell ref="J17:J18"/>
    <mergeCell ref="L89:P90"/>
    <mergeCell ref="L92:M92"/>
    <mergeCell ref="C181:H181"/>
    <mergeCell ref="C178:H178"/>
    <mergeCell ref="C171:J171"/>
    <mergeCell ref="C143:H143"/>
    <mergeCell ref="C103:H103"/>
    <mergeCell ref="C148:H148"/>
    <mergeCell ref="C122:H122"/>
  </mergeCells>
  <conditionalFormatting sqref="C152:C153 C106 C63:C64 C130 C118:C119 C158:C159 C143 C11:C16 C37 C52:C61 C39:C50 C67:C70 C79:C81">
    <cfRule type="expression" dxfId="101" priority="215">
      <formula>IF(B11="N/A",1,0)</formula>
    </cfRule>
  </conditionalFormatting>
  <conditionalFormatting sqref="J81 J130 J118:J119 J158:J159 J143:J144 J11:J16 J122:J123 J32:J37 J57 J68:J70">
    <cfRule type="expression" dxfId="100" priority="214">
      <formula>IF($B11="See Notes",1,0)</formula>
    </cfRule>
  </conditionalFormatting>
  <conditionalFormatting sqref="C17">
    <cfRule type="expression" dxfId="99" priority="212">
      <formula>IF(B17="N/A",1,0)</formula>
    </cfRule>
  </conditionalFormatting>
  <conditionalFormatting sqref="C19">
    <cfRule type="expression" dxfId="98" priority="211">
      <formula>IF(B19="N/A",1,0)</formula>
    </cfRule>
  </conditionalFormatting>
  <conditionalFormatting sqref="C32:C36">
    <cfRule type="expression" dxfId="97" priority="208">
      <formula>IF(B32="N/A",1,0)</formula>
    </cfRule>
  </conditionalFormatting>
  <conditionalFormatting sqref="C25">
    <cfRule type="expression" dxfId="96" priority="207">
      <formula>IF(B25="N/A",1,0)</formula>
    </cfRule>
  </conditionalFormatting>
  <conditionalFormatting sqref="C29">
    <cfRule type="expression" dxfId="95" priority="206">
      <formula>IF(B29="N/A",1,0)</formula>
    </cfRule>
  </conditionalFormatting>
  <conditionalFormatting sqref="C89">
    <cfRule type="expression" dxfId="94" priority="196">
      <formula>IF(B89="N/A",1,0)</formula>
    </cfRule>
  </conditionalFormatting>
  <conditionalFormatting sqref="C84:C85">
    <cfRule type="expression" dxfId="93" priority="197">
      <formula>IF(B84="N/A",1,0)</formula>
    </cfRule>
  </conditionalFormatting>
  <conditionalFormatting sqref="C103">
    <cfRule type="expression" dxfId="92" priority="195">
      <formula>IF(B103="N/A",1,0)</formula>
    </cfRule>
  </conditionalFormatting>
  <conditionalFormatting sqref="C110:C114">
    <cfRule type="expression" dxfId="91" priority="193">
      <formula>IF(B110="N/A",1,0)</formula>
    </cfRule>
  </conditionalFormatting>
  <conditionalFormatting sqref="C126">
    <cfRule type="expression" dxfId="90" priority="191">
      <formula>IF(B126="N/A",1,0)</formula>
    </cfRule>
  </conditionalFormatting>
  <conditionalFormatting sqref="C146:C148">
    <cfRule type="expression" dxfId="89" priority="189">
      <formula>IF(B146="N/A",1,0)</formula>
    </cfRule>
  </conditionalFormatting>
  <conditionalFormatting sqref="C155:C156">
    <cfRule type="expression" dxfId="88" priority="187">
      <formula>IF(B155="N/A",1,0)</formula>
    </cfRule>
  </conditionalFormatting>
  <conditionalFormatting sqref="C163">
    <cfRule type="expression" dxfId="87" priority="185">
      <formula>IF(B163="N/A",1,0)</formula>
    </cfRule>
  </conditionalFormatting>
  <conditionalFormatting sqref="C178">
    <cfRule type="expression" dxfId="86" priority="184">
      <formula>IF(B178="N/A",1,0)</formula>
    </cfRule>
  </conditionalFormatting>
  <conditionalFormatting sqref="C180:C181">
    <cfRule type="expression" dxfId="85" priority="183">
      <formula>IF(B180="N/A",1,0)</formula>
    </cfRule>
  </conditionalFormatting>
  <conditionalFormatting sqref="J19">
    <cfRule type="expression" dxfId="84" priority="173">
      <formula>IF($B19="See Notes",1,0)</formula>
    </cfRule>
  </conditionalFormatting>
  <conditionalFormatting sqref="J25">
    <cfRule type="expression" dxfId="83" priority="172">
      <formula>IF($B25="See Notes",1,0)</formula>
    </cfRule>
  </conditionalFormatting>
  <conditionalFormatting sqref="J29">
    <cfRule type="expression" dxfId="82" priority="171">
      <formula>IF($B29="See Notes",1,0)</formula>
    </cfRule>
  </conditionalFormatting>
  <conditionalFormatting sqref="J84:J85">
    <cfRule type="expression" dxfId="81" priority="167">
      <formula>IF($B84="See Notes",1,0)</formula>
    </cfRule>
  </conditionalFormatting>
  <conditionalFormatting sqref="J89">
    <cfRule type="expression" dxfId="80" priority="166">
      <formula>IF($B89="See Notes",1,0)</formula>
    </cfRule>
  </conditionalFormatting>
  <conditionalFormatting sqref="J103">
    <cfRule type="expression" dxfId="79" priority="165">
      <formula>IF($B103="See Notes",1,0)</formula>
    </cfRule>
  </conditionalFormatting>
  <conditionalFormatting sqref="J126">
    <cfRule type="expression" dxfId="78" priority="162">
      <formula>IF($B126="See Notes",1,0)</formula>
    </cfRule>
  </conditionalFormatting>
  <conditionalFormatting sqref="J155:J156">
    <cfRule type="expression" dxfId="77" priority="158">
      <formula>IF($B155="See Notes",1,0)</formula>
    </cfRule>
  </conditionalFormatting>
  <conditionalFormatting sqref="J163">
    <cfRule type="expression" dxfId="76" priority="156">
      <formula>IF($B163="See Notes",1,0)</formula>
    </cfRule>
  </conditionalFormatting>
  <conditionalFormatting sqref="J167">
    <cfRule type="expression" dxfId="75" priority="155">
      <formula>IF($B167="See Notes",1,0)</formula>
    </cfRule>
  </conditionalFormatting>
  <conditionalFormatting sqref="B18">
    <cfRule type="expression" dxfId="74" priority="217">
      <formula>IF($B17="See Notes",1,0)</formula>
    </cfRule>
  </conditionalFormatting>
  <conditionalFormatting sqref="C160">
    <cfRule type="expression" dxfId="73" priority="139">
      <formula>IF(B160="N/A",1,0)</formula>
    </cfRule>
  </conditionalFormatting>
  <conditionalFormatting sqref="J160">
    <cfRule type="expression" dxfId="72" priority="138">
      <formula>IF($B160="See Notes",1,0)</formula>
    </cfRule>
  </conditionalFormatting>
  <conditionalFormatting sqref="C120">
    <cfRule type="expression" dxfId="71" priority="135">
      <formula>IF(B120="N/A",1,0)</formula>
    </cfRule>
  </conditionalFormatting>
  <conditionalFormatting sqref="J120">
    <cfRule type="expression" dxfId="70" priority="134">
      <formula>IF($B120="See Notes",1,0)</formula>
    </cfRule>
  </conditionalFormatting>
  <conditionalFormatting sqref="J147">
    <cfRule type="expression" dxfId="69" priority="129">
      <formula>IF($B147="See Notes",1,0)</formula>
    </cfRule>
  </conditionalFormatting>
  <conditionalFormatting sqref="C122:C123">
    <cfRule type="expression" dxfId="68" priority="128">
      <formula>IF(B122="N/A",1,0)</formula>
    </cfRule>
  </conditionalFormatting>
  <conditionalFormatting sqref="C144">
    <cfRule type="expression" dxfId="67" priority="126">
      <formula>IF(B144="N/A",1,0)</formula>
    </cfRule>
  </conditionalFormatting>
  <conditionalFormatting sqref="C72:C73">
    <cfRule type="expression" dxfId="66" priority="121">
      <formula>IF(B72="N/A",1,0)</formula>
    </cfRule>
  </conditionalFormatting>
  <conditionalFormatting sqref="J63:J65">
    <cfRule type="expression" dxfId="65" priority="105">
      <formula>IF($B63="See Notes",1,0)</formula>
    </cfRule>
  </conditionalFormatting>
  <conditionalFormatting sqref="C71">
    <cfRule type="expression" dxfId="64" priority="95">
      <formula>IF(B71="N/A",1,0)</formula>
    </cfRule>
  </conditionalFormatting>
  <conditionalFormatting sqref="J67">
    <cfRule type="expression" dxfId="63" priority="100">
      <formula>IF($B67="See Notes",1,0)</formula>
    </cfRule>
  </conditionalFormatting>
  <conditionalFormatting sqref="C75">
    <cfRule type="expression" dxfId="62" priority="97">
      <formula>IF(B75="N/A",1,0)</formula>
    </cfRule>
  </conditionalFormatting>
  <conditionalFormatting sqref="J71">
    <cfRule type="expression" dxfId="61" priority="94">
      <formula>IF($B71="See Notes",1,0)</formula>
    </cfRule>
  </conditionalFormatting>
  <conditionalFormatting sqref="C78">
    <cfRule type="expression" dxfId="60" priority="91">
      <formula>IF(B78="N/A",1,0)</formula>
    </cfRule>
  </conditionalFormatting>
  <conditionalFormatting sqref="C90:C95">
    <cfRule type="expression" dxfId="59" priority="81">
      <formula>IF(B90="N/A",1,0)</formula>
    </cfRule>
  </conditionalFormatting>
  <conditionalFormatting sqref="J90:J95">
    <cfRule type="expression" dxfId="58" priority="80">
      <formula>IF($B90="See Notes",1,0)</formula>
    </cfRule>
  </conditionalFormatting>
  <conditionalFormatting sqref="C95">
    <cfRule type="expression" dxfId="57" priority="79">
      <formula>IF(B95="N/A",1,0)</formula>
    </cfRule>
  </conditionalFormatting>
  <conditionalFormatting sqref="J95">
    <cfRule type="expression" dxfId="56" priority="78">
      <formula>IF($B95="See Notes",1,0)</formula>
    </cfRule>
  </conditionalFormatting>
  <conditionalFormatting sqref="C96">
    <cfRule type="expression" dxfId="55" priority="77">
      <formula>IF(B96="N/A",1,0)</formula>
    </cfRule>
  </conditionalFormatting>
  <conditionalFormatting sqref="J96">
    <cfRule type="expression" dxfId="54" priority="76">
      <formula>IF($B96="See Notes",1,0)</formula>
    </cfRule>
  </conditionalFormatting>
  <conditionalFormatting sqref="C97">
    <cfRule type="expression" dxfId="53" priority="75">
      <formula>IF(B97="N/A",1,0)</formula>
    </cfRule>
  </conditionalFormatting>
  <conditionalFormatting sqref="J97">
    <cfRule type="expression" dxfId="52" priority="74">
      <formula>IF($B97="See Notes",1,0)</formula>
    </cfRule>
  </conditionalFormatting>
  <conditionalFormatting sqref="C131:C136 C139">
    <cfRule type="expression" dxfId="51" priority="73">
      <formula>IF(B131="N/A",1,0)</formula>
    </cfRule>
  </conditionalFormatting>
  <conditionalFormatting sqref="J131:J136">
    <cfRule type="expression" dxfId="50" priority="72">
      <formula>IF($B131="See Notes",1,0)</formula>
    </cfRule>
  </conditionalFormatting>
  <conditionalFormatting sqref="J136">
    <cfRule type="expression" dxfId="49" priority="70">
      <formula>IF($B136="See Notes",1,0)</formula>
    </cfRule>
  </conditionalFormatting>
  <conditionalFormatting sqref="J137">
    <cfRule type="expression" dxfId="48" priority="68">
      <formula>IF($B137="See Notes",1,0)</formula>
    </cfRule>
  </conditionalFormatting>
  <conditionalFormatting sqref="C151">
    <cfRule type="expression" dxfId="47" priority="65">
      <formula>IF(B151="N/A",1,0)</formula>
    </cfRule>
  </conditionalFormatting>
  <conditionalFormatting sqref="J139">
    <cfRule type="expression" dxfId="46" priority="66">
      <formula>IF($B139="See Notes",1,0)</formula>
    </cfRule>
  </conditionalFormatting>
  <conditionalFormatting sqref="J151">
    <cfRule type="expression" dxfId="45" priority="64">
      <formula>IF($B151="See Notes",1,0)</formula>
    </cfRule>
  </conditionalFormatting>
  <conditionalFormatting sqref="J172:J174 J168:J170">
    <cfRule type="expression" dxfId="44" priority="219">
      <formula>IF(#REF!="See Notes",1,0)</formula>
    </cfRule>
  </conditionalFormatting>
  <conditionalFormatting sqref="B49">
    <cfRule type="expression" dxfId="43" priority="57">
      <formula>IF(A49="N/A",1,0)</formula>
    </cfRule>
  </conditionalFormatting>
  <conditionalFormatting sqref="B43">
    <cfRule type="expression" dxfId="42" priority="56">
      <formula>IF(A43="N/A",1,0)</formula>
    </cfRule>
  </conditionalFormatting>
  <conditionalFormatting sqref="C86">
    <cfRule type="expression" dxfId="41" priority="54">
      <formula>IF(B86="N/A",1,0)</formula>
    </cfRule>
  </conditionalFormatting>
  <conditionalFormatting sqref="J127">
    <cfRule type="expression" dxfId="40" priority="53">
      <formula>IF($B127="See Notes",1,0)</formula>
    </cfRule>
  </conditionalFormatting>
  <conditionalFormatting sqref="J164">
    <cfRule type="expression" dxfId="39" priority="51">
      <formula>IF($B164="See Notes",1,0)</formula>
    </cfRule>
  </conditionalFormatting>
  <conditionalFormatting sqref="C65">
    <cfRule type="expression" dxfId="38" priority="49">
      <formula>IF(B65="N/A",1,0)</formula>
    </cfRule>
  </conditionalFormatting>
  <conditionalFormatting sqref="J87">
    <cfRule type="expression" dxfId="37" priority="48">
      <formula>IF($B87="See Notes",1,0)</formula>
    </cfRule>
  </conditionalFormatting>
  <conditionalFormatting sqref="C87">
    <cfRule type="expression" dxfId="36" priority="47">
      <formula>IF(B87="N/A",1,0)</formula>
    </cfRule>
  </conditionalFormatting>
  <conditionalFormatting sqref="J128">
    <cfRule type="expression" dxfId="35" priority="46">
      <formula>IF($B128="See Notes",1,0)</formula>
    </cfRule>
  </conditionalFormatting>
  <conditionalFormatting sqref="C128">
    <cfRule type="expression" dxfId="34" priority="45">
      <formula>IF(B128="N/A",1,0)</formula>
    </cfRule>
  </conditionalFormatting>
  <conditionalFormatting sqref="J165:J166">
    <cfRule type="expression" dxfId="33" priority="44">
      <formula>IF($B165="See Notes",1,0)</formula>
    </cfRule>
  </conditionalFormatting>
  <conditionalFormatting sqref="C165:C166">
    <cfRule type="expression" dxfId="32" priority="43">
      <formula>IF(B165="N/A",1,0)</formula>
    </cfRule>
  </conditionalFormatting>
  <conditionalFormatting sqref="C100">
    <cfRule type="expression" dxfId="31" priority="42">
      <formula>IF(B100="N/A",1,0)</formula>
    </cfRule>
  </conditionalFormatting>
  <conditionalFormatting sqref="J100">
    <cfRule type="expression" dxfId="30" priority="41">
      <formula>IF($B100="See Notes",1,0)</formula>
    </cfRule>
  </conditionalFormatting>
  <conditionalFormatting sqref="J86">
    <cfRule type="expression" dxfId="29" priority="38">
      <formula>IF($B86="See Notes",1,0)</formula>
    </cfRule>
  </conditionalFormatting>
  <conditionalFormatting sqref="J82">
    <cfRule type="expression" dxfId="28" priority="37">
      <formula>IF($B82="See Notes",1,0)</formula>
    </cfRule>
  </conditionalFormatting>
  <conditionalFormatting sqref="C24">
    <cfRule type="expression" dxfId="27" priority="32">
      <formula>IF(B24="N/A",1,0)</formula>
    </cfRule>
  </conditionalFormatting>
  <conditionalFormatting sqref="J24">
    <cfRule type="expression" dxfId="26" priority="31">
      <formula>IF($B24="See Notes",1,0)</formula>
    </cfRule>
  </conditionalFormatting>
  <conditionalFormatting sqref="C23">
    <cfRule type="expression" dxfId="25" priority="30">
      <formula>IF(B23="N/A",1,0)</formula>
    </cfRule>
  </conditionalFormatting>
  <conditionalFormatting sqref="J23">
    <cfRule type="expression" dxfId="24" priority="29">
      <formula>IF($B23="See Notes",1,0)</formula>
    </cfRule>
  </conditionalFormatting>
  <conditionalFormatting sqref="C74">
    <cfRule type="expression" dxfId="23" priority="28">
      <formula>IF(B74="N/A",1,0)</formula>
    </cfRule>
  </conditionalFormatting>
  <conditionalFormatting sqref="J74">
    <cfRule type="expression" dxfId="22" priority="27">
      <formula>IF($B74="See Notes",1,0)</formula>
    </cfRule>
  </conditionalFormatting>
  <conditionalFormatting sqref="C101">
    <cfRule type="expression" dxfId="21" priority="26">
      <formula>IF(B101="N/A",1,0)</formula>
    </cfRule>
  </conditionalFormatting>
  <conditionalFormatting sqref="J101">
    <cfRule type="expression" dxfId="20" priority="25">
      <formula>IF($B101="See Notes",1,0)</formula>
    </cfRule>
  </conditionalFormatting>
  <conditionalFormatting sqref="C142">
    <cfRule type="expression" dxfId="19" priority="24">
      <formula>IF(B142="N/A",1,0)</formula>
    </cfRule>
  </conditionalFormatting>
  <conditionalFormatting sqref="J142">
    <cfRule type="expression" dxfId="18" priority="23">
      <formula>IF($B142="See Notes",1,0)</formula>
    </cfRule>
  </conditionalFormatting>
  <conditionalFormatting sqref="C177">
    <cfRule type="expression" dxfId="17" priority="22">
      <formula>IF(B177="N/A",1,0)</formula>
    </cfRule>
  </conditionalFormatting>
  <conditionalFormatting sqref="J177">
    <cfRule type="expression" dxfId="16" priority="21">
      <formula>IF($B177="See Notes",1,0)</formula>
    </cfRule>
  </conditionalFormatting>
  <conditionalFormatting sqref="C77">
    <cfRule type="expression" dxfId="15" priority="20">
      <formula>IF(B77="N/A",1,0)</formula>
    </cfRule>
  </conditionalFormatting>
  <conditionalFormatting sqref="C127">
    <cfRule type="expression" dxfId="14" priority="19">
      <formula>IF(B127="N/A",1,0)</formula>
    </cfRule>
  </conditionalFormatting>
  <conditionalFormatting sqref="C164">
    <cfRule type="expression" dxfId="13" priority="18">
      <formula>IF(B164="N/A",1,0)</formula>
    </cfRule>
  </conditionalFormatting>
  <conditionalFormatting sqref="C137">
    <cfRule type="expression" dxfId="12" priority="17">
      <formula>IF(B137="N/A",1,0)</formula>
    </cfRule>
  </conditionalFormatting>
  <conditionalFormatting sqref="C108">
    <cfRule type="expression" dxfId="11" priority="12">
      <formula>IF(B108="N/A",1,0)</formula>
    </cfRule>
  </conditionalFormatting>
  <conditionalFormatting sqref="C149">
    <cfRule type="expression" dxfId="10" priority="11">
      <formula>IF(B149="N/A",1,0)</formula>
    </cfRule>
  </conditionalFormatting>
  <conditionalFormatting sqref="C182">
    <cfRule type="expression" dxfId="9" priority="10">
      <formula>IF(B182="N/A",1,0)</formula>
    </cfRule>
  </conditionalFormatting>
  <conditionalFormatting sqref="C20">
    <cfRule type="expression" dxfId="8" priority="9">
      <formula>IF(B20="N/A",1,0)</formula>
    </cfRule>
  </conditionalFormatting>
  <conditionalFormatting sqref="J20">
    <cfRule type="expression" dxfId="7" priority="8">
      <formula>IF($B20="See Notes",1,0)</formula>
    </cfRule>
  </conditionalFormatting>
  <conditionalFormatting sqref="C21">
    <cfRule type="expression" dxfId="6" priority="7">
      <formula>IF(B21="N/A",1,0)</formula>
    </cfRule>
  </conditionalFormatting>
  <conditionalFormatting sqref="J21">
    <cfRule type="expression" dxfId="5" priority="6">
      <formula>IF($B21="See Notes",1,0)</formula>
    </cfRule>
  </conditionalFormatting>
  <conditionalFormatting sqref="J83">
    <cfRule type="expression" dxfId="4" priority="5">
      <formula>IF($B83="See Notes",1,0)</formula>
    </cfRule>
  </conditionalFormatting>
  <conditionalFormatting sqref="J124">
    <cfRule type="expression" dxfId="3" priority="4">
      <formula>IF($B124="See Notes",1,0)</formula>
    </cfRule>
  </conditionalFormatting>
  <conditionalFormatting sqref="J162">
    <cfRule type="expression" dxfId="2" priority="3">
      <formula>IF($B162="See Notes",1,0)</formula>
    </cfRule>
  </conditionalFormatting>
  <conditionalFormatting sqref="C107">
    <cfRule type="expression" dxfId="1" priority="2">
      <formula>IF(B107="N/A",1,0)</formula>
    </cfRule>
  </conditionalFormatting>
  <conditionalFormatting sqref="J125">
    <cfRule type="expression" dxfId="0" priority="1">
      <formula>IF($B125="See Notes",1,0)</formula>
    </cfRule>
  </conditionalFormatting>
  <dataValidations count="5">
    <dataValidation type="list" allowBlank="1" showInputMessage="1" showErrorMessage="1" sqref="B7" xr:uid="{00000000-0002-0000-0000-000000000000}">
      <formula1>"PE &amp; DE,Stg1,Stg2,Stg3,Final Rev,Submitted"</formula1>
    </dataValidation>
    <dataValidation type="list" allowBlank="1" showInputMessage="1" showErrorMessage="1" sqref="D7" xr:uid="{00000000-0002-0000-0000-000001000000}">
      <formula1>"Active,On-Hold,Cancelled"</formula1>
    </dataValidation>
    <dataValidation type="list" allowBlank="1" showInputMessage="1" showErrorMessage="1" sqref="C26:C27 B19:B21 B23:B25 B29 B60:B61 B44:B48 B103 B110:B114 B151:B153 B142:B144 B74:B75 B180:B182 B167 B63:B65 B32:B37 B77:B81 B52:B53 B39 B122 B130 B11:B17 B50 B41:B42 B67 B146:B149 B118:B120 B158:B160 B84:B87 B155:B156 B177:B178 B163:B165 B100:B101 B55:B58 B126:B128 B106:B108" xr:uid="{00000000-0002-0000-0000-000002000000}">
      <formula1>"X,N/A,See Notes"</formula1>
    </dataValidation>
    <dataValidation type="list" allowBlank="1" showInputMessage="1" showErrorMessage="1" sqref="B82:B83 B124:B125 B162" xr:uid="{00000000-0002-0000-0000-000003000000}">
      <formula1>"Yes,No"</formula1>
    </dataValidation>
    <dataValidation type="list" allowBlank="1" showInputMessage="1" showErrorMessage="1" sqref="B90:B97 B131:B137 B139 B168:B174 B68:B71" xr:uid="{00000000-0002-0000-0000-000004000000}">
      <formula1>"Submitted,Rec'd,Addressed"</formula1>
    </dataValidation>
  </dataValidations>
  <pageMargins left="0.7" right="0.5" top="0.5" bottom="0.5" header="0.3" footer="0.3"/>
  <pageSetup scale="95" fitToHeight="4" orientation="landscape" horizontalDpi="300" verticalDpi="300" r:id="rId1"/>
  <rowBreaks count="4" manualBreakCount="4">
    <brk id="37" max="9" man="1"/>
    <brk id="75" max="9" man="1"/>
    <brk id="108" max="9" man="1"/>
    <brk id="14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P23"/>
  <sheetViews>
    <sheetView zoomScaleNormal="100" zoomScaleSheetLayoutView="100" workbookViewId="0">
      <selection activeCell="B17" sqref="B17:P17"/>
    </sheetView>
  </sheetViews>
  <sheetFormatPr defaultRowHeight="12.75" x14ac:dyDescent="0.2"/>
  <cols>
    <col min="1" max="1" width="2.7109375" style="9" customWidth="1"/>
    <col min="2" max="2" width="5.7109375" style="17" customWidth="1"/>
    <col min="3" max="16" width="5.7109375" style="9" customWidth="1"/>
    <col min="17" max="17" width="2.7109375" style="9" customWidth="1"/>
    <col min="18" max="16384" width="9.140625" style="9"/>
  </cols>
  <sheetData>
    <row r="1" spans="2:16" ht="12" customHeight="1" x14ac:dyDescent="0.2"/>
    <row r="2" spans="2:16" x14ac:dyDescent="0.2">
      <c r="B2" s="23" t="s">
        <v>75</v>
      </c>
      <c r="C2" s="25" t="str">
        <f>VLOOKUP(C3,[1]ProjectInfo!$A$3:$AD$5001,2,FALSE)</f>
        <v>HOL SR 179 3.900</v>
      </c>
      <c r="D2" s="7"/>
      <c r="E2" s="7"/>
      <c r="F2" s="7"/>
      <c r="G2" s="7"/>
      <c r="H2" s="7"/>
      <c r="I2" s="7"/>
      <c r="J2" s="24"/>
      <c r="K2" s="7"/>
      <c r="N2" s="7"/>
      <c r="O2" s="7"/>
      <c r="P2" s="7"/>
    </row>
    <row r="3" spans="2:16" x14ac:dyDescent="0.2">
      <c r="B3" s="23" t="s">
        <v>1</v>
      </c>
      <c r="C3" s="25">
        <f>'PE to Stage 3'!D4</f>
        <v>111085</v>
      </c>
      <c r="D3" s="7"/>
      <c r="E3" s="7"/>
      <c r="F3" s="7"/>
      <c r="G3" s="7"/>
      <c r="H3" s="7"/>
      <c r="I3" s="24" t="s">
        <v>76</v>
      </c>
      <c r="J3" s="93" t="s">
        <v>74</v>
      </c>
      <c r="K3" s="93"/>
      <c r="L3" s="93"/>
      <c r="M3" s="93"/>
      <c r="N3" s="93"/>
      <c r="O3" s="93"/>
      <c r="P3" s="93"/>
    </row>
    <row r="4" spans="2:16" x14ac:dyDescent="0.2">
      <c r="B4" s="2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x14ac:dyDescent="0.2">
      <c r="B5" s="23" t="s">
        <v>73</v>
      </c>
      <c r="C5" s="7"/>
      <c r="D5" s="25" t="str">
        <f>VLOOKUP(C3,[1]ProjectInfo!$A$3:$AD$5001,3,FALSE)</f>
        <v>Bridge Preservation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2:16" ht="6" customHeight="1" x14ac:dyDescent="0.2">
      <c r="B6" s="22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2:16" x14ac:dyDescent="0.2">
      <c r="B7" s="9" t="s">
        <v>72</v>
      </c>
    </row>
    <row r="8" spans="2:16" ht="35.1" customHeight="1" x14ac:dyDescent="0.2"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2:16" x14ac:dyDescent="0.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2:16" x14ac:dyDescent="0.2">
      <c r="B10" s="17" t="s">
        <v>71</v>
      </c>
    </row>
    <row r="11" spans="2:16" ht="24.95" customHeight="1" x14ac:dyDescent="0.2"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</row>
    <row r="12" spans="2:16" x14ac:dyDescent="0.2">
      <c r="B12" s="20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2:16" x14ac:dyDescent="0.2">
      <c r="B13" s="17" t="s">
        <v>70</v>
      </c>
    </row>
    <row r="14" spans="2:16" ht="90" customHeight="1" x14ac:dyDescent="0.2"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</row>
    <row r="15" spans="2:16" x14ac:dyDescent="0.2"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2:16" x14ac:dyDescent="0.2">
      <c r="B16" s="17" t="s">
        <v>69</v>
      </c>
    </row>
    <row r="17" spans="2:16" ht="170.1" customHeight="1" x14ac:dyDescent="0.2"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2:16" x14ac:dyDescent="0.2"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2:16" x14ac:dyDescent="0.2">
      <c r="B19" s="17" t="s">
        <v>68</v>
      </c>
    </row>
    <row r="20" spans="2:16" ht="170.1" customHeight="1" x14ac:dyDescent="0.2"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2" spans="2:16" x14ac:dyDescent="0.2">
      <c r="B22" s="18" t="str">
        <f ca="1">CELL("filename")</f>
        <v>c:\users\mclark3\appdata\local\bentley\projectwise\workingdir\ohiodot-pw.bentley.com_ohiodot-pw-02\michael.clark@dot.ohio.gov\d0512215\[111085_PM_Workflow_Checklist.xlsx]PE to Stage 3</v>
      </c>
    </row>
    <row r="23" spans="2:16" ht="12" customHeight="1" x14ac:dyDescent="0.2"/>
  </sheetData>
  <mergeCells count="6">
    <mergeCell ref="J3:P3"/>
    <mergeCell ref="B8:P8"/>
    <mergeCell ref="B11:P11"/>
    <mergeCell ref="B14:P14"/>
    <mergeCell ref="B20:P20"/>
    <mergeCell ref="B17:P17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PE to Stage 3</vt:lpstr>
      <vt:lpstr>ScoopSheet</vt:lpstr>
      <vt:lpstr>'PE to Stage 3'!Print_Area</vt:lpstr>
      <vt:lpstr>ScoopSheet!Print_Area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Trivoli</dc:creator>
  <cp:lastModifiedBy>Michael Clark</cp:lastModifiedBy>
  <cp:lastPrinted>2017-04-06T16:57:48Z</cp:lastPrinted>
  <dcterms:created xsi:type="dcterms:W3CDTF">2012-07-25T13:33:19Z</dcterms:created>
  <dcterms:modified xsi:type="dcterms:W3CDTF">2023-12-08T16:59:48Z</dcterms:modified>
</cp:coreProperties>
</file>