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jects\Projects K-O\ODOT0071\106393\Design\Traffic\EngData\Subsummaries\"/>
    </mc:Choice>
  </mc:AlternateContent>
  <bookViews>
    <workbookView xWindow="-30" yWindow="135" windowWidth="12465" windowHeight="13200"/>
  </bookViews>
  <sheets>
    <sheet name="Markings 1" sheetId="4" r:id="rId1"/>
    <sheet name="Markings 2" sheetId="9" r:id="rId2"/>
  </sheets>
  <definedNames>
    <definedName name="_xlnm.Print_Area" localSheetId="0">'Markings 1'!$A$1:$AR$74</definedName>
    <definedName name="_xlnm.Print_Area" localSheetId="1">'Markings 2'!$A$1:$AR$74</definedName>
  </definedNames>
  <calcPr calcId="162913"/>
</workbook>
</file>

<file path=xl/calcChain.xml><?xml version="1.0" encoding="utf-8"?>
<calcChain xmlns="http://schemas.openxmlformats.org/spreadsheetml/2006/main">
  <c r="L74" i="9" l="1"/>
  <c r="J74" i="9"/>
  <c r="N74" i="9"/>
  <c r="O74" i="9"/>
  <c r="P74" i="9"/>
  <c r="Q74" i="9"/>
  <c r="R74" i="9"/>
  <c r="G74" i="9"/>
  <c r="H74" i="9"/>
  <c r="I74" i="9"/>
  <c r="H73" i="9"/>
  <c r="I73" i="9"/>
  <c r="J73" i="9"/>
  <c r="K73" i="9"/>
  <c r="L73" i="9"/>
  <c r="M73" i="9"/>
  <c r="N73" i="9"/>
  <c r="O73" i="9"/>
  <c r="G73" i="9"/>
  <c r="M72" i="9"/>
  <c r="O72" i="9"/>
  <c r="P72" i="9"/>
  <c r="Q72" i="9"/>
  <c r="R72" i="9"/>
  <c r="J72" i="9"/>
  <c r="O75" i="4"/>
  <c r="M37" i="9"/>
  <c r="M38" i="9"/>
  <c r="M39" i="9"/>
  <c r="M36" i="9"/>
  <c r="J35" i="9"/>
  <c r="J34" i="9"/>
  <c r="J33" i="9"/>
  <c r="J32" i="9"/>
  <c r="I75" i="4" l="1"/>
  <c r="H75" i="4"/>
  <c r="G75" i="4"/>
  <c r="N71" i="4"/>
  <c r="N70" i="4"/>
  <c r="N69" i="4"/>
  <c r="N68" i="4"/>
  <c r="N67" i="4"/>
  <c r="N66" i="4"/>
  <c r="N65" i="4"/>
  <c r="N64" i="4"/>
  <c r="H57" i="4"/>
  <c r="H58" i="4"/>
  <c r="H59" i="4"/>
  <c r="H56" i="4"/>
  <c r="H24" i="4"/>
  <c r="H25" i="4"/>
  <c r="H23" i="4"/>
  <c r="H22" i="4"/>
  <c r="I32" i="4"/>
  <c r="I15" i="4"/>
  <c r="I14" i="4"/>
  <c r="J16" i="4"/>
  <c r="M62" i="4"/>
  <c r="M61" i="4"/>
  <c r="M60" i="4"/>
  <c r="M59" i="4"/>
  <c r="M58" i="4"/>
  <c r="M57" i="4"/>
  <c r="M56" i="4"/>
  <c r="K55" i="4"/>
  <c r="K54" i="4"/>
  <c r="K53" i="4"/>
  <c r="K52" i="4"/>
  <c r="K51" i="4"/>
  <c r="K50" i="4"/>
  <c r="K49" i="4"/>
  <c r="K48" i="4"/>
  <c r="K47" i="4"/>
  <c r="K46" i="4"/>
  <c r="K45" i="4"/>
  <c r="J44" i="4"/>
  <c r="J43" i="4"/>
  <c r="J42" i="4"/>
  <c r="J41" i="4"/>
  <c r="J40" i="4"/>
  <c r="J39" i="4"/>
  <c r="J38" i="4"/>
  <c r="J37" i="4"/>
  <c r="J36" i="4"/>
  <c r="J35" i="4"/>
  <c r="J34" i="4"/>
  <c r="J33" i="4"/>
  <c r="M23" i="4"/>
  <c r="M24" i="4"/>
  <c r="M25" i="4"/>
  <c r="M22" i="4"/>
  <c r="L21" i="4"/>
  <c r="L20" i="4"/>
  <c r="J18" i="4"/>
  <c r="J19" i="4"/>
  <c r="J17" i="4"/>
  <c r="M75" i="4" l="1"/>
  <c r="N75" i="4"/>
  <c r="L75" i="4"/>
  <c r="K75" i="4"/>
  <c r="J75" i="4"/>
</calcChain>
</file>

<file path=xl/sharedStrings.xml><?xml version="1.0" encoding="utf-8"?>
<sst xmlns="http://schemas.openxmlformats.org/spreadsheetml/2006/main" count="306" uniqueCount="111">
  <si>
    <t>STATION</t>
  </si>
  <si>
    <t>SIDE</t>
  </si>
  <si>
    <t>TO</t>
  </si>
  <si>
    <t>Stop at  column to the left</t>
  </si>
  <si>
    <t>EACH</t>
  </si>
  <si>
    <t>LT</t>
  </si>
  <si>
    <t>RT</t>
  </si>
  <si>
    <t>LOCATION</t>
  </si>
  <si>
    <t>SHEET</t>
  </si>
  <si>
    <t>NO.</t>
  </si>
  <si>
    <t>REF.</t>
  </si>
  <si>
    <t>FROM</t>
  </si>
  <si>
    <t>TOTALS CARRIED TO SHEET</t>
  </si>
  <si>
    <t>RAISED PAVEMENT MARKER REMOVED</t>
  </si>
  <si>
    <t>MILE</t>
  </si>
  <si>
    <t>CROSSWALK LINE, AS PER PLAN</t>
  </si>
  <si>
    <t>FT</t>
  </si>
  <si>
    <t>TRANSVERSE/DIAGONAL LINE, YELLOW</t>
  </si>
  <si>
    <t>LANE ARROW</t>
  </si>
  <si>
    <t>DOTTED LINE, 12", WHITE</t>
  </si>
  <si>
    <t>YIELD LINE</t>
  </si>
  <si>
    <t>DELINEATOR, MISC.: HIGH INTENSITY RETRO-REFLECTIVE ISLAND BULLNOSE MARKER</t>
  </si>
  <si>
    <t>EW-1</t>
  </si>
  <si>
    <t>US 20A</t>
  </si>
  <si>
    <t>EW-2</t>
  </si>
  <si>
    <t>EW-3</t>
  </si>
  <si>
    <t>EW-4</t>
  </si>
  <si>
    <t>CP-1</t>
  </si>
  <si>
    <t>CL</t>
  </si>
  <si>
    <t>CP-2</t>
  </si>
  <si>
    <t>CS-1</t>
  </si>
  <si>
    <t>CS-2</t>
  </si>
  <si>
    <t>CS-3</t>
  </si>
  <si>
    <t>CS-4</t>
  </si>
  <si>
    <t>TY-1</t>
  </si>
  <si>
    <t>LT/RT</t>
  </si>
  <si>
    <t>RPM (YELLOW/YELLOW)</t>
  </si>
  <si>
    <t>EW-5</t>
  </si>
  <si>
    <t>EW-6</t>
  </si>
  <si>
    <t>EW-7</t>
  </si>
  <si>
    <t>EW-8</t>
  </si>
  <si>
    <t>EW-9</t>
  </si>
  <si>
    <t>EW-10</t>
  </si>
  <si>
    <t>EW-11</t>
  </si>
  <si>
    <t>EW-12</t>
  </si>
  <si>
    <t>EW-13</t>
  </si>
  <si>
    <t>EW-14</t>
  </si>
  <si>
    <t>EW-15</t>
  </si>
  <si>
    <t>EW-16</t>
  </si>
  <si>
    <t>EY-1</t>
  </si>
  <si>
    <t>EY-2</t>
  </si>
  <si>
    <t>EY-3</t>
  </si>
  <si>
    <t>ROUNDABOUT</t>
  </si>
  <si>
    <t>EY-4</t>
  </si>
  <si>
    <t>EY-5</t>
  </si>
  <si>
    <t>EY-6</t>
  </si>
  <si>
    <t>EY-7</t>
  </si>
  <si>
    <t>EY-8</t>
  </si>
  <si>
    <t>EY-9</t>
  </si>
  <si>
    <t>EY-10</t>
  </si>
  <si>
    <t>EY-11</t>
  </si>
  <si>
    <t>CS-5</t>
  </si>
  <si>
    <t>CS-6</t>
  </si>
  <si>
    <t>CS-7</t>
  </si>
  <si>
    <t>CS-8</t>
  </si>
  <si>
    <t>CS-9</t>
  </si>
  <si>
    <t>CS-10</t>
  </si>
  <si>
    <t>PD-1</t>
  </si>
  <si>
    <t>PD-2</t>
  </si>
  <si>
    <t>PD-3</t>
  </si>
  <si>
    <t>PD-4</t>
  </si>
  <si>
    <t>WL-1</t>
  </si>
  <si>
    <t>WL-2</t>
  </si>
  <si>
    <t>WL-3</t>
  </si>
  <si>
    <t>WL-4</t>
  </si>
  <si>
    <t>WL-5</t>
  </si>
  <si>
    <t>WL-6</t>
  </si>
  <si>
    <t>WL-7</t>
  </si>
  <si>
    <t>WL-8</t>
  </si>
  <si>
    <t>LA-1</t>
  </si>
  <si>
    <t>LA-2</t>
  </si>
  <si>
    <t>LA-3</t>
  </si>
  <si>
    <t>LA-4</t>
  </si>
  <si>
    <t>TY-2</t>
  </si>
  <si>
    <t>TY-3</t>
  </si>
  <si>
    <t>TY-4</t>
  </si>
  <si>
    <t>TY-5</t>
  </si>
  <si>
    <t>TY-6</t>
  </si>
  <si>
    <t>DW-1</t>
  </si>
  <si>
    <t>DW-2</t>
  </si>
  <si>
    <t>DW-3</t>
  </si>
  <si>
    <t>DW-4</t>
  </si>
  <si>
    <t>YL-1</t>
  </si>
  <si>
    <t>YL-2</t>
  </si>
  <si>
    <t>YL-3</t>
  </si>
  <si>
    <t>YL-4</t>
  </si>
  <si>
    <t>EW-17</t>
  </si>
  <si>
    <t>EW-18</t>
  </si>
  <si>
    <t>EW-19</t>
  </si>
  <si>
    <t>EW-20</t>
  </si>
  <si>
    <t>CS-11</t>
  </si>
  <si>
    <t>CS-12</t>
  </si>
  <si>
    <t>CS-13</t>
  </si>
  <si>
    <t>CS-14</t>
  </si>
  <si>
    <t>WECKERLY</t>
  </si>
  <si>
    <t>TOTALS THIS SHEET</t>
  </si>
  <si>
    <t>TOTALS FROM SHEET</t>
  </si>
  <si>
    <t>EDGE LINE, 4", TYPE 1, WHITE</t>
  </si>
  <si>
    <t>EDGE LINE, 4", TYPE 1, YELLOW</t>
  </si>
  <si>
    <t>CENTER LINE, TYPE 1, DOUBLE SOLID/DASHED</t>
  </si>
  <si>
    <t>CENTER LINE, TYPE 1, DOUBLE SOLID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</si>
</sst>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"/>
    <numFmt numFmtId="166" formatCode="0\+00"/>
  </numFmts>
  <fonts count="9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textRotation="90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Fill="1" applyBorder="1"/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/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1" fontId="1" fillId="0" borderId="0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7" fillId="2" borderId="7" xfId="0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/>
    <xf numFmtId="0" fontId="5" fillId="0" borderId="13" xfId="0" applyNumberFormat="1" applyFont="1" applyBorder="1"/>
    <xf numFmtId="0" fontId="5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/>
    <xf numFmtId="0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/>
    <xf numFmtId="0" fontId="0" fillId="0" borderId="19" xfId="0" applyNumberFormat="1" applyBorder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8" fillId="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R75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0.28515625" style="3" customWidth="1"/>
    <col min="2" max="2" width="8.7109375" style="12" customWidth="1"/>
    <col min="3" max="3" width="21" style="3" customWidth="1"/>
    <col min="4" max="5" width="15.7109375" style="8" customWidth="1"/>
    <col min="6" max="6" width="8.7109375" style="3" customWidth="1"/>
    <col min="7" max="8" width="10.85546875" style="4" customWidth="1"/>
    <col min="9" max="9" width="10.85546875" style="6" customWidth="1"/>
    <col min="10" max="10" width="10.85546875" style="15" customWidth="1"/>
    <col min="11" max="11" width="10.85546875" style="5" customWidth="1"/>
    <col min="12" max="12" width="10.85546875" style="16" customWidth="1"/>
    <col min="13" max="16" width="10.85546875" style="3" customWidth="1"/>
    <col min="17" max="18" width="10.85546875" style="4" customWidth="1"/>
    <col min="19" max="22" width="10.85546875" style="6" customWidth="1"/>
    <col min="23" max="23" width="10.85546875" style="16" customWidth="1"/>
    <col min="24" max="24" width="9.140625" style="16"/>
    <col min="25" max="25" width="7.140625" style="6" customWidth="1"/>
    <col min="26" max="26" width="6.7109375" style="6" customWidth="1"/>
    <col min="27" max="29" width="6.7109375" style="17" customWidth="1"/>
    <col min="30" max="30" width="6.7109375" style="6" customWidth="1"/>
    <col min="31" max="32" width="6.7109375" style="16" customWidth="1"/>
    <col min="33" max="34" width="6.7109375" style="17" customWidth="1"/>
    <col min="35" max="37" width="6.7109375" style="16" customWidth="1"/>
    <col min="38" max="40" width="6.7109375" style="17" customWidth="1"/>
    <col min="41" max="41" width="6.7109375" style="18" customWidth="1"/>
    <col min="42" max="43" width="6.7109375" style="17" customWidth="1"/>
    <col min="44" max="44" width="6.7109375" style="5" customWidth="1"/>
    <col min="45" max="70" width="9.140625" style="16"/>
  </cols>
  <sheetData>
    <row r="1" spans="1:70" ht="12.75" customHeight="1" x14ac:dyDescent="0.2">
      <c r="A1" s="128"/>
      <c r="B1" s="116"/>
      <c r="C1" s="29"/>
      <c r="D1" s="118" t="s">
        <v>0</v>
      </c>
      <c r="E1" s="119"/>
      <c r="F1" s="29"/>
      <c r="G1" s="35">
        <v>620</v>
      </c>
      <c r="H1" s="35">
        <v>621</v>
      </c>
      <c r="I1" s="35">
        <v>621</v>
      </c>
      <c r="J1" s="35">
        <v>642</v>
      </c>
      <c r="K1" s="35">
        <v>642</v>
      </c>
      <c r="L1" s="35">
        <v>642</v>
      </c>
      <c r="M1" s="35">
        <v>642</v>
      </c>
      <c r="N1" s="35">
        <v>644</v>
      </c>
      <c r="O1" s="35">
        <v>644</v>
      </c>
      <c r="P1" s="35">
        <v>644</v>
      </c>
      <c r="Q1" s="35">
        <v>644</v>
      </c>
      <c r="R1" s="35">
        <v>644</v>
      </c>
      <c r="S1" s="35"/>
      <c r="T1" s="35"/>
      <c r="U1" s="35"/>
      <c r="V1" s="35"/>
      <c r="W1" s="35"/>
      <c r="X1" s="27"/>
      <c r="Y1" s="37"/>
      <c r="Z1" s="38"/>
      <c r="AA1" s="37"/>
      <c r="AB1" s="37"/>
      <c r="AC1" s="37"/>
      <c r="AD1" s="37"/>
      <c r="AG1" s="39"/>
      <c r="AH1" s="40"/>
      <c r="AL1" s="39"/>
      <c r="AO1" s="17"/>
      <c r="AP1" s="39"/>
      <c r="AQ1" s="39"/>
      <c r="AR1" s="41"/>
    </row>
    <row r="2" spans="1:70" ht="12.75" customHeight="1" x14ac:dyDescent="0.2">
      <c r="A2" s="113"/>
      <c r="B2" s="117"/>
      <c r="C2" s="30"/>
      <c r="D2" s="120"/>
      <c r="E2" s="121"/>
      <c r="F2" s="30"/>
      <c r="G2" s="110" t="s">
        <v>21</v>
      </c>
      <c r="H2" s="110" t="s">
        <v>36</v>
      </c>
      <c r="I2" s="110" t="s">
        <v>13</v>
      </c>
      <c r="J2" s="110" t="s">
        <v>107</v>
      </c>
      <c r="K2" s="110" t="s">
        <v>108</v>
      </c>
      <c r="L2" s="110" t="s">
        <v>109</v>
      </c>
      <c r="M2" s="110" t="s">
        <v>110</v>
      </c>
      <c r="N2" s="110" t="s">
        <v>15</v>
      </c>
      <c r="O2" s="110" t="s">
        <v>17</v>
      </c>
      <c r="P2" s="110" t="s">
        <v>18</v>
      </c>
      <c r="Q2" s="110" t="s">
        <v>19</v>
      </c>
      <c r="R2" s="110" t="s">
        <v>20</v>
      </c>
      <c r="S2" s="110"/>
      <c r="T2" s="110"/>
      <c r="U2" s="110"/>
      <c r="V2" s="110"/>
      <c r="W2" s="110"/>
      <c r="X2" s="27"/>
      <c r="Y2" s="42"/>
      <c r="Z2" s="38"/>
      <c r="AA2" s="43"/>
      <c r="AB2" s="43"/>
      <c r="AC2" s="43"/>
      <c r="AD2" s="43"/>
      <c r="AE2" s="44"/>
      <c r="AF2" s="44"/>
      <c r="AG2" s="45"/>
      <c r="AH2" s="46"/>
      <c r="AI2" s="44"/>
      <c r="AJ2" s="44"/>
      <c r="AK2" s="44"/>
      <c r="AL2" s="45"/>
      <c r="AM2" s="23"/>
      <c r="AN2" s="23"/>
      <c r="AO2" s="23"/>
      <c r="AP2" s="23"/>
      <c r="AQ2" s="45"/>
      <c r="AR2" s="47"/>
      <c r="AS2" s="48"/>
    </row>
    <row r="3" spans="1:70" s="1" customFormat="1" ht="12.75" customHeight="1" x14ac:dyDescent="0.2">
      <c r="A3" s="113"/>
      <c r="B3" s="117"/>
      <c r="C3" s="30"/>
      <c r="D3" s="120"/>
      <c r="E3" s="121"/>
      <c r="F3" s="3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49"/>
      <c r="Y3" s="50"/>
      <c r="Z3" s="49"/>
      <c r="AA3" s="50"/>
      <c r="AB3" s="50"/>
      <c r="AC3" s="50"/>
      <c r="AD3" s="50"/>
      <c r="AE3" s="20"/>
      <c r="AF3" s="20"/>
      <c r="AG3" s="24"/>
      <c r="AH3" s="24"/>
      <c r="AI3" s="20"/>
      <c r="AJ3" s="20"/>
      <c r="AK3" s="20"/>
      <c r="AL3" s="24"/>
      <c r="AM3" s="24"/>
      <c r="AN3" s="24"/>
      <c r="AO3" s="24"/>
      <c r="AP3" s="24"/>
      <c r="AQ3" s="24"/>
      <c r="AR3" s="20"/>
      <c r="AS3" s="51" t="s">
        <v>3</v>
      </c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" customFormat="1" ht="12.75" customHeight="1" x14ac:dyDescent="0.2">
      <c r="A4" s="113"/>
      <c r="B4" s="117"/>
      <c r="C4" s="30"/>
      <c r="D4" s="120"/>
      <c r="E4" s="121"/>
      <c r="F4" s="3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49"/>
      <c r="Y4" s="50"/>
      <c r="Z4" s="49"/>
      <c r="AA4" s="50"/>
      <c r="AB4" s="50"/>
      <c r="AC4" s="50"/>
      <c r="AD4" s="50"/>
      <c r="AE4" s="20"/>
      <c r="AF4" s="20"/>
      <c r="AG4" s="24"/>
      <c r="AH4" s="24"/>
      <c r="AI4" s="20"/>
      <c r="AJ4" s="20"/>
      <c r="AK4" s="20"/>
      <c r="AL4" s="24"/>
      <c r="AM4" s="24"/>
      <c r="AN4" s="24"/>
      <c r="AO4" s="24"/>
      <c r="AP4" s="24"/>
      <c r="AQ4" s="24"/>
      <c r="AR4" s="20"/>
      <c r="AS4" s="51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0" s="1" customFormat="1" ht="12.75" customHeight="1" x14ac:dyDescent="0.2">
      <c r="A5" s="113"/>
      <c r="B5" s="117"/>
      <c r="C5" s="86"/>
      <c r="D5" s="120"/>
      <c r="E5" s="121"/>
      <c r="F5" s="30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49"/>
      <c r="Y5" s="50"/>
      <c r="Z5" s="49"/>
      <c r="AA5" s="50"/>
      <c r="AB5" s="50"/>
      <c r="AC5" s="50"/>
      <c r="AD5" s="50"/>
      <c r="AE5" s="20"/>
      <c r="AF5" s="20"/>
      <c r="AG5" s="24"/>
      <c r="AH5" s="24"/>
      <c r="AI5" s="20"/>
      <c r="AJ5" s="20"/>
      <c r="AK5" s="20"/>
      <c r="AL5" s="24"/>
      <c r="AM5" s="24"/>
      <c r="AN5" s="24"/>
      <c r="AO5" s="24"/>
      <c r="AP5" s="24"/>
      <c r="AQ5" s="24"/>
      <c r="AR5" s="20"/>
      <c r="AS5" s="51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1:70" s="1" customFormat="1" ht="12.75" customHeight="1" x14ac:dyDescent="0.2">
      <c r="A6" s="84" t="s">
        <v>8</v>
      </c>
      <c r="B6" s="86" t="s">
        <v>10</v>
      </c>
      <c r="C6" s="117" t="s">
        <v>7</v>
      </c>
      <c r="D6" s="120"/>
      <c r="E6" s="121"/>
      <c r="F6" s="117" t="s">
        <v>1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49"/>
      <c r="Y6" s="50"/>
      <c r="Z6" s="49"/>
      <c r="AA6" s="50"/>
      <c r="AB6" s="50"/>
      <c r="AC6" s="50"/>
      <c r="AD6" s="50"/>
      <c r="AE6" s="20"/>
      <c r="AF6" s="20"/>
      <c r="AG6" s="24"/>
      <c r="AH6" s="24"/>
      <c r="AI6" s="20"/>
      <c r="AJ6" s="20"/>
      <c r="AK6" s="20"/>
      <c r="AL6" s="24"/>
      <c r="AM6" s="24"/>
      <c r="AN6" s="24"/>
      <c r="AO6" s="24"/>
      <c r="AP6" s="24"/>
      <c r="AQ6" s="24"/>
      <c r="AR6" s="20"/>
      <c r="AS6" s="51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</row>
    <row r="7" spans="1:70" s="1" customFormat="1" ht="12.75" customHeight="1" x14ac:dyDescent="0.2">
      <c r="A7" s="84" t="s">
        <v>9</v>
      </c>
      <c r="B7" s="86" t="s">
        <v>9</v>
      </c>
      <c r="C7" s="117"/>
      <c r="D7" s="120"/>
      <c r="E7" s="121"/>
      <c r="F7" s="117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49"/>
      <c r="Y7" s="50"/>
      <c r="Z7" s="49"/>
      <c r="AA7" s="50"/>
      <c r="AB7" s="50"/>
      <c r="AC7" s="50"/>
      <c r="AD7" s="50"/>
      <c r="AE7" s="20"/>
      <c r="AF7" s="20"/>
      <c r="AG7" s="24"/>
      <c r="AH7" s="24"/>
      <c r="AI7" s="20"/>
      <c r="AJ7" s="20"/>
      <c r="AK7" s="20"/>
      <c r="AL7" s="24"/>
      <c r="AM7" s="24"/>
      <c r="AN7" s="24"/>
      <c r="AO7" s="24"/>
      <c r="AP7" s="24"/>
      <c r="AQ7" s="24"/>
      <c r="AR7" s="20"/>
      <c r="AS7" s="51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</row>
    <row r="8" spans="1:70" s="1" customFormat="1" ht="12.75" customHeight="1" x14ac:dyDescent="0.25">
      <c r="A8" s="85"/>
      <c r="B8" s="31"/>
      <c r="C8" s="30"/>
      <c r="D8" s="120"/>
      <c r="E8" s="121"/>
      <c r="F8" s="3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49"/>
      <c r="Y8" s="50"/>
      <c r="Z8" s="49"/>
      <c r="AA8" s="50"/>
      <c r="AB8" s="50"/>
      <c r="AC8" s="50"/>
      <c r="AD8" s="50"/>
      <c r="AE8" s="20"/>
      <c r="AF8" s="20"/>
      <c r="AG8" s="24"/>
      <c r="AH8" s="24"/>
      <c r="AI8" s="20"/>
      <c r="AJ8" s="20"/>
      <c r="AK8" s="20"/>
      <c r="AL8" s="24"/>
      <c r="AM8" s="24"/>
      <c r="AN8" s="24"/>
      <c r="AO8" s="24"/>
      <c r="AP8" s="24"/>
      <c r="AQ8" s="24"/>
      <c r="AR8" s="20"/>
      <c r="AS8" s="51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70" s="1" customFormat="1" ht="12.75" customHeight="1" x14ac:dyDescent="0.2">
      <c r="A9" s="84"/>
      <c r="B9" s="86"/>
      <c r="C9" s="30"/>
      <c r="D9" s="120"/>
      <c r="E9" s="121"/>
      <c r="F9" s="3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49"/>
      <c r="Y9" s="50"/>
      <c r="Z9" s="49"/>
      <c r="AA9" s="50"/>
      <c r="AB9" s="50"/>
      <c r="AC9" s="50"/>
      <c r="AD9" s="50"/>
      <c r="AE9" s="20"/>
      <c r="AF9" s="20"/>
      <c r="AG9" s="24"/>
      <c r="AH9" s="24"/>
      <c r="AI9" s="20"/>
      <c r="AJ9" s="20"/>
      <c r="AK9" s="20"/>
      <c r="AL9" s="24"/>
      <c r="AM9" s="24"/>
      <c r="AN9" s="24"/>
      <c r="AO9" s="24"/>
      <c r="AP9" s="24"/>
      <c r="AQ9" s="24"/>
      <c r="AR9" s="20"/>
      <c r="AS9" s="51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 s="1" customFormat="1" ht="12.75" customHeight="1" x14ac:dyDescent="0.2">
      <c r="A10" s="113"/>
      <c r="B10" s="117"/>
      <c r="C10" s="30"/>
      <c r="D10" s="120"/>
      <c r="E10" s="121"/>
      <c r="F10" s="3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49"/>
      <c r="Y10" s="50"/>
      <c r="Z10" s="49"/>
      <c r="AA10" s="50"/>
      <c r="AB10" s="50"/>
      <c r="AC10" s="50"/>
      <c r="AD10" s="50"/>
      <c r="AE10" s="20"/>
      <c r="AF10" s="20"/>
      <c r="AG10" s="24"/>
      <c r="AH10" s="24"/>
      <c r="AI10" s="20"/>
      <c r="AJ10" s="20"/>
      <c r="AK10" s="20"/>
      <c r="AL10" s="24"/>
      <c r="AM10" s="24"/>
      <c r="AN10" s="24"/>
      <c r="AO10" s="24"/>
      <c r="AP10" s="24"/>
      <c r="AQ10" s="24"/>
      <c r="AR10" s="20"/>
      <c r="AS10" s="51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s="1" customFormat="1" ht="12.75" customHeight="1" x14ac:dyDescent="0.2">
      <c r="A11" s="114"/>
      <c r="B11" s="117"/>
      <c r="C11" s="30"/>
      <c r="D11" s="120"/>
      <c r="E11" s="121"/>
      <c r="F11" s="3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49"/>
      <c r="Y11" s="50"/>
      <c r="Z11" s="49"/>
      <c r="AA11" s="50"/>
      <c r="AB11" s="50"/>
      <c r="AC11" s="50"/>
      <c r="AD11" s="50"/>
      <c r="AE11" s="20"/>
      <c r="AF11" s="20"/>
      <c r="AG11" s="24"/>
      <c r="AH11" s="24"/>
      <c r="AI11" s="20"/>
      <c r="AJ11" s="20"/>
      <c r="AK11" s="20"/>
      <c r="AL11" s="24"/>
      <c r="AM11" s="24"/>
      <c r="AN11" s="24"/>
      <c r="AO11" s="24"/>
      <c r="AP11" s="24"/>
      <c r="AQ11" s="24"/>
      <c r="AR11" s="20"/>
      <c r="AS11" s="51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s="1" customFormat="1" ht="12.75" customHeight="1" x14ac:dyDescent="0.2">
      <c r="A12" s="114"/>
      <c r="B12" s="117"/>
      <c r="C12" s="30"/>
      <c r="D12" s="122"/>
      <c r="E12" s="123"/>
      <c r="F12" s="3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49"/>
      <c r="Y12" s="50"/>
      <c r="Z12" s="49"/>
      <c r="AA12" s="50"/>
      <c r="AB12" s="50"/>
      <c r="AC12" s="50"/>
      <c r="AD12" s="50"/>
      <c r="AE12" s="20"/>
      <c r="AF12" s="20"/>
      <c r="AG12" s="24"/>
      <c r="AH12" s="24"/>
      <c r="AI12" s="20"/>
      <c r="AJ12" s="20"/>
      <c r="AK12" s="20"/>
      <c r="AL12" s="24"/>
      <c r="AM12" s="24"/>
      <c r="AN12" s="24"/>
      <c r="AO12" s="24"/>
      <c r="AP12" s="24"/>
      <c r="AQ12" s="24"/>
      <c r="AR12" s="20"/>
      <c r="AS12" s="51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s="1" customFormat="1" ht="12.75" customHeight="1" thickBot="1" x14ac:dyDescent="0.25">
      <c r="A13" s="115"/>
      <c r="B13" s="124"/>
      <c r="C13" s="32"/>
      <c r="D13" s="33" t="s">
        <v>11</v>
      </c>
      <c r="E13" s="34" t="s">
        <v>2</v>
      </c>
      <c r="F13" s="32"/>
      <c r="G13" s="36" t="s">
        <v>4</v>
      </c>
      <c r="H13" s="36" t="s">
        <v>4</v>
      </c>
      <c r="I13" s="36" t="s">
        <v>4</v>
      </c>
      <c r="J13" s="36" t="s">
        <v>14</v>
      </c>
      <c r="K13" s="36" t="s">
        <v>14</v>
      </c>
      <c r="L13" s="80" t="s">
        <v>14</v>
      </c>
      <c r="M13" s="36" t="s">
        <v>14</v>
      </c>
      <c r="N13" s="36" t="s">
        <v>16</v>
      </c>
      <c r="O13" s="36" t="s">
        <v>16</v>
      </c>
      <c r="P13" s="36" t="s">
        <v>4</v>
      </c>
      <c r="Q13" s="36" t="s">
        <v>16</v>
      </c>
      <c r="R13" s="36" t="s">
        <v>16</v>
      </c>
      <c r="S13" s="36"/>
      <c r="T13" s="36"/>
      <c r="U13" s="36"/>
      <c r="V13" s="36"/>
      <c r="W13" s="36"/>
      <c r="X13" s="49"/>
      <c r="Y13" s="50"/>
      <c r="Z13" s="49"/>
      <c r="AA13" s="50"/>
      <c r="AB13" s="50"/>
      <c r="AC13" s="50"/>
      <c r="AD13" s="50"/>
      <c r="AE13" s="20"/>
      <c r="AF13" s="20"/>
      <c r="AG13" s="24"/>
      <c r="AH13" s="24"/>
      <c r="AI13" s="20"/>
      <c r="AJ13" s="20"/>
      <c r="AK13" s="20"/>
      <c r="AL13" s="24"/>
      <c r="AM13" s="24"/>
      <c r="AN13" s="24"/>
      <c r="AO13" s="24"/>
      <c r="AP13" s="24"/>
      <c r="AQ13" s="24"/>
      <c r="AR13" s="20"/>
      <c r="AS13" s="51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0" s="9" customFormat="1" ht="12.75" customHeight="1" x14ac:dyDescent="0.2">
      <c r="A14" s="61">
        <v>67</v>
      </c>
      <c r="B14" s="62"/>
      <c r="C14" s="62" t="s">
        <v>23</v>
      </c>
      <c r="D14" s="63">
        <v>34333</v>
      </c>
      <c r="E14" s="63">
        <v>34400</v>
      </c>
      <c r="F14" s="64" t="s">
        <v>28</v>
      </c>
      <c r="G14" s="92"/>
      <c r="H14" s="92"/>
      <c r="I14" s="92">
        <f>ROUND((E14-D14)/80,0)</f>
        <v>1</v>
      </c>
      <c r="J14" s="87"/>
      <c r="K14" s="89"/>
      <c r="L14" s="87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6"/>
      <c r="X14" s="27"/>
      <c r="Y14" s="38"/>
      <c r="Z14" s="38"/>
      <c r="AA14" s="38"/>
      <c r="AB14" s="38"/>
      <c r="AC14" s="38"/>
      <c r="AD14" s="38"/>
      <c r="AE14" s="19"/>
      <c r="AF14" s="19"/>
      <c r="AG14" s="17"/>
      <c r="AH14" s="17"/>
      <c r="AI14" s="19"/>
      <c r="AJ14" s="19"/>
      <c r="AK14" s="19"/>
      <c r="AL14" s="17"/>
      <c r="AM14" s="17"/>
      <c r="AN14" s="17"/>
      <c r="AO14" s="18"/>
      <c r="AP14" s="17"/>
      <c r="AQ14" s="17"/>
      <c r="AR14" s="14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2.75" customHeight="1" x14ac:dyDescent="0.2">
      <c r="A15" s="65">
        <v>67</v>
      </c>
      <c r="B15" s="66"/>
      <c r="C15" s="67" t="s">
        <v>23</v>
      </c>
      <c r="D15" s="69">
        <v>34950</v>
      </c>
      <c r="E15" s="69">
        <v>35033</v>
      </c>
      <c r="F15" s="66" t="s">
        <v>28</v>
      </c>
      <c r="G15" s="93"/>
      <c r="H15" s="93"/>
      <c r="I15" s="93">
        <f>ROUND((E15-D15)/80,0)</f>
        <v>1</v>
      </c>
      <c r="J15" s="74"/>
      <c r="K15" s="89"/>
      <c r="L15" s="89"/>
      <c r="M15" s="93"/>
      <c r="N15" s="93"/>
      <c r="O15" s="93"/>
      <c r="P15" s="93"/>
      <c r="Q15" s="83"/>
      <c r="R15" s="83"/>
      <c r="S15" s="94"/>
      <c r="T15" s="93"/>
      <c r="U15" s="93"/>
      <c r="V15" s="94"/>
      <c r="W15" s="97"/>
      <c r="X15" s="27"/>
      <c r="Y15" s="37"/>
      <c r="Z15" s="55"/>
      <c r="AA15" s="37"/>
      <c r="AB15" s="37"/>
      <c r="AC15" s="38"/>
      <c r="AD15" s="37"/>
      <c r="AG15" s="26"/>
      <c r="AH15" s="26"/>
      <c r="AL15" s="39"/>
      <c r="AN15" s="56"/>
      <c r="AO15" s="17"/>
      <c r="AP15" s="39"/>
      <c r="AQ15" s="39"/>
      <c r="AR15" s="57"/>
    </row>
    <row r="16" spans="1:70" s="9" customFormat="1" ht="12.75" customHeight="1" x14ac:dyDescent="0.2">
      <c r="A16" s="65">
        <v>67</v>
      </c>
      <c r="B16" s="70" t="s">
        <v>22</v>
      </c>
      <c r="C16" s="70" t="s">
        <v>23</v>
      </c>
      <c r="D16" s="73">
        <v>34316</v>
      </c>
      <c r="E16" s="73">
        <v>34400</v>
      </c>
      <c r="F16" s="66" t="s">
        <v>5</v>
      </c>
      <c r="G16" s="94"/>
      <c r="H16" s="94"/>
      <c r="I16" s="83"/>
      <c r="J16" s="94">
        <f>ROUND((E16-D16)/5280,2)</f>
        <v>0.02</v>
      </c>
      <c r="K16" s="89"/>
      <c r="L16" s="89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97"/>
      <c r="X16" s="27"/>
      <c r="Y16" s="38"/>
      <c r="Z16" s="38"/>
      <c r="AA16" s="38"/>
      <c r="AB16" s="38"/>
      <c r="AC16" s="38"/>
      <c r="AD16" s="38"/>
      <c r="AE16" s="19"/>
      <c r="AF16" s="19"/>
      <c r="AG16" s="17"/>
      <c r="AH16" s="17"/>
      <c r="AI16" s="19"/>
      <c r="AJ16" s="19"/>
      <c r="AK16" s="19"/>
      <c r="AL16" s="17"/>
      <c r="AM16" s="17"/>
      <c r="AN16" s="17"/>
      <c r="AO16" s="18"/>
      <c r="AP16" s="17"/>
      <c r="AQ16" s="17"/>
      <c r="AR16" s="14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s="2" customFormat="1" ht="12.75" customHeight="1" x14ac:dyDescent="0.2">
      <c r="A17" s="65">
        <v>67</v>
      </c>
      <c r="B17" s="66" t="s">
        <v>24</v>
      </c>
      <c r="C17" s="67" t="s">
        <v>23</v>
      </c>
      <c r="D17" s="68">
        <v>34316</v>
      </c>
      <c r="E17" s="69">
        <v>34400</v>
      </c>
      <c r="F17" s="66" t="s">
        <v>6</v>
      </c>
      <c r="G17" s="93"/>
      <c r="H17" s="93"/>
      <c r="I17" s="94"/>
      <c r="J17" s="94">
        <f>ROUND((E17-D17)/5280,2)</f>
        <v>0.02</v>
      </c>
      <c r="K17" s="89"/>
      <c r="L17" s="89"/>
      <c r="M17" s="81"/>
      <c r="N17" s="93"/>
      <c r="O17" s="93"/>
      <c r="P17" s="93"/>
      <c r="Q17" s="83"/>
      <c r="R17" s="83"/>
      <c r="S17" s="94"/>
      <c r="T17" s="93"/>
      <c r="U17" s="93"/>
      <c r="V17" s="83"/>
      <c r="W17" s="97"/>
      <c r="X17" s="27"/>
      <c r="Y17" s="37"/>
      <c r="Z17" s="55"/>
      <c r="AA17" s="37"/>
      <c r="AB17" s="37"/>
      <c r="AC17" s="38"/>
      <c r="AD17" s="37"/>
      <c r="AE17" s="27"/>
      <c r="AF17" s="27"/>
      <c r="AG17" s="26"/>
      <c r="AH17" s="26"/>
      <c r="AI17" s="27"/>
      <c r="AJ17" s="27"/>
      <c r="AK17" s="27"/>
      <c r="AL17" s="39"/>
      <c r="AM17" s="56"/>
      <c r="AN17" s="56"/>
      <c r="AO17" s="56"/>
      <c r="AP17" s="57"/>
      <c r="AQ17" s="39"/>
      <c r="AR17" s="5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s="2" customFormat="1" ht="12.75" customHeight="1" x14ac:dyDescent="0.2">
      <c r="A18" s="65">
        <v>67</v>
      </c>
      <c r="B18" s="66" t="s">
        <v>25</v>
      </c>
      <c r="C18" s="67" t="s">
        <v>23</v>
      </c>
      <c r="D18" s="69">
        <v>34950</v>
      </c>
      <c r="E18" s="69">
        <v>35033</v>
      </c>
      <c r="F18" s="66" t="s">
        <v>5</v>
      </c>
      <c r="G18" s="93"/>
      <c r="H18" s="93"/>
      <c r="I18" s="94"/>
      <c r="J18" s="94">
        <f t="shared" ref="J18:J19" si="0">ROUND((E18-D18)/5280,2)</f>
        <v>0.02</v>
      </c>
      <c r="K18" s="89"/>
      <c r="L18" s="89"/>
      <c r="M18" s="81"/>
      <c r="N18" s="93"/>
      <c r="O18" s="93"/>
      <c r="P18" s="93"/>
      <c r="Q18" s="83"/>
      <c r="R18" s="83"/>
      <c r="S18" s="94"/>
      <c r="T18" s="93"/>
      <c r="U18" s="93"/>
      <c r="V18" s="83"/>
      <c r="W18" s="97"/>
      <c r="X18" s="27"/>
      <c r="Y18" s="37"/>
      <c r="Z18" s="55"/>
      <c r="AA18" s="37"/>
      <c r="AB18" s="37"/>
      <c r="AC18" s="38"/>
      <c r="AD18" s="37"/>
      <c r="AE18" s="27"/>
      <c r="AF18" s="27"/>
      <c r="AG18" s="26"/>
      <c r="AH18" s="26"/>
      <c r="AI18" s="27"/>
      <c r="AJ18" s="27"/>
      <c r="AK18" s="27"/>
      <c r="AL18" s="39"/>
      <c r="AM18" s="56"/>
      <c r="AN18" s="56"/>
      <c r="AO18" s="56"/>
      <c r="AP18" s="57"/>
      <c r="AQ18" s="39"/>
      <c r="AR18" s="5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s="2" customFormat="1" ht="12.75" customHeight="1" x14ac:dyDescent="0.2">
      <c r="A19" s="65">
        <v>67</v>
      </c>
      <c r="B19" s="66" t="s">
        <v>26</v>
      </c>
      <c r="C19" s="67" t="s">
        <v>23</v>
      </c>
      <c r="D19" s="68">
        <v>34950</v>
      </c>
      <c r="E19" s="69">
        <v>35033</v>
      </c>
      <c r="F19" s="70" t="s">
        <v>6</v>
      </c>
      <c r="G19" s="93"/>
      <c r="H19" s="93"/>
      <c r="I19" s="83"/>
      <c r="J19" s="94">
        <f t="shared" si="0"/>
        <v>0.02</v>
      </c>
      <c r="K19" s="89"/>
      <c r="L19" s="89"/>
      <c r="M19" s="81"/>
      <c r="N19" s="93"/>
      <c r="O19" s="93"/>
      <c r="P19" s="93"/>
      <c r="Q19" s="83"/>
      <c r="R19" s="83"/>
      <c r="S19" s="83"/>
      <c r="T19" s="93"/>
      <c r="U19" s="93"/>
      <c r="V19" s="83"/>
      <c r="W19" s="97"/>
      <c r="X19" s="27"/>
      <c r="Y19" s="37"/>
      <c r="Z19" s="55"/>
      <c r="AA19" s="37"/>
      <c r="AB19" s="37"/>
      <c r="AC19" s="38"/>
      <c r="AD19" s="37"/>
      <c r="AE19" s="27"/>
      <c r="AF19" s="27"/>
      <c r="AG19" s="26"/>
      <c r="AH19" s="26"/>
      <c r="AI19" s="27"/>
      <c r="AJ19" s="27"/>
      <c r="AK19" s="27"/>
      <c r="AL19" s="39"/>
      <c r="AM19" s="56"/>
      <c r="AN19" s="56"/>
      <c r="AO19" s="56"/>
      <c r="AP19" s="57"/>
      <c r="AQ19" s="39"/>
      <c r="AR19" s="5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s="2" customFormat="1" ht="12.75" customHeight="1" x14ac:dyDescent="0.2">
      <c r="A20" s="65">
        <v>67</v>
      </c>
      <c r="B20" s="66" t="s">
        <v>27</v>
      </c>
      <c r="C20" s="67" t="s">
        <v>23</v>
      </c>
      <c r="D20" s="69">
        <v>34216</v>
      </c>
      <c r="E20" s="69">
        <v>34316</v>
      </c>
      <c r="F20" s="66" t="s">
        <v>28</v>
      </c>
      <c r="G20" s="81"/>
      <c r="H20" s="81"/>
      <c r="I20" s="94"/>
      <c r="J20" s="74"/>
      <c r="K20" s="89"/>
      <c r="L20" s="89">
        <f>ROUND((E20-D20)/5280,2)</f>
        <v>0.02</v>
      </c>
      <c r="M20" s="81"/>
      <c r="N20" s="81"/>
      <c r="O20" s="93"/>
      <c r="P20" s="93"/>
      <c r="Q20" s="83"/>
      <c r="R20" s="83"/>
      <c r="S20" s="94"/>
      <c r="T20" s="81"/>
      <c r="U20" s="81"/>
      <c r="V20" s="83"/>
      <c r="W20" s="97"/>
      <c r="X20" s="27"/>
      <c r="Y20" s="37"/>
      <c r="Z20" s="55"/>
      <c r="AA20" s="37"/>
      <c r="AB20" s="37"/>
      <c r="AC20" s="38"/>
      <c r="AD20" s="37"/>
      <c r="AE20" s="27"/>
      <c r="AF20" s="27"/>
      <c r="AG20" s="26"/>
      <c r="AH20" s="26"/>
      <c r="AI20" s="27"/>
      <c r="AJ20" s="27"/>
      <c r="AK20" s="27"/>
      <c r="AL20" s="39"/>
      <c r="AM20" s="56"/>
      <c r="AN20" s="56"/>
      <c r="AO20" s="56"/>
      <c r="AP20" s="57"/>
      <c r="AQ20" s="39"/>
      <c r="AR20" s="5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s="2" customFormat="1" ht="12.75" customHeight="1" x14ac:dyDescent="0.2">
      <c r="A21" s="65">
        <v>67</v>
      </c>
      <c r="B21" s="66" t="s">
        <v>29</v>
      </c>
      <c r="C21" s="67" t="s">
        <v>23</v>
      </c>
      <c r="D21" s="69">
        <v>35033</v>
      </c>
      <c r="E21" s="69">
        <v>35133</v>
      </c>
      <c r="F21" s="66" t="s">
        <v>28</v>
      </c>
      <c r="G21" s="93"/>
      <c r="H21" s="93"/>
      <c r="I21" s="94"/>
      <c r="J21" s="74"/>
      <c r="K21" s="89"/>
      <c r="L21" s="89">
        <f>ROUND((E21-D21)/5280,2)</f>
        <v>0.02</v>
      </c>
      <c r="M21" s="81"/>
      <c r="N21" s="93"/>
      <c r="O21" s="93"/>
      <c r="P21" s="93"/>
      <c r="Q21" s="83"/>
      <c r="R21" s="83"/>
      <c r="S21" s="94"/>
      <c r="T21" s="93"/>
      <c r="U21" s="93"/>
      <c r="V21" s="83"/>
      <c r="W21" s="97"/>
      <c r="X21" s="27"/>
      <c r="Y21" s="37"/>
      <c r="Z21" s="55"/>
      <c r="AA21" s="37"/>
      <c r="AB21" s="37"/>
      <c r="AC21" s="38"/>
      <c r="AD21" s="37"/>
      <c r="AE21" s="27"/>
      <c r="AF21" s="27"/>
      <c r="AG21" s="26"/>
      <c r="AH21" s="26"/>
      <c r="AI21" s="27"/>
      <c r="AJ21" s="27"/>
      <c r="AK21" s="27"/>
      <c r="AL21" s="39"/>
      <c r="AM21" s="56"/>
      <c r="AN21" s="56"/>
      <c r="AO21" s="56"/>
      <c r="AP21" s="57"/>
      <c r="AQ21" s="39"/>
      <c r="AR21" s="5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s="2" customFormat="1" ht="12.75" customHeight="1" x14ac:dyDescent="0.2">
      <c r="A22" s="65">
        <v>67</v>
      </c>
      <c r="B22" s="66" t="s">
        <v>30</v>
      </c>
      <c r="C22" s="67" t="s">
        <v>23</v>
      </c>
      <c r="D22" s="69">
        <v>34316</v>
      </c>
      <c r="E22" s="69">
        <v>34400</v>
      </c>
      <c r="F22" s="66" t="s">
        <v>5</v>
      </c>
      <c r="G22" s="93"/>
      <c r="H22" s="93">
        <f>ROUND((E22-D22)/80,0)+1</f>
        <v>2</v>
      </c>
      <c r="I22" s="94"/>
      <c r="J22" s="74"/>
      <c r="K22" s="89"/>
      <c r="L22" s="89"/>
      <c r="M22" s="81">
        <f>ROUND((E22-D22)/5280,2)</f>
        <v>0.02</v>
      </c>
      <c r="N22" s="93"/>
      <c r="O22" s="93"/>
      <c r="P22" s="93"/>
      <c r="Q22" s="83"/>
      <c r="R22" s="83"/>
      <c r="S22" s="94"/>
      <c r="T22" s="93"/>
      <c r="U22" s="93"/>
      <c r="V22" s="83"/>
      <c r="W22" s="97"/>
      <c r="X22" s="27"/>
      <c r="Y22" s="37"/>
      <c r="Z22" s="55"/>
      <c r="AA22" s="37"/>
      <c r="AB22" s="37"/>
      <c r="AC22" s="38"/>
      <c r="AD22" s="37"/>
      <c r="AE22" s="27"/>
      <c r="AF22" s="27"/>
      <c r="AG22" s="26"/>
      <c r="AH22" s="26"/>
      <c r="AI22" s="27"/>
      <c r="AJ22" s="27"/>
      <c r="AK22" s="27"/>
      <c r="AL22" s="39"/>
      <c r="AM22" s="56"/>
      <c r="AN22" s="56"/>
      <c r="AO22" s="56"/>
      <c r="AP22" s="57"/>
      <c r="AQ22" s="39"/>
      <c r="AR22" s="5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s="2" customFormat="1" ht="12.75" customHeight="1" x14ac:dyDescent="0.2">
      <c r="A23" s="65">
        <v>67</v>
      </c>
      <c r="B23" s="66" t="s">
        <v>31</v>
      </c>
      <c r="C23" s="67" t="s">
        <v>23</v>
      </c>
      <c r="D23" s="69">
        <v>34316</v>
      </c>
      <c r="E23" s="69">
        <v>34400</v>
      </c>
      <c r="F23" s="71" t="s">
        <v>6</v>
      </c>
      <c r="G23" s="82"/>
      <c r="H23" s="93">
        <f>ROUND((E23-D23)/80,0)+1</f>
        <v>2</v>
      </c>
      <c r="I23" s="82"/>
      <c r="J23" s="88"/>
      <c r="K23" s="89"/>
      <c r="L23" s="89"/>
      <c r="M23" s="81">
        <f t="shared" ref="M23:M25" si="1">ROUND((E23-D23)/5280,2)</f>
        <v>0.02</v>
      </c>
      <c r="N23" s="81"/>
      <c r="O23" s="93"/>
      <c r="P23" s="82"/>
      <c r="Q23" s="82"/>
      <c r="R23" s="82"/>
      <c r="S23" s="82"/>
      <c r="T23" s="82"/>
      <c r="U23" s="82"/>
      <c r="V23" s="82"/>
      <c r="W23" s="97"/>
      <c r="X23" s="27"/>
      <c r="Y23" s="37"/>
      <c r="Z23" s="55"/>
      <c r="AA23" s="37"/>
      <c r="AB23" s="37"/>
      <c r="AC23" s="38"/>
      <c r="AD23" s="37"/>
      <c r="AE23" s="27"/>
      <c r="AF23" s="27"/>
      <c r="AG23" s="26"/>
      <c r="AH23" s="26"/>
      <c r="AI23" s="27"/>
      <c r="AJ23" s="27"/>
      <c r="AK23" s="27"/>
      <c r="AL23" s="39"/>
      <c r="AM23" s="56"/>
      <c r="AN23" s="56"/>
      <c r="AO23" s="56"/>
      <c r="AP23" s="57"/>
      <c r="AQ23" s="39"/>
      <c r="AR23" s="5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s="2" customFormat="1" ht="12.75" customHeight="1" x14ac:dyDescent="0.2">
      <c r="A24" s="65">
        <v>67</v>
      </c>
      <c r="B24" s="66" t="s">
        <v>32</v>
      </c>
      <c r="C24" s="67" t="s">
        <v>23</v>
      </c>
      <c r="D24" s="69">
        <v>34950</v>
      </c>
      <c r="E24" s="69">
        <v>35033</v>
      </c>
      <c r="F24" s="71" t="s">
        <v>5</v>
      </c>
      <c r="G24" s="82"/>
      <c r="H24" s="93">
        <f t="shared" ref="H24:H25" si="2">ROUND((E24-D24)/80,0)+1</f>
        <v>2</v>
      </c>
      <c r="I24" s="82"/>
      <c r="J24" s="88"/>
      <c r="K24" s="89"/>
      <c r="L24" s="89"/>
      <c r="M24" s="81">
        <f t="shared" si="1"/>
        <v>0.02</v>
      </c>
      <c r="N24" s="81"/>
      <c r="O24" s="93"/>
      <c r="P24" s="82"/>
      <c r="Q24" s="82"/>
      <c r="R24" s="82"/>
      <c r="S24" s="82"/>
      <c r="T24" s="82"/>
      <c r="U24" s="82"/>
      <c r="V24" s="82"/>
      <c r="W24" s="97"/>
      <c r="X24" s="27"/>
      <c r="Y24" s="37"/>
      <c r="Z24" s="55"/>
      <c r="AA24" s="37"/>
      <c r="AB24" s="37"/>
      <c r="AC24" s="38"/>
      <c r="AD24" s="37"/>
      <c r="AE24" s="27"/>
      <c r="AF24" s="27"/>
      <c r="AG24" s="26"/>
      <c r="AH24" s="26"/>
      <c r="AI24" s="27"/>
      <c r="AJ24" s="27"/>
      <c r="AK24" s="27"/>
      <c r="AL24" s="39"/>
      <c r="AM24" s="56"/>
      <c r="AN24" s="56"/>
      <c r="AO24" s="56"/>
      <c r="AP24" s="57"/>
      <c r="AQ24" s="39"/>
      <c r="AR24" s="5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s="2" customFormat="1" ht="12.75" customHeight="1" x14ac:dyDescent="0.2">
      <c r="A25" s="65">
        <v>67</v>
      </c>
      <c r="B25" s="66" t="s">
        <v>33</v>
      </c>
      <c r="C25" s="67" t="s">
        <v>23</v>
      </c>
      <c r="D25" s="69">
        <v>34950</v>
      </c>
      <c r="E25" s="69">
        <v>35033</v>
      </c>
      <c r="F25" s="71" t="s">
        <v>6</v>
      </c>
      <c r="G25" s="82"/>
      <c r="H25" s="93">
        <f t="shared" si="2"/>
        <v>2</v>
      </c>
      <c r="I25" s="82"/>
      <c r="J25" s="88"/>
      <c r="K25" s="89"/>
      <c r="L25" s="89"/>
      <c r="M25" s="81">
        <f t="shared" si="1"/>
        <v>0.02</v>
      </c>
      <c r="N25" s="81"/>
      <c r="O25" s="82"/>
      <c r="P25" s="82"/>
      <c r="Q25" s="82"/>
      <c r="R25" s="82"/>
      <c r="S25" s="82"/>
      <c r="T25" s="82"/>
      <c r="U25" s="82"/>
      <c r="V25" s="82"/>
      <c r="W25" s="97"/>
      <c r="X25" s="27"/>
      <c r="Y25" s="37"/>
      <c r="Z25" s="55"/>
      <c r="AA25" s="37"/>
      <c r="AB25" s="37"/>
      <c r="AC25" s="38"/>
      <c r="AD25" s="37"/>
      <c r="AE25" s="27"/>
      <c r="AF25" s="27"/>
      <c r="AG25" s="26"/>
      <c r="AH25" s="26"/>
      <c r="AI25" s="27"/>
      <c r="AJ25" s="27"/>
      <c r="AK25" s="27"/>
      <c r="AL25" s="39"/>
      <c r="AM25" s="56"/>
      <c r="AN25" s="56"/>
      <c r="AO25" s="56"/>
      <c r="AP25" s="57"/>
      <c r="AQ25" s="39"/>
      <c r="AR25" s="5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ht="12.75" customHeight="1" x14ac:dyDescent="0.2">
      <c r="A26" s="65">
        <v>67</v>
      </c>
      <c r="B26" s="66" t="s">
        <v>34</v>
      </c>
      <c r="C26" s="67" t="s">
        <v>23</v>
      </c>
      <c r="D26" s="69">
        <v>34950</v>
      </c>
      <c r="E26" s="69">
        <v>35033</v>
      </c>
      <c r="F26" s="66" t="s">
        <v>35</v>
      </c>
      <c r="G26" s="93"/>
      <c r="H26" s="93"/>
      <c r="I26" s="94"/>
      <c r="J26" s="74"/>
      <c r="K26" s="89"/>
      <c r="L26" s="89"/>
      <c r="M26" s="93"/>
      <c r="N26" s="81"/>
      <c r="O26" s="81">
        <v>6</v>
      </c>
      <c r="P26" s="93"/>
      <c r="Q26" s="83"/>
      <c r="R26" s="83"/>
      <c r="S26" s="94"/>
      <c r="T26" s="93"/>
      <c r="U26" s="93"/>
      <c r="V26" s="83"/>
      <c r="W26" s="97"/>
      <c r="X26" s="27"/>
      <c r="Y26" s="37"/>
      <c r="Z26" s="55"/>
      <c r="AA26" s="37"/>
      <c r="AB26" s="37"/>
      <c r="AC26" s="38"/>
      <c r="AD26" s="37"/>
      <c r="AG26" s="26"/>
      <c r="AH26" s="26"/>
      <c r="AL26" s="39"/>
      <c r="AM26" s="56"/>
      <c r="AN26" s="56"/>
      <c r="AO26" s="56"/>
      <c r="AP26" s="57"/>
      <c r="AQ26" s="57"/>
      <c r="AR26" s="57"/>
    </row>
    <row r="27" spans="1:70" s="2" customFormat="1" ht="12.75" customHeight="1" x14ac:dyDescent="0.2">
      <c r="A27" s="65"/>
      <c r="B27" s="66"/>
      <c r="C27" s="67"/>
      <c r="D27" s="69"/>
      <c r="E27" s="69"/>
      <c r="F27" s="71"/>
      <c r="G27" s="82"/>
      <c r="H27" s="82"/>
      <c r="I27" s="82"/>
      <c r="J27" s="88"/>
      <c r="K27" s="89"/>
      <c r="L27" s="89"/>
      <c r="M27" s="82"/>
      <c r="N27" s="81"/>
      <c r="O27" s="82"/>
      <c r="P27" s="82"/>
      <c r="Q27" s="82"/>
      <c r="R27" s="82"/>
      <c r="S27" s="82"/>
      <c r="T27" s="82"/>
      <c r="U27" s="82"/>
      <c r="V27" s="82"/>
      <c r="W27" s="97"/>
      <c r="X27" s="27"/>
      <c r="Y27" s="37"/>
      <c r="Z27" s="55"/>
      <c r="AA27" s="37"/>
      <c r="AB27" s="37"/>
      <c r="AC27" s="38"/>
      <c r="AD27" s="37"/>
      <c r="AE27" s="27"/>
      <c r="AF27" s="27"/>
      <c r="AG27" s="26"/>
      <c r="AH27" s="26"/>
      <c r="AI27" s="27"/>
      <c r="AJ27" s="27"/>
      <c r="AK27" s="27"/>
      <c r="AL27" s="39"/>
      <c r="AM27" s="56"/>
      <c r="AN27" s="56"/>
      <c r="AO27" s="56"/>
      <c r="AP27" s="57"/>
      <c r="AQ27" s="39"/>
      <c r="AR27" s="5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s="9" customFormat="1" ht="12.75" customHeight="1" x14ac:dyDescent="0.2">
      <c r="A28" s="72">
        <v>68</v>
      </c>
      <c r="B28" s="70" t="s">
        <v>67</v>
      </c>
      <c r="C28" s="67" t="s">
        <v>23</v>
      </c>
      <c r="D28" s="69">
        <v>34468</v>
      </c>
      <c r="E28" s="69"/>
      <c r="F28" s="70" t="s">
        <v>28</v>
      </c>
      <c r="G28" s="83">
        <v>1</v>
      </c>
      <c r="H28" s="83"/>
      <c r="I28" s="83"/>
      <c r="J28" s="74"/>
      <c r="K28" s="88"/>
      <c r="L28" s="89"/>
      <c r="M28" s="94"/>
      <c r="N28" s="83"/>
      <c r="O28" s="83"/>
      <c r="P28" s="83"/>
      <c r="Q28" s="83"/>
      <c r="R28" s="83"/>
      <c r="S28" s="83"/>
      <c r="T28" s="83"/>
      <c r="U28" s="83"/>
      <c r="V28" s="83"/>
      <c r="W28" s="97"/>
      <c r="X28" s="27"/>
      <c r="Y28" s="38"/>
      <c r="Z28" s="38"/>
      <c r="AA28" s="38"/>
      <c r="AB28" s="38"/>
      <c r="AC28" s="38"/>
      <c r="AD28" s="38"/>
      <c r="AE28" s="19"/>
      <c r="AF28" s="19"/>
      <c r="AG28" s="17"/>
      <c r="AH28" s="17"/>
      <c r="AI28" s="19"/>
      <c r="AJ28" s="19"/>
      <c r="AK28" s="19"/>
      <c r="AL28" s="17"/>
      <c r="AM28" s="17"/>
      <c r="AN28" s="17"/>
      <c r="AO28" s="18"/>
      <c r="AP28" s="17"/>
      <c r="AQ28" s="17"/>
      <c r="AR28" s="14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 s="9" customFormat="1" ht="12.75" customHeight="1" x14ac:dyDescent="0.2">
      <c r="A29" s="72">
        <v>68</v>
      </c>
      <c r="B29" s="70" t="s">
        <v>68</v>
      </c>
      <c r="C29" s="67" t="s">
        <v>23</v>
      </c>
      <c r="D29" s="69">
        <v>34902</v>
      </c>
      <c r="E29" s="69"/>
      <c r="F29" s="70" t="s">
        <v>6</v>
      </c>
      <c r="G29" s="83">
        <v>1</v>
      </c>
      <c r="H29" s="83"/>
      <c r="I29" s="83"/>
      <c r="J29" s="74"/>
      <c r="K29" s="89"/>
      <c r="L29" s="89"/>
      <c r="M29" s="94"/>
      <c r="N29" s="83"/>
      <c r="O29" s="83"/>
      <c r="P29" s="83"/>
      <c r="Q29" s="83"/>
      <c r="R29" s="83"/>
      <c r="S29" s="83"/>
      <c r="T29" s="83"/>
      <c r="U29" s="83"/>
      <c r="V29" s="83"/>
      <c r="W29" s="97"/>
      <c r="X29" s="27"/>
      <c r="Y29" s="38"/>
      <c r="Z29" s="38"/>
      <c r="AA29" s="38"/>
      <c r="AB29" s="38"/>
      <c r="AC29" s="38"/>
      <c r="AD29" s="38"/>
      <c r="AE29" s="19"/>
      <c r="AF29" s="19"/>
      <c r="AG29" s="17"/>
      <c r="AH29" s="17"/>
      <c r="AI29" s="19"/>
      <c r="AJ29" s="19"/>
      <c r="AK29" s="19"/>
      <c r="AL29" s="17"/>
      <c r="AM29" s="17"/>
      <c r="AN29" s="17"/>
      <c r="AO29" s="18"/>
      <c r="AP29" s="17"/>
      <c r="AQ29" s="17"/>
      <c r="AR29" s="14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s="9" customFormat="1" ht="12.75" customHeight="1" x14ac:dyDescent="0.2">
      <c r="A30" s="72">
        <v>68</v>
      </c>
      <c r="B30" s="70" t="s">
        <v>69</v>
      </c>
      <c r="C30" s="67" t="s">
        <v>104</v>
      </c>
      <c r="D30" s="69">
        <v>5257</v>
      </c>
      <c r="E30" s="69"/>
      <c r="F30" s="70" t="s">
        <v>5</v>
      </c>
      <c r="G30" s="83">
        <v>1</v>
      </c>
      <c r="H30" s="83"/>
      <c r="I30" s="83"/>
      <c r="J30" s="74"/>
      <c r="K30" s="89"/>
      <c r="L30" s="89"/>
      <c r="M30" s="83"/>
      <c r="N30" s="83"/>
      <c r="O30" s="94"/>
      <c r="P30" s="83"/>
      <c r="Q30" s="83"/>
      <c r="R30" s="83"/>
      <c r="S30" s="83"/>
      <c r="T30" s="83"/>
      <c r="U30" s="83"/>
      <c r="V30" s="83"/>
      <c r="W30" s="97"/>
      <c r="X30" s="27"/>
      <c r="Y30" s="38"/>
      <c r="Z30" s="38"/>
      <c r="AA30" s="38"/>
      <c r="AB30" s="38"/>
      <c r="AC30" s="38"/>
      <c r="AD30" s="38"/>
      <c r="AE30" s="19"/>
      <c r="AF30" s="19"/>
      <c r="AG30" s="17"/>
      <c r="AH30" s="17"/>
      <c r="AI30" s="19"/>
      <c r="AJ30" s="19"/>
      <c r="AK30" s="19"/>
      <c r="AL30" s="17"/>
      <c r="AM30" s="17"/>
      <c r="AN30" s="17"/>
      <c r="AO30" s="18"/>
      <c r="AP30" s="17"/>
      <c r="AQ30" s="17"/>
      <c r="AR30" s="14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s="9" customFormat="1" ht="12.75" customHeight="1" x14ac:dyDescent="0.2">
      <c r="A31" s="72">
        <v>68</v>
      </c>
      <c r="B31" s="70" t="s">
        <v>70</v>
      </c>
      <c r="C31" s="67" t="s">
        <v>104</v>
      </c>
      <c r="D31" s="69">
        <v>5481</v>
      </c>
      <c r="E31" s="69"/>
      <c r="F31" s="70" t="s">
        <v>6</v>
      </c>
      <c r="G31" s="83">
        <v>1</v>
      </c>
      <c r="H31" s="83"/>
      <c r="I31" s="83"/>
      <c r="J31" s="89"/>
      <c r="K31" s="89"/>
      <c r="L31" s="89"/>
      <c r="M31" s="83"/>
      <c r="N31" s="83"/>
      <c r="O31" s="93"/>
      <c r="P31" s="83"/>
      <c r="Q31" s="83"/>
      <c r="R31" s="83"/>
      <c r="S31" s="83"/>
      <c r="T31" s="83"/>
      <c r="U31" s="83"/>
      <c r="V31" s="83"/>
      <c r="W31" s="97"/>
      <c r="X31" s="27"/>
      <c r="Y31" s="38"/>
      <c r="Z31" s="38"/>
      <c r="AA31" s="38"/>
      <c r="AB31" s="38"/>
      <c r="AC31" s="38"/>
      <c r="AD31" s="38"/>
      <c r="AE31" s="19"/>
      <c r="AF31" s="19"/>
      <c r="AG31" s="17"/>
      <c r="AH31" s="17"/>
      <c r="AI31" s="19"/>
      <c r="AJ31" s="19"/>
      <c r="AK31" s="19"/>
      <c r="AL31" s="17"/>
      <c r="AM31" s="17"/>
      <c r="AN31" s="17"/>
      <c r="AO31" s="18"/>
      <c r="AP31" s="17"/>
      <c r="AQ31" s="17"/>
      <c r="AR31" s="14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 s="10" customFormat="1" ht="12.75" customHeight="1" x14ac:dyDescent="0.2">
      <c r="A32" s="72">
        <v>68</v>
      </c>
      <c r="B32" s="76"/>
      <c r="C32" s="67" t="s">
        <v>23</v>
      </c>
      <c r="D32" s="69">
        <v>34400</v>
      </c>
      <c r="E32" s="69">
        <v>34950</v>
      </c>
      <c r="F32" s="66" t="s">
        <v>28</v>
      </c>
      <c r="G32" s="94"/>
      <c r="H32" s="94"/>
      <c r="I32" s="93">
        <f>ROUND((E32-D32)/80,0)</f>
        <v>7</v>
      </c>
      <c r="J32" s="74"/>
      <c r="K32" s="89"/>
      <c r="L32" s="8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9"/>
      <c r="X32" s="59"/>
      <c r="Y32" s="55"/>
      <c r="Z32" s="55"/>
      <c r="AA32" s="55"/>
      <c r="AB32" s="55"/>
      <c r="AC32" s="55"/>
      <c r="AD32" s="55"/>
      <c r="AE32" s="28"/>
      <c r="AF32" s="28"/>
      <c r="AG32" s="18"/>
      <c r="AH32" s="18"/>
      <c r="AI32" s="28"/>
      <c r="AJ32" s="28"/>
      <c r="AK32" s="28"/>
      <c r="AL32" s="18"/>
      <c r="AM32" s="18"/>
      <c r="AN32" s="18"/>
      <c r="AO32" s="18"/>
      <c r="AP32" s="18"/>
      <c r="AQ32" s="18"/>
      <c r="AR32" s="22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s="2" customFormat="1" ht="12.75" customHeight="1" x14ac:dyDescent="0.2">
      <c r="A33" s="72">
        <v>68</v>
      </c>
      <c r="B33" s="66" t="s">
        <v>37</v>
      </c>
      <c r="C33" s="67" t="s">
        <v>23</v>
      </c>
      <c r="D33" s="69">
        <v>34400</v>
      </c>
      <c r="E33" s="69">
        <v>34466</v>
      </c>
      <c r="F33" s="71" t="s">
        <v>5</v>
      </c>
      <c r="G33" s="82"/>
      <c r="H33" s="82"/>
      <c r="I33" s="82"/>
      <c r="J33" s="94">
        <f t="shared" ref="J33:J44" si="3">ROUND((E33-D33)/5280,2)</f>
        <v>0.01</v>
      </c>
      <c r="K33" s="89"/>
      <c r="L33" s="89"/>
      <c r="M33" s="82"/>
      <c r="N33" s="81"/>
      <c r="O33" s="82"/>
      <c r="P33" s="82"/>
      <c r="Q33" s="82"/>
      <c r="R33" s="82"/>
      <c r="S33" s="82"/>
      <c r="T33" s="82"/>
      <c r="U33" s="82"/>
      <c r="V33" s="82"/>
      <c r="W33" s="97"/>
      <c r="X33" s="27"/>
      <c r="Y33" s="37"/>
      <c r="Z33" s="55"/>
      <c r="AA33" s="37"/>
      <c r="AB33" s="37"/>
      <c r="AC33" s="38"/>
      <c r="AD33" s="37"/>
      <c r="AE33" s="27"/>
      <c r="AF33" s="27"/>
      <c r="AG33" s="26"/>
      <c r="AH33" s="26"/>
      <c r="AI33" s="27"/>
      <c r="AJ33" s="27"/>
      <c r="AK33" s="27"/>
      <c r="AL33" s="39"/>
      <c r="AM33" s="56"/>
      <c r="AN33" s="56"/>
      <c r="AO33" s="56"/>
      <c r="AP33" s="57"/>
      <c r="AQ33" s="39"/>
      <c r="AR33" s="5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2.75" customHeight="1" x14ac:dyDescent="0.2">
      <c r="A34" s="72">
        <v>68</v>
      </c>
      <c r="B34" s="66" t="s">
        <v>38</v>
      </c>
      <c r="C34" s="67" t="s">
        <v>23</v>
      </c>
      <c r="D34" s="69">
        <v>34400</v>
      </c>
      <c r="E34" s="69">
        <v>34466</v>
      </c>
      <c r="F34" s="66" t="s">
        <v>6</v>
      </c>
      <c r="G34" s="93"/>
      <c r="H34" s="93"/>
      <c r="I34" s="94"/>
      <c r="J34" s="94">
        <f t="shared" si="3"/>
        <v>0.01</v>
      </c>
      <c r="K34" s="89"/>
      <c r="L34" s="89"/>
      <c r="M34" s="93"/>
      <c r="N34" s="93"/>
      <c r="O34" s="93"/>
      <c r="P34" s="93"/>
      <c r="Q34" s="83"/>
      <c r="R34" s="83"/>
      <c r="S34" s="94"/>
      <c r="T34" s="93"/>
      <c r="U34" s="93"/>
      <c r="V34" s="83"/>
      <c r="W34" s="97"/>
      <c r="X34" s="27"/>
      <c r="Y34" s="37"/>
      <c r="Z34" s="55"/>
      <c r="AA34" s="37"/>
      <c r="AB34" s="37"/>
      <c r="AC34" s="38"/>
      <c r="AD34" s="37"/>
      <c r="AG34" s="26"/>
      <c r="AH34" s="26"/>
      <c r="AL34" s="39"/>
      <c r="AN34" s="56"/>
      <c r="AO34" s="17"/>
      <c r="AP34" s="39"/>
      <c r="AQ34" s="39"/>
      <c r="AR34" s="57"/>
    </row>
    <row r="35" spans="1:70" ht="12.75" customHeight="1" x14ac:dyDescent="0.2">
      <c r="A35" s="72">
        <v>68</v>
      </c>
      <c r="B35" s="66" t="s">
        <v>39</v>
      </c>
      <c r="C35" s="67" t="s">
        <v>23</v>
      </c>
      <c r="D35" s="69">
        <v>34659</v>
      </c>
      <c r="E35" s="69">
        <v>34696</v>
      </c>
      <c r="F35" s="66" t="s">
        <v>6</v>
      </c>
      <c r="G35" s="93"/>
      <c r="H35" s="93"/>
      <c r="I35" s="94"/>
      <c r="J35" s="94">
        <f t="shared" si="3"/>
        <v>0.01</v>
      </c>
      <c r="K35" s="89"/>
      <c r="L35" s="89"/>
      <c r="M35" s="93"/>
      <c r="N35" s="93"/>
      <c r="O35" s="93"/>
      <c r="P35" s="93"/>
      <c r="Q35" s="83"/>
      <c r="R35" s="83"/>
      <c r="S35" s="94"/>
      <c r="T35" s="93"/>
      <c r="U35" s="93"/>
      <c r="V35" s="83"/>
      <c r="W35" s="97"/>
      <c r="X35" s="27"/>
      <c r="Y35" s="37"/>
      <c r="Z35" s="55"/>
      <c r="AA35" s="37"/>
      <c r="AB35" s="37"/>
      <c r="AC35" s="38"/>
      <c r="AD35" s="37"/>
      <c r="AG35" s="26"/>
      <c r="AH35" s="26"/>
      <c r="AL35" s="39"/>
      <c r="AN35" s="56"/>
      <c r="AO35" s="17"/>
      <c r="AP35" s="39"/>
      <c r="AQ35" s="39"/>
      <c r="AR35" s="57"/>
    </row>
    <row r="36" spans="1:70" ht="12.75" customHeight="1" x14ac:dyDescent="0.2">
      <c r="A36" s="72">
        <v>68</v>
      </c>
      <c r="B36" s="66" t="s">
        <v>40</v>
      </c>
      <c r="C36" s="67" t="s">
        <v>23</v>
      </c>
      <c r="D36" s="69">
        <v>34678</v>
      </c>
      <c r="E36" s="69">
        <v>34711</v>
      </c>
      <c r="F36" s="66" t="s">
        <v>5</v>
      </c>
      <c r="G36" s="93"/>
      <c r="H36" s="93"/>
      <c r="I36" s="94"/>
      <c r="J36" s="94">
        <f t="shared" si="3"/>
        <v>0.01</v>
      </c>
      <c r="K36" s="89"/>
      <c r="L36" s="89"/>
      <c r="M36" s="93"/>
      <c r="N36" s="93"/>
      <c r="O36" s="93"/>
      <c r="P36" s="81"/>
      <c r="Q36" s="83"/>
      <c r="R36" s="83"/>
      <c r="S36" s="94"/>
      <c r="T36" s="93"/>
      <c r="U36" s="93"/>
      <c r="V36" s="83"/>
      <c r="W36" s="97"/>
      <c r="X36" s="27"/>
      <c r="Y36" s="37"/>
      <c r="Z36" s="38"/>
      <c r="AA36" s="37"/>
      <c r="AB36" s="37"/>
      <c r="AC36" s="37"/>
      <c r="AD36" s="37"/>
      <c r="AH36" s="26"/>
      <c r="AO36" s="17"/>
      <c r="AP36" s="39"/>
      <c r="AQ36" s="39"/>
      <c r="AR36" s="41"/>
    </row>
    <row r="37" spans="1:70" ht="12.75" customHeight="1" x14ac:dyDescent="0.2">
      <c r="A37" s="72">
        <v>68</v>
      </c>
      <c r="B37" s="66" t="s">
        <v>41</v>
      </c>
      <c r="C37" s="67" t="s">
        <v>23</v>
      </c>
      <c r="D37" s="69">
        <v>34903</v>
      </c>
      <c r="E37" s="69">
        <v>34950</v>
      </c>
      <c r="F37" s="66" t="s">
        <v>5</v>
      </c>
      <c r="G37" s="93"/>
      <c r="H37" s="93"/>
      <c r="I37" s="94"/>
      <c r="J37" s="94">
        <f t="shared" si="3"/>
        <v>0.01</v>
      </c>
      <c r="K37" s="89"/>
      <c r="L37" s="89"/>
      <c r="M37" s="93"/>
      <c r="N37" s="93"/>
      <c r="O37" s="93"/>
      <c r="P37" s="81"/>
      <c r="Q37" s="83"/>
      <c r="R37" s="83"/>
      <c r="S37" s="94"/>
      <c r="T37" s="93"/>
      <c r="U37" s="93"/>
      <c r="V37" s="83"/>
      <c r="W37" s="97"/>
      <c r="X37" s="27"/>
      <c r="Y37" s="37"/>
      <c r="Z37" s="38"/>
      <c r="AA37" s="37"/>
      <c r="AB37" s="37"/>
      <c r="AC37" s="37"/>
      <c r="AD37" s="37"/>
      <c r="AH37" s="26"/>
      <c r="AO37" s="17"/>
      <c r="AP37" s="39"/>
      <c r="AQ37" s="39"/>
      <c r="AR37" s="41"/>
    </row>
    <row r="38" spans="1:70" ht="12.75" customHeight="1" x14ac:dyDescent="0.2">
      <c r="A38" s="72">
        <v>68</v>
      </c>
      <c r="B38" s="66" t="s">
        <v>42</v>
      </c>
      <c r="C38" s="67" t="s">
        <v>23</v>
      </c>
      <c r="D38" s="69">
        <v>34904</v>
      </c>
      <c r="E38" s="69">
        <v>34950</v>
      </c>
      <c r="F38" s="66" t="s">
        <v>6</v>
      </c>
      <c r="G38" s="93"/>
      <c r="H38" s="93"/>
      <c r="I38" s="94"/>
      <c r="J38" s="94">
        <f t="shared" si="3"/>
        <v>0.01</v>
      </c>
      <c r="K38" s="89"/>
      <c r="L38" s="89"/>
      <c r="M38" s="93"/>
      <c r="N38" s="93"/>
      <c r="O38" s="93"/>
      <c r="P38" s="81"/>
      <c r="Q38" s="83"/>
      <c r="R38" s="83"/>
      <c r="S38" s="94"/>
      <c r="T38" s="93"/>
      <c r="U38" s="93"/>
      <c r="V38" s="83"/>
      <c r="W38" s="97"/>
      <c r="X38" s="27"/>
      <c r="Y38" s="37"/>
      <c r="Z38" s="55"/>
      <c r="AA38" s="37"/>
      <c r="AB38" s="37"/>
      <c r="AC38" s="38"/>
      <c r="AD38" s="37"/>
      <c r="AG38" s="26"/>
      <c r="AH38" s="26"/>
      <c r="AL38" s="39"/>
      <c r="AM38" s="56"/>
      <c r="AN38" s="56"/>
      <c r="AO38" s="56"/>
      <c r="AP38" s="57"/>
      <c r="AQ38" s="57"/>
      <c r="AR38" s="57"/>
    </row>
    <row r="39" spans="1:70" ht="12.75" customHeight="1" x14ac:dyDescent="0.2">
      <c r="A39" s="72">
        <v>68</v>
      </c>
      <c r="B39" s="66" t="s">
        <v>43</v>
      </c>
      <c r="C39" s="67" t="s">
        <v>104</v>
      </c>
      <c r="D39" s="69">
        <v>5200</v>
      </c>
      <c r="E39" s="69">
        <v>5255</v>
      </c>
      <c r="F39" s="66" t="s">
        <v>5</v>
      </c>
      <c r="G39" s="93"/>
      <c r="H39" s="93"/>
      <c r="I39" s="94"/>
      <c r="J39" s="94">
        <f t="shared" si="3"/>
        <v>0.01</v>
      </c>
      <c r="K39" s="89"/>
      <c r="L39" s="89"/>
      <c r="M39" s="93"/>
      <c r="N39" s="93"/>
      <c r="O39" s="93"/>
      <c r="P39" s="81"/>
      <c r="Q39" s="83"/>
      <c r="R39" s="83"/>
      <c r="S39" s="94"/>
      <c r="T39" s="93"/>
      <c r="U39" s="93"/>
      <c r="V39" s="83"/>
      <c r="W39" s="97"/>
      <c r="X39" s="27"/>
      <c r="Y39" s="58"/>
      <c r="Z39" s="55"/>
      <c r="AA39" s="58"/>
      <c r="AB39" s="58"/>
      <c r="AC39" s="38"/>
      <c r="AD39" s="58"/>
      <c r="AG39" s="25"/>
      <c r="AH39" s="25"/>
      <c r="AL39" s="39"/>
      <c r="AM39" s="56"/>
      <c r="AN39" s="56"/>
      <c r="AO39" s="56"/>
      <c r="AP39" s="57"/>
      <c r="AQ39" s="57"/>
      <c r="AR39" s="57"/>
    </row>
    <row r="40" spans="1:70" s="7" customFormat="1" ht="12.75" customHeight="1" x14ac:dyDescent="0.2">
      <c r="A40" s="72">
        <v>68</v>
      </c>
      <c r="B40" s="66" t="s">
        <v>44</v>
      </c>
      <c r="C40" s="67" t="s">
        <v>104</v>
      </c>
      <c r="D40" s="69">
        <v>5200</v>
      </c>
      <c r="E40" s="69">
        <v>5255</v>
      </c>
      <c r="F40" s="66" t="s">
        <v>6</v>
      </c>
      <c r="G40" s="93"/>
      <c r="H40" s="93"/>
      <c r="I40" s="94"/>
      <c r="J40" s="94">
        <f t="shared" si="3"/>
        <v>0.01</v>
      </c>
      <c r="K40" s="88"/>
      <c r="L40" s="89"/>
      <c r="M40" s="93"/>
      <c r="N40" s="93"/>
      <c r="O40" s="93"/>
      <c r="P40" s="81"/>
      <c r="Q40" s="83"/>
      <c r="R40" s="83"/>
      <c r="S40" s="94"/>
      <c r="T40" s="93"/>
      <c r="U40" s="93"/>
      <c r="V40" s="83"/>
      <c r="W40" s="82"/>
      <c r="X40" s="52"/>
      <c r="Y40" s="53"/>
      <c r="Z40" s="53"/>
      <c r="AA40" s="53"/>
      <c r="AB40" s="53"/>
      <c r="AC40" s="53"/>
      <c r="AD40" s="53"/>
      <c r="AE40" s="21"/>
      <c r="AF40" s="21"/>
      <c r="AG40" s="13"/>
      <c r="AH40" s="13"/>
      <c r="AI40" s="21"/>
      <c r="AJ40" s="21"/>
      <c r="AK40" s="21"/>
      <c r="AL40" s="13"/>
      <c r="AM40" s="13"/>
      <c r="AN40" s="13"/>
      <c r="AO40" s="13"/>
      <c r="AP40" s="13"/>
      <c r="AQ40" s="13"/>
      <c r="AR40" s="21"/>
      <c r="AS40" s="54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</row>
    <row r="41" spans="1:70" ht="12.75" customHeight="1" x14ac:dyDescent="0.2">
      <c r="A41" s="72">
        <v>68</v>
      </c>
      <c r="B41" s="66" t="s">
        <v>45</v>
      </c>
      <c r="C41" s="67" t="s">
        <v>104</v>
      </c>
      <c r="D41" s="69">
        <v>5350</v>
      </c>
      <c r="E41" s="69">
        <v>5389</v>
      </c>
      <c r="F41" s="66" t="s">
        <v>6</v>
      </c>
      <c r="G41" s="93"/>
      <c r="H41" s="93"/>
      <c r="I41" s="94"/>
      <c r="J41" s="94">
        <f t="shared" si="3"/>
        <v>0.01</v>
      </c>
      <c r="K41" s="89"/>
      <c r="L41" s="89"/>
      <c r="M41" s="93"/>
      <c r="N41" s="93"/>
      <c r="O41" s="93"/>
      <c r="P41" s="81"/>
      <c r="Q41" s="83"/>
      <c r="R41" s="83"/>
      <c r="S41" s="94"/>
      <c r="T41" s="93"/>
      <c r="U41" s="93"/>
      <c r="V41" s="83"/>
      <c r="W41" s="97"/>
      <c r="X41" s="27"/>
      <c r="Y41" s="37"/>
      <c r="Z41" s="38"/>
      <c r="AA41" s="37"/>
      <c r="AB41" s="37"/>
      <c r="AC41" s="37"/>
      <c r="AD41" s="37"/>
      <c r="AH41" s="26"/>
      <c r="AO41" s="17"/>
      <c r="AP41" s="39"/>
      <c r="AQ41" s="39"/>
      <c r="AR41" s="41"/>
    </row>
    <row r="42" spans="1:70" ht="12.75" customHeight="1" x14ac:dyDescent="0.2">
      <c r="A42" s="72">
        <v>68</v>
      </c>
      <c r="B42" s="66" t="s">
        <v>46</v>
      </c>
      <c r="C42" s="67" t="s">
        <v>104</v>
      </c>
      <c r="D42" s="69">
        <v>5382</v>
      </c>
      <c r="E42" s="69">
        <v>5413</v>
      </c>
      <c r="F42" s="66" t="s">
        <v>5</v>
      </c>
      <c r="G42" s="93"/>
      <c r="H42" s="93"/>
      <c r="I42" s="94"/>
      <c r="J42" s="94">
        <f t="shared" si="3"/>
        <v>0.01</v>
      </c>
      <c r="K42" s="89"/>
      <c r="L42" s="89"/>
      <c r="M42" s="93"/>
      <c r="N42" s="93"/>
      <c r="O42" s="93"/>
      <c r="P42" s="93"/>
      <c r="Q42" s="83"/>
      <c r="R42" s="83"/>
      <c r="S42" s="94"/>
      <c r="T42" s="93"/>
      <c r="U42" s="93"/>
      <c r="V42" s="83"/>
      <c r="W42" s="97"/>
      <c r="X42" s="27"/>
      <c r="Y42" s="37"/>
      <c r="Z42" s="55"/>
      <c r="AA42" s="37"/>
      <c r="AB42" s="37"/>
      <c r="AC42" s="38"/>
      <c r="AD42" s="37"/>
      <c r="AG42" s="26"/>
      <c r="AH42" s="26"/>
      <c r="AL42" s="39"/>
      <c r="AN42" s="56"/>
      <c r="AO42" s="17"/>
      <c r="AP42" s="39"/>
      <c r="AQ42" s="39"/>
      <c r="AR42" s="57"/>
    </row>
    <row r="43" spans="1:70" s="9" customFormat="1" ht="12.75" customHeight="1" x14ac:dyDescent="0.2">
      <c r="A43" s="72">
        <v>68</v>
      </c>
      <c r="B43" s="66" t="s">
        <v>47</v>
      </c>
      <c r="C43" s="67" t="s">
        <v>104</v>
      </c>
      <c r="D43" s="73">
        <v>5504</v>
      </c>
      <c r="E43" s="73">
        <v>5550</v>
      </c>
      <c r="F43" s="70" t="s">
        <v>6</v>
      </c>
      <c r="G43" s="83"/>
      <c r="H43" s="83"/>
      <c r="I43" s="83"/>
      <c r="J43" s="94">
        <f t="shared" si="3"/>
        <v>0.01</v>
      </c>
      <c r="K43" s="89"/>
      <c r="L43" s="89"/>
      <c r="M43" s="83"/>
      <c r="N43" s="83"/>
      <c r="O43" s="93"/>
      <c r="P43" s="83"/>
      <c r="Q43" s="83"/>
      <c r="R43" s="83"/>
      <c r="S43" s="83"/>
      <c r="T43" s="83"/>
      <c r="U43" s="83"/>
      <c r="V43" s="83"/>
      <c r="W43" s="97"/>
      <c r="X43" s="27"/>
      <c r="Y43" s="38"/>
      <c r="Z43" s="38"/>
      <c r="AA43" s="38"/>
      <c r="AB43" s="38"/>
      <c r="AC43" s="38"/>
      <c r="AD43" s="38"/>
      <c r="AE43" s="19"/>
      <c r="AF43" s="19"/>
      <c r="AG43" s="17"/>
      <c r="AH43" s="17"/>
      <c r="AI43" s="19"/>
      <c r="AJ43" s="19"/>
      <c r="AK43" s="19"/>
      <c r="AL43" s="17"/>
      <c r="AM43" s="17"/>
      <c r="AN43" s="17"/>
      <c r="AO43" s="18"/>
      <c r="AP43" s="17"/>
      <c r="AQ43" s="17"/>
      <c r="AR43" s="14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1:70" ht="12.75" customHeight="1" x14ac:dyDescent="0.2">
      <c r="A44" s="72">
        <v>68</v>
      </c>
      <c r="B44" s="66" t="s">
        <v>48</v>
      </c>
      <c r="C44" s="67" t="s">
        <v>104</v>
      </c>
      <c r="D44" s="69">
        <v>5508</v>
      </c>
      <c r="E44" s="69">
        <v>5550</v>
      </c>
      <c r="F44" s="66" t="s">
        <v>5</v>
      </c>
      <c r="G44" s="93"/>
      <c r="H44" s="93"/>
      <c r="I44" s="94"/>
      <c r="J44" s="94">
        <f t="shared" si="3"/>
        <v>0.01</v>
      </c>
      <c r="K44" s="89"/>
      <c r="L44" s="89"/>
      <c r="M44" s="93"/>
      <c r="N44" s="93"/>
      <c r="O44" s="93"/>
      <c r="P44" s="93"/>
      <c r="Q44" s="83"/>
      <c r="R44" s="83"/>
      <c r="S44" s="94"/>
      <c r="T44" s="93"/>
      <c r="U44" s="93"/>
      <c r="V44" s="83"/>
      <c r="W44" s="97"/>
      <c r="X44" s="27"/>
      <c r="Y44" s="37"/>
      <c r="Z44" s="55"/>
      <c r="AA44" s="37"/>
      <c r="AB44" s="37"/>
      <c r="AC44" s="38"/>
      <c r="AD44" s="37"/>
      <c r="AG44" s="26"/>
      <c r="AH44" s="26"/>
      <c r="AL44" s="39"/>
      <c r="AN44" s="56"/>
      <c r="AO44" s="17"/>
      <c r="AP44" s="39"/>
      <c r="AQ44" s="39"/>
      <c r="AR44" s="57"/>
    </row>
    <row r="45" spans="1:70" ht="12.75" customHeight="1" x14ac:dyDescent="0.2">
      <c r="A45" s="72">
        <v>68</v>
      </c>
      <c r="B45" s="66" t="s">
        <v>49</v>
      </c>
      <c r="C45" s="67" t="s">
        <v>23</v>
      </c>
      <c r="D45" s="69">
        <v>34466</v>
      </c>
      <c r="E45" s="69">
        <v>34622</v>
      </c>
      <c r="F45" s="66" t="s">
        <v>5</v>
      </c>
      <c r="G45" s="93"/>
      <c r="H45" s="93"/>
      <c r="I45" s="94"/>
      <c r="J45" s="74"/>
      <c r="K45" s="89">
        <f>ROUND((E45-D45)/5280,2)</f>
        <v>0.03</v>
      </c>
      <c r="L45" s="89"/>
      <c r="M45" s="93"/>
      <c r="N45" s="93"/>
      <c r="O45" s="93"/>
      <c r="P45" s="93"/>
      <c r="Q45" s="83"/>
      <c r="R45" s="83"/>
      <c r="S45" s="94"/>
      <c r="T45" s="93"/>
      <c r="U45" s="93"/>
      <c r="V45" s="83"/>
      <c r="W45" s="97"/>
      <c r="X45" s="27"/>
      <c r="Y45" s="37"/>
      <c r="Z45" s="55"/>
      <c r="AA45" s="37"/>
      <c r="AB45" s="37"/>
      <c r="AC45" s="38"/>
      <c r="AD45" s="37"/>
      <c r="AG45" s="26"/>
      <c r="AH45" s="26"/>
      <c r="AL45" s="39"/>
      <c r="AN45" s="56"/>
      <c r="AO45" s="17"/>
      <c r="AP45" s="39"/>
      <c r="AQ45" s="39"/>
      <c r="AR45" s="57"/>
    </row>
    <row r="46" spans="1:70" ht="12.75" customHeight="1" x14ac:dyDescent="0.2">
      <c r="A46" s="72">
        <v>68</v>
      </c>
      <c r="B46" s="66" t="s">
        <v>50</v>
      </c>
      <c r="C46" s="67" t="s">
        <v>23</v>
      </c>
      <c r="D46" s="69">
        <v>34466</v>
      </c>
      <c r="E46" s="69">
        <v>34614</v>
      </c>
      <c r="F46" s="66" t="s">
        <v>6</v>
      </c>
      <c r="G46" s="93"/>
      <c r="H46" s="93"/>
      <c r="I46" s="94"/>
      <c r="J46" s="74"/>
      <c r="K46" s="89">
        <f>ROUND((E46-D46)/5280,2)</f>
        <v>0.03</v>
      </c>
      <c r="L46" s="89"/>
      <c r="M46" s="93"/>
      <c r="N46" s="93"/>
      <c r="O46" s="93"/>
      <c r="P46" s="93"/>
      <c r="Q46" s="83"/>
      <c r="R46" s="83"/>
      <c r="S46" s="94"/>
      <c r="T46" s="93"/>
      <c r="U46" s="93"/>
      <c r="V46" s="83"/>
      <c r="W46" s="97"/>
      <c r="X46" s="27"/>
      <c r="Y46" s="37"/>
      <c r="Z46" s="55"/>
      <c r="AA46" s="37"/>
      <c r="AB46" s="37"/>
      <c r="AC46" s="38"/>
      <c r="AD46" s="37"/>
      <c r="AG46" s="26"/>
      <c r="AH46" s="26"/>
      <c r="AL46" s="39"/>
      <c r="AN46" s="56"/>
      <c r="AO46" s="17"/>
      <c r="AP46" s="39"/>
      <c r="AQ46" s="39"/>
      <c r="AR46" s="57"/>
    </row>
    <row r="47" spans="1:70" ht="12.75" customHeight="1" x14ac:dyDescent="0.2">
      <c r="A47" s="72">
        <v>68</v>
      </c>
      <c r="B47" s="66" t="s">
        <v>51</v>
      </c>
      <c r="C47" s="67" t="s">
        <v>52</v>
      </c>
      <c r="D47" s="69"/>
      <c r="E47" s="69"/>
      <c r="F47" s="66"/>
      <c r="G47" s="93"/>
      <c r="H47" s="93"/>
      <c r="I47" s="94"/>
      <c r="J47" s="74"/>
      <c r="K47" s="89">
        <f>ROUND(327/5280,2)</f>
        <v>0.06</v>
      </c>
      <c r="L47" s="89"/>
      <c r="M47" s="93"/>
      <c r="N47" s="93"/>
      <c r="O47" s="93"/>
      <c r="P47" s="93"/>
      <c r="Q47" s="83"/>
      <c r="R47" s="83"/>
      <c r="S47" s="94"/>
      <c r="T47" s="93"/>
      <c r="U47" s="93"/>
      <c r="V47" s="83"/>
      <c r="W47" s="97"/>
      <c r="X47" s="27"/>
      <c r="Y47" s="37"/>
      <c r="Z47" s="55"/>
      <c r="AA47" s="37"/>
      <c r="AB47" s="37"/>
      <c r="AC47" s="38"/>
      <c r="AD47" s="37"/>
      <c r="AG47" s="26"/>
      <c r="AH47" s="26"/>
      <c r="AL47" s="39"/>
      <c r="AN47" s="56"/>
      <c r="AO47" s="17"/>
      <c r="AP47" s="39"/>
      <c r="AQ47" s="39"/>
      <c r="AR47" s="57"/>
    </row>
    <row r="48" spans="1:70" s="9" customFormat="1" ht="12.75" customHeight="1" x14ac:dyDescent="0.2">
      <c r="A48" s="72">
        <v>68</v>
      </c>
      <c r="B48" s="66" t="s">
        <v>53</v>
      </c>
      <c r="C48" s="67" t="s">
        <v>23</v>
      </c>
      <c r="D48" s="69">
        <v>34749</v>
      </c>
      <c r="E48" s="69">
        <v>34904</v>
      </c>
      <c r="F48" s="66" t="s">
        <v>6</v>
      </c>
      <c r="G48" s="83"/>
      <c r="H48" s="83"/>
      <c r="I48" s="83"/>
      <c r="J48" s="74"/>
      <c r="K48" s="89">
        <f t="shared" ref="K48:K55" si="4">ROUND((E48-D48)/5280,2)</f>
        <v>0.03</v>
      </c>
      <c r="L48" s="89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97"/>
      <c r="X48" s="27"/>
      <c r="Y48" s="38"/>
      <c r="Z48" s="38"/>
      <c r="AA48" s="38"/>
      <c r="AB48" s="38"/>
      <c r="AC48" s="38"/>
      <c r="AD48" s="38"/>
      <c r="AE48" s="19"/>
      <c r="AF48" s="19"/>
      <c r="AG48" s="17"/>
      <c r="AH48" s="17"/>
      <c r="AI48" s="19"/>
      <c r="AJ48" s="19"/>
      <c r="AK48" s="19"/>
      <c r="AL48" s="17"/>
      <c r="AM48" s="17"/>
      <c r="AN48" s="17"/>
      <c r="AO48" s="18"/>
      <c r="AP48" s="17"/>
      <c r="AQ48" s="17"/>
      <c r="AR48" s="14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</row>
    <row r="49" spans="1:70" s="9" customFormat="1" ht="12.75" customHeight="1" x14ac:dyDescent="0.2">
      <c r="A49" s="72">
        <v>68</v>
      </c>
      <c r="B49" s="66" t="s">
        <v>54</v>
      </c>
      <c r="C49" s="67" t="s">
        <v>23</v>
      </c>
      <c r="D49" s="69">
        <v>34753</v>
      </c>
      <c r="E49" s="69">
        <v>34903</v>
      </c>
      <c r="F49" s="70" t="s">
        <v>6</v>
      </c>
      <c r="G49" s="83"/>
      <c r="H49" s="83"/>
      <c r="I49" s="83"/>
      <c r="J49" s="74"/>
      <c r="K49" s="89">
        <f t="shared" si="4"/>
        <v>0.03</v>
      </c>
      <c r="L49" s="89"/>
      <c r="M49" s="83"/>
      <c r="N49" s="83"/>
      <c r="O49" s="93"/>
      <c r="P49" s="83"/>
      <c r="Q49" s="83"/>
      <c r="R49" s="83"/>
      <c r="S49" s="83"/>
      <c r="T49" s="83"/>
      <c r="U49" s="83"/>
      <c r="V49" s="83"/>
      <c r="W49" s="97"/>
      <c r="X49" s="27"/>
      <c r="Y49" s="38"/>
      <c r="Z49" s="38"/>
      <c r="AA49" s="38"/>
      <c r="AB49" s="38"/>
      <c r="AC49" s="38"/>
      <c r="AD49" s="38"/>
      <c r="AE49" s="19"/>
      <c r="AF49" s="19"/>
      <c r="AG49" s="17"/>
      <c r="AH49" s="17"/>
      <c r="AI49" s="19"/>
      <c r="AJ49" s="19"/>
      <c r="AK49" s="19"/>
      <c r="AL49" s="17"/>
      <c r="AM49" s="17"/>
      <c r="AN49" s="17"/>
      <c r="AO49" s="18"/>
      <c r="AP49" s="17"/>
      <c r="AQ49" s="17"/>
      <c r="AR49" s="14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 s="9" customFormat="1" ht="12.75" customHeight="1" x14ac:dyDescent="0.2">
      <c r="A50" s="72">
        <v>68</v>
      </c>
      <c r="B50" s="66" t="s">
        <v>55</v>
      </c>
      <c r="C50" s="67" t="s">
        <v>104</v>
      </c>
      <c r="D50" s="69">
        <v>5255</v>
      </c>
      <c r="E50" s="69">
        <v>5314</v>
      </c>
      <c r="F50" s="70" t="s">
        <v>5</v>
      </c>
      <c r="G50" s="83"/>
      <c r="H50" s="83"/>
      <c r="I50" s="83"/>
      <c r="J50" s="74"/>
      <c r="K50" s="89">
        <f t="shared" si="4"/>
        <v>0.01</v>
      </c>
      <c r="L50" s="89"/>
      <c r="M50" s="83"/>
      <c r="N50" s="83"/>
      <c r="O50" s="93"/>
      <c r="P50" s="83"/>
      <c r="Q50" s="83"/>
      <c r="R50" s="83"/>
      <c r="S50" s="83"/>
      <c r="T50" s="83"/>
      <c r="U50" s="83"/>
      <c r="V50" s="83"/>
      <c r="W50" s="97"/>
      <c r="X50" s="27"/>
      <c r="Y50" s="38"/>
      <c r="Z50" s="38"/>
      <c r="AA50" s="38"/>
      <c r="AB50" s="38"/>
      <c r="AC50" s="38"/>
      <c r="AD50" s="38"/>
      <c r="AE50" s="19"/>
      <c r="AF50" s="19"/>
      <c r="AG50" s="17"/>
      <c r="AH50" s="17"/>
      <c r="AI50" s="19"/>
      <c r="AJ50" s="19"/>
      <c r="AK50" s="19"/>
      <c r="AL50" s="17"/>
      <c r="AM50" s="17"/>
      <c r="AN50" s="17"/>
      <c r="AO50" s="18"/>
      <c r="AP50" s="17"/>
      <c r="AQ50" s="17"/>
      <c r="AR50" s="14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</row>
    <row r="51" spans="1:70" s="9" customFormat="1" ht="12.75" customHeight="1" x14ac:dyDescent="0.2">
      <c r="A51" s="72">
        <v>68</v>
      </c>
      <c r="B51" s="66" t="s">
        <v>56</v>
      </c>
      <c r="C51" s="67" t="s">
        <v>104</v>
      </c>
      <c r="D51" s="69">
        <v>5255</v>
      </c>
      <c r="E51" s="69">
        <v>5309</v>
      </c>
      <c r="F51" s="70" t="s">
        <v>35</v>
      </c>
      <c r="G51" s="83"/>
      <c r="H51" s="83"/>
      <c r="I51" s="83"/>
      <c r="J51" s="74"/>
      <c r="K51" s="89">
        <f t="shared" si="4"/>
        <v>0.01</v>
      </c>
      <c r="L51" s="89"/>
      <c r="M51" s="83"/>
      <c r="N51" s="83"/>
      <c r="O51" s="93"/>
      <c r="P51" s="83"/>
      <c r="Q51" s="83"/>
      <c r="R51" s="83"/>
      <c r="S51" s="83"/>
      <c r="T51" s="83"/>
      <c r="U51" s="83"/>
      <c r="V51" s="83"/>
      <c r="W51" s="97"/>
      <c r="X51" s="27"/>
      <c r="Y51" s="38"/>
      <c r="Z51" s="38"/>
      <c r="AA51" s="38"/>
      <c r="AB51" s="38"/>
      <c r="AC51" s="38"/>
      <c r="AD51" s="38"/>
      <c r="AE51" s="19"/>
      <c r="AF51" s="19"/>
      <c r="AG51" s="17"/>
      <c r="AH51" s="17"/>
      <c r="AI51" s="19"/>
      <c r="AJ51" s="19"/>
      <c r="AK51" s="19"/>
      <c r="AL51" s="17"/>
      <c r="AM51" s="17"/>
      <c r="AN51" s="17"/>
      <c r="AO51" s="18"/>
      <c r="AP51" s="17"/>
      <c r="AQ51" s="17"/>
      <c r="AR51" s="14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</row>
    <row r="52" spans="1:70" s="9" customFormat="1" ht="12.75" customHeight="1" x14ac:dyDescent="0.2">
      <c r="A52" s="72">
        <v>68</v>
      </c>
      <c r="B52" s="66" t="s">
        <v>57</v>
      </c>
      <c r="C52" s="67" t="s">
        <v>104</v>
      </c>
      <c r="D52" s="69">
        <v>5257</v>
      </c>
      <c r="E52" s="69">
        <v>5308</v>
      </c>
      <c r="F52" s="70" t="s">
        <v>35</v>
      </c>
      <c r="G52" s="83"/>
      <c r="H52" s="83"/>
      <c r="I52" s="83"/>
      <c r="J52" s="89"/>
      <c r="K52" s="89">
        <f t="shared" si="4"/>
        <v>0.01</v>
      </c>
      <c r="L52" s="89"/>
      <c r="M52" s="83"/>
      <c r="N52" s="83"/>
      <c r="O52" s="93"/>
      <c r="P52" s="83"/>
      <c r="Q52" s="83"/>
      <c r="R52" s="83"/>
      <c r="S52" s="83"/>
      <c r="T52" s="83"/>
      <c r="U52" s="83"/>
      <c r="V52" s="83"/>
      <c r="W52" s="97"/>
      <c r="X52" s="27"/>
      <c r="Y52" s="38"/>
      <c r="Z52" s="38"/>
      <c r="AA52" s="38"/>
      <c r="AB52" s="38"/>
      <c r="AC52" s="38"/>
      <c r="AD52" s="38"/>
      <c r="AE52" s="19"/>
      <c r="AF52" s="19"/>
      <c r="AG52" s="17"/>
      <c r="AH52" s="17"/>
      <c r="AI52" s="19"/>
      <c r="AJ52" s="19"/>
      <c r="AK52" s="19"/>
      <c r="AL52" s="17"/>
      <c r="AM52" s="17"/>
      <c r="AN52" s="17"/>
      <c r="AO52" s="18"/>
      <c r="AP52" s="17"/>
      <c r="AQ52" s="17"/>
      <c r="AR52" s="14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</row>
    <row r="53" spans="1:70" s="9" customFormat="1" ht="12.75" customHeight="1" x14ac:dyDescent="0.2">
      <c r="A53" s="72">
        <v>68</v>
      </c>
      <c r="B53" s="66" t="s">
        <v>58</v>
      </c>
      <c r="C53" s="67" t="s">
        <v>104</v>
      </c>
      <c r="D53" s="73">
        <v>5446</v>
      </c>
      <c r="E53" s="73">
        <v>5484</v>
      </c>
      <c r="F53" s="70" t="s">
        <v>6</v>
      </c>
      <c r="G53" s="83"/>
      <c r="H53" s="83"/>
      <c r="I53" s="83"/>
      <c r="J53" s="89"/>
      <c r="K53" s="89">
        <f t="shared" si="4"/>
        <v>0.01</v>
      </c>
      <c r="L53" s="89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97"/>
      <c r="X53" s="27"/>
      <c r="Y53" s="38"/>
      <c r="Z53" s="38"/>
      <c r="AA53" s="38"/>
      <c r="AB53" s="38"/>
      <c r="AC53" s="38"/>
      <c r="AD53" s="38"/>
      <c r="AE53" s="19"/>
      <c r="AF53" s="19"/>
      <c r="AG53" s="17"/>
      <c r="AH53" s="17"/>
      <c r="AI53" s="19"/>
      <c r="AJ53" s="19"/>
      <c r="AK53" s="19"/>
      <c r="AL53" s="17"/>
      <c r="AM53" s="17"/>
      <c r="AN53" s="17"/>
      <c r="AO53" s="18"/>
      <c r="AP53" s="17"/>
      <c r="AQ53" s="17"/>
      <c r="AR53" s="14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s="9" customFormat="1" ht="12.75" customHeight="1" x14ac:dyDescent="0.2">
      <c r="A54" s="72">
        <v>68</v>
      </c>
      <c r="B54" s="66" t="s">
        <v>59</v>
      </c>
      <c r="C54" s="67" t="s">
        <v>104</v>
      </c>
      <c r="D54" s="73">
        <v>5447</v>
      </c>
      <c r="E54" s="73">
        <v>5484</v>
      </c>
      <c r="F54" s="66" t="s">
        <v>35</v>
      </c>
      <c r="G54" s="83"/>
      <c r="H54" s="83"/>
      <c r="I54" s="83"/>
      <c r="J54" s="74"/>
      <c r="K54" s="89">
        <f t="shared" si="4"/>
        <v>0.01</v>
      </c>
      <c r="L54" s="89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97"/>
      <c r="X54" s="27"/>
      <c r="Y54" s="38"/>
      <c r="Z54" s="38"/>
      <c r="AA54" s="38"/>
      <c r="AB54" s="38"/>
      <c r="AC54" s="38"/>
      <c r="AD54" s="38"/>
      <c r="AE54" s="19"/>
      <c r="AF54" s="19"/>
      <c r="AG54" s="17"/>
      <c r="AH54" s="17"/>
      <c r="AI54" s="19"/>
      <c r="AJ54" s="19"/>
      <c r="AK54" s="19"/>
      <c r="AL54" s="17"/>
      <c r="AM54" s="17"/>
      <c r="AN54" s="17"/>
      <c r="AO54" s="18"/>
      <c r="AP54" s="17"/>
      <c r="AQ54" s="17"/>
      <c r="AR54" s="14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 s="9" customFormat="1" ht="12.75" customHeight="1" x14ac:dyDescent="0.2">
      <c r="A55" s="72">
        <v>68</v>
      </c>
      <c r="B55" s="66" t="s">
        <v>60</v>
      </c>
      <c r="C55" s="67" t="s">
        <v>104</v>
      </c>
      <c r="D55" s="73">
        <v>5448</v>
      </c>
      <c r="E55" s="73">
        <v>5484</v>
      </c>
      <c r="F55" s="66" t="s">
        <v>35</v>
      </c>
      <c r="G55" s="83"/>
      <c r="H55" s="83"/>
      <c r="I55" s="83"/>
      <c r="J55" s="74"/>
      <c r="K55" s="89">
        <f t="shared" si="4"/>
        <v>0.01</v>
      </c>
      <c r="L55" s="89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97"/>
      <c r="X55" s="27"/>
      <c r="Y55" s="38"/>
      <c r="Z55" s="38"/>
      <c r="AA55" s="38"/>
      <c r="AB55" s="38"/>
      <c r="AC55" s="38"/>
      <c r="AD55" s="38"/>
      <c r="AE55" s="19"/>
      <c r="AF55" s="19"/>
      <c r="AG55" s="17"/>
      <c r="AH55" s="17"/>
      <c r="AI55" s="19"/>
      <c r="AJ55" s="19"/>
      <c r="AK55" s="19"/>
      <c r="AL55" s="17"/>
      <c r="AM55" s="17"/>
      <c r="AN55" s="17"/>
      <c r="AO55" s="18"/>
      <c r="AP55" s="17"/>
      <c r="AQ55" s="17"/>
      <c r="AR55" s="14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 s="7" customFormat="1" ht="12.75" customHeight="1" x14ac:dyDescent="0.2">
      <c r="A56" s="72">
        <v>68</v>
      </c>
      <c r="B56" s="66" t="s">
        <v>32</v>
      </c>
      <c r="C56" s="67" t="s">
        <v>23</v>
      </c>
      <c r="D56" s="73">
        <v>34400</v>
      </c>
      <c r="E56" s="73">
        <v>34466</v>
      </c>
      <c r="F56" s="66" t="s">
        <v>5</v>
      </c>
      <c r="G56" s="93"/>
      <c r="H56" s="93">
        <f>ROUND((E56-D56)/80,0)</f>
        <v>1</v>
      </c>
      <c r="I56" s="94"/>
      <c r="J56" s="74"/>
      <c r="K56" s="89"/>
      <c r="L56" s="89"/>
      <c r="M56" s="89">
        <f t="shared" ref="M56:M62" si="5">ROUND((E56-D56)/5280,2)</f>
        <v>0.01</v>
      </c>
      <c r="N56" s="93"/>
      <c r="O56" s="93"/>
      <c r="P56" s="93"/>
      <c r="Q56" s="83"/>
      <c r="R56" s="83"/>
      <c r="S56" s="94"/>
      <c r="T56" s="81"/>
      <c r="U56" s="81"/>
      <c r="V56" s="83"/>
      <c r="W56" s="82"/>
      <c r="X56" s="52"/>
      <c r="Y56" s="53"/>
      <c r="Z56" s="53"/>
      <c r="AA56" s="53"/>
      <c r="AB56" s="53"/>
      <c r="AC56" s="53"/>
      <c r="AD56" s="53"/>
      <c r="AE56" s="21"/>
      <c r="AF56" s="21"/>
      <c r="AG56" s="13"/>
      <c r="AH56" s="13"/>
      <c r="AI56" s="21"/>
      <c r="AJ56" s="21"/>
      <c r="AK56" s="21"/>
      <c r="AL56" s="13"/>
      <c r="AM56" s="13"/>
      <c r="AN56" s="13"/>
      <c r="AO56" s="13"/>
      <c r="AP56" s="13"/>
      <c r="AQ56" s="13"/>
      <c r="AR56" s="21"/>
      <c r="AS56" s="54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ht="12.75" customHeight="1" x14ac:dyDescent="0.2">
      <c r="A57" s="72">
        <v>68</v>
      </c>
      <c r="B57" s="66" t="s">
        <v>33</v>
      </c>
      <c r="C57" s="67" t="s">
        <v>23</v>
      </c>
      <c r="D57" s="73">
        <v>34903</v>
      </c>
      <c r="E57" s="73">
        <v>34950</v>
      </c>
      <c r="F57" s="66" t="s">
        <v>5</v>
      </c>
      <c r="G57" s="93"/>
      <c r="H57" s="93">
        <f t="shared" ref="H57:H59" si="6">ROUND((E57-D57)/80,0)</f>
        <v>1</v>
      </c>
      <c r="I57" s="94"/>
      <c r="J57" s="74"/>
      <c r="K57" s="89"/>
      <c r="L57" s="89"/>
      <c r="M57" s="89">
        <f t="shared" si="5"/>
        <v>0.01</v>
      </c>
      <c r="N57" s="81"/>
      <c r="O57" s="93"/>
      <c r="P57" s="93"/>
      <c r="Q57" s="83"/>
      <c r="R57" s="83"/>
      <c r="S57" s="94"/>
      <c r="T57" s="93"/>
      <c r="U57" s="93"/>
      <c r="V57" s="83"/>
      <c r="W57" s="97"/>
      <c r="X57" s="27"/>
      <c r="Y57" s="37"/>
      <c r="Z57" s="55"/>
      <c r="AA57" s="37"/>
      <c r="AB57" s="37"/>
      <c r="AC57" s="38"/>
      <c r="AD57" s="37"/>
      <c r="AG57" s="26"/>
      <c r="AH57" s="26"/>
      <c r="AL57" s="39"/>
      <c r="AM57" s="56"/>
      <c r="AN57" s="56"/>
      <c r="AO57" s="56"/>
      <c r="AP57" s="57"/>
      <c r="AQ57" s="39"/>
      <c r="AR57" s="57"/>
    </row>
    <row r="58" spans="1:70" s="2" customFormat="1" ht="12.75" customHeight="1" x14ac:dyDescent="0.2">
      <c r="A58" s="72">
        <v>68</v>
      </c>
      <c r="B58" s="66" t="s">
        <v>61</v>
      </c>
      <c r="C58" s="67" t="s">
        <v>23</v>
      </c>
      <c r="D58" s="73">
        <v>34904</v>
      </c>
      <c r="E58" s="73">
        <v>34950</v>
      </c>
      <c r="F58" s="70" t="s">
        <v>6</v>
      </c>
      <c r="G58" s="93"/>
      <c r="H58" s="93">
        <f t="shared" si="6"/>
        <v>1</v>
      </c>
      <c r="I58" s="83"/>
      <c r="J58" s="74"/>
      <c r="K58" s="88"/>
      <c r="L58" s="89"/>
      <c r="M58" s="89">
        <f t="shared" si="5"/>
        <v>0.01</v>
      </c>
      <c r="N58" s="93"/>
      <c r="O58" s="93"/>
      <c r="P58" s="93"/>
      <c r="Q58" s="83"/>
      <c r="R58" s="83"/>
      <c r="S58" s="83"/>
      <c r="T58" s="81"/>
      <c r="U58" s="81"/>
      <c r="V58" s="83"/>
      <c r="W58" s="97"/>
      <c r="X58" s="27"/>
      <c r="Y58" s="37"/>
      <c r="Z58" s="55"/>
      <c r="AA58" s="37"/>
      <c r="AB58" s="37"/>
      <c r="AC58" s="38"/>
      <c r="AD58" s="37"/>
      <c r="AE58" s="27"/>
      <c r="AF58" s="27"/>
      <c r="AG58" s="26"/>
      <c r="AH58" s="26"/>
      <c r="AI58" s="27"/>
      <c r="AJ58" s="27"/>
      <c r="AK58" s="27"/>
      <c r="AL58" s="39"/>
      <c r="AM58" s="56"/>
      <c r="AN58" s="56"/>
      <c r="AO58" s="56"/>
      <c r="AP58" s="57"/>
      <c r="AQ58" s="39"/>
      <c r="AR58" s="5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spans="1:70" ht="12.75" customHeight="1" x14ac:dyDescent="0.2">
      <c r="A59" s="72">
        <v>68</v>
      </c>
      <c r="B59" s="66" t="s">
        <v>62</v>
      </c>
      <c r="C59" s="67" t="s">
        <v>23</v>
      </c>
      <c r="D59" s="73">
        <v>34904</v>
      </c>
      <c r="E59" s="73">
        <v>34950</v>
      </c>
      <c r="F59" s="70" t="s">
        <v>6</v>
      </c>
      <c r="G59" s="93"/>
      <c r="H59" s="93">
        <f t="shared" si="6"/>
        <v>1</v>
      </c>
      <c r="I59" s="94"/>
      <c r="J59" s="74"/>
      <c r="K59" s="89"/>
      <c r="L59" s="89"/>
      <c r="M59" s="89">
        <f t="shared" si="5"/>
        <v>0.01</v>
      </c>
      <c r="N59" s="93"/>
      <c r="O59" s="93"/>
      <c r="P59" s="93"/>
      <c r="Q59" s="83"/>
      <c r="R59" s="83"/>
      <c r="S59" s="94"/>
      <c r="T59" s="81"/>
      <c r="U59" s="81"/>
      <c r="V59" s="83"/>
      <c r="W59" s="97"/>
      <c r="X59" s="27"/>
      <c r="Y59" s="37"/>
      <c r="Z59" s="55"/>
      <c r="AA59" s="37"/>
      <c r="AB59" s="37"/>
      <c r="AC59" s="38"/>
      <c r="AD59" s="37"/>
      <c r="AG59" s="26"/>
      <c r="AH59" s="26"/>
      <c r="AL59" s="39"/>
      <c r="AM59" s="56"/>
      <c r="AN59" s="56"/>
      <c r="AO59" s="56"/>
      <c r="AP59" s="57"/>
      <c r="AQ59" s="39"/>
      <c r="AR59" s="57"/>
    </row>
    <row r="60" spans="1:70" ht="12.75" customHeight="1" x14ac:dyDescent="0.2">
      <c r="A60" s="72">
        <v>68</v>
      </c>
      <c r="B60" s="66" t="s">
        <v>63</v>
      </c>
      <c r="C60" s="67" t="s">
        <v>104</v>
      </c>
      <c r="D60" s="73">
        <v>5200</v>
      </c>
      <c r="E60" s="73">
        <v>5255</v>
      </c>
      <c r="F60" s="70" t="s">
        <v>5</v>
      </c>
      <c r="G60" s="82"/>
      <c r="H60" s="82"/>
      <c r="I60" s="82"/>
      <c r="J60" s="74"/>
      <c r="K60" s="89"/>
      <c r="L60" s="89"/>
      <c r="M60" s="82">
        <f t="shared" si="5"/>
        <v>0.01</v>
      </c>
      <c r="N60" s="82"/>
      <c r="O60" s="82"/>
      <c r="P60" s="82"/>
      <c r="Q60" s="82"/>
      <c r="R60" s="82"/>
      <c r="S60" s="82"/>
      <c r="T60" s="98"/>
      <c r="U60" s="98"/>
      <c r="V60" s="82"/>
      <c r="W60" s="97"/>
      <c r="X60" s="27"/>
      <c r="Y60" s="37"/>
      <c r="Z60" s="55"/>
      <c r="AA60" s="37"/>
      <c r="AB60" s="37"/>
      <c r="AC60" s="38"/>
      <c r="AD60" s="37"/>
      <c r="AG60" s="26"/>
      <c r="AH60" s="26"/>
      <c r="AL60" s="39"/>
      <c r="AM60" s="56"/>
      <c r="AN60" s="56"/>
      <c r="AO60" s="56"/>
      <c r="AP60" s="57"/>
      <c r="AQ60" s="39"/>
      <c r="AR60" s="57"/>
    </row>
    <row r="61" spans="1:70" ht="12.75" customHeight="1" x14ac:dyDescent="0.2">
      <c r="A61" s="72">
        <v>68</v>
      </c>
      <c r="B61" s="66" t="s">
        <v>64</v>
      </c>
      <c r="C61" s="67" t="s">
        <v>104</v>
      </c>
      <c r="D61" s="73">
        <v>5200</v>
      </c>
      <c r="E61" s="73">
        <v>5255</v>
      </c>
      <c r="F61" s="70" t="s">
        <v>5</v>
      </c>
      <c r="G61" s="93"/>
      <c r="H61" s="93"/>
      <c r="I61" s="94"/>
      <c r="J61" s="89"/>
      <c r="K61" s="89"/>
      <c r="L61" s="89"/>
      <c r="M61" s="93">
        <f t="shared" si="5"/>
        <v>0.01</v>
      </c>
      <c r="N61" s="93"/>
      <c r="O61" s="93"/>
      <c r="P61" s="93"/>
      <c r="Q61" s="83"/>
      <c r="R61" s="83"/>
      <c r="S61" s="94"/>
      <c r="T61" s="93"/>
      <c r="U61" s="93"/>
      <c r="V61" s="94"/>
      <c r="W61" s="97"/>
      <c r="X61" s="27"/>
      <c r="Y61" s="37"/>
      <c r="Z61" s="55"/>
      <c r="AA61" s="37"/>
      <c r="AB61" s="37"/>
      <c r="AC61" s="38"/>
      <c r="AD61" s="37"/>
      <c r="AG61" s="26"/>
      <c r="AH61" s="26"/>
      <c r="AL61" s="39"/>
      <c r="AN61" s="56"/>
      <c r="AO61" s="17"/>
      <c r="AP61" s="39"/>
      <c r="AQ61" s="39"/>
      <c r="AR61" s="57"/>
    </row>
    <row r="62" spans="1:70" ht="12.75" customHeight="1" x14ac:dyDescent="0.2">
      <c r="A62" s="72">
        <v>68</v>
      </c>
      <c r="B62" s="66" t="s">
        <v>65</v>
      </c>
      <c r="C62" s="67" t="s">
        <v>104</v>
      </c>
      <c r="D62" s="69">
        <v>5484</v>
      </c>
      <c r="E62" s="69">
        <v>5550</v>
      </c>
      <c r="F62" s="66" t="s">
        <v>6</v>
      </c>
      <c r="G62" s="93"/>
      <c r="H62" s="93"/>
      <c r="I62" s="94"/>
      <c r="J62" s="74"/>
      <c r="K62" s="89"/>
      <c r="L62" s="89"/>
      <c r="M62" s="93">
        <f t="shared" si="5"/>
        <v>0.01</v>
      </c>
      <c r="N62" s="93"/>
      <c r="O62" s="93"/>
      <c r="P62" s="93"/>
      <c r="Q62" s="83"/>
      <c r="R62" s="83"/>
      <c r="S62" s="94"/>
      <c r="T62" s="93"/>
      <c r="U62" s="93"/>
      <c r="V62" s="94"/>
      <c r="W62" s="97"/>
      <c r="X62" s="27"/>
      <c r="Y62" s="37"/>
      <c r="Z62" s="55"/>
      <c r="AA62" s="37"/>
      <c r="AB62" s="37"/>
      <c r="AC62" s="38"/>
      <c r="AD62" s="37"/>
      <c r="AG62" s="26"/>
      <c r="AH62" s="26"/>
      <c r="AL62" s="39"/>
      <c r="AN62" s="56"/>
      <c r="AO62" s="17"/>
      <c r="AP62" s="39"/>
      <c r="AQ62" s="39"/>
      <c r="AR62" s="57"/>
    </row>
    <row r="63" spans="1:70" ht="12.75" customHeight="1" x14ac:dyDescent="0.2">
      <c r="A63" s="72">
        <v>68</v>
      </c>
      <c r="B63" s="66" t="s">
        <v>66</v>
      </c>
      <c r="C63" s="67" t="s">
        <v>104</v>
      </c>
      <c r="D63" s="69">
        <v>5484</v>
      </c>
      <c r="E63" s="69">
        <v>5550</v>
      </c>
      <c r="F63" s="66" t="s">
        <v>6</v>
      </c>
      <c r="G63" s="93"/>
      <c r="H63" s="93"/>
      <c r="I63" s="94"/>
      <c r="J63" s="74"/>
      <c r="K63" s="89"/>
      <c r="L63" s="89"/>
      <c r="M63" s="93"/>
      <c r="N63" s="93"/>
      <c r="O63" s="93"/>
      <c r="P63" s="93"/>
      <c r="Q63" s="83"/>
      <c r="R63" s="83"/>
      <c r="S63" s="94"/>
      <c r="T63" s="93"/>
      <c r="U63" s="93"/>
      <c r="V63" s="94"/>
      <c r="W63" s="97"/>
      <c r="X63" s="27"/>
      <c r="Y63" s="37"/>
      <c r="Z63" s="55"/>
      <c r="AA63" s="37"/>
      <c r="AB63" s="37"/>
      <c r="AC63" s="38"/>
      <c r="AD63" s="37"/>
      <c r="AG63" s="26"/>
      <c r="AH63" s="26"/>
      <c r="AL63" s="39"/>
      <c r="AN63" s="56"/>
      <c r="AO63" s="17"/>
      <c r="AP63" s="39"/>
      <c r="AQ63" s="39"/>
      <c r="AR63" s="57"/>
    </row>
    <row r="64" spans="1:70" ht="12.75" customHeight="1" x14ac:dyDescent="0.2">
      <c r="A64" s="72">
        <v>68</v>
      </c>
      <c r="B64" s="66" t="s">
        <v>71</v>
      </c>
      <c r="C64" s="67" t="s">
        <v>23</v>
      </c>
      <c r="D64" s="69">
        <v>34585</v>
      </c>
      <c r="E64" s="69">
        <v>34592</v>
      </c>
      <c r="F64" s="66" t="s">
        <v>6</v>
      </c>
      <c r="G64" s="93"/>
      <c r="H64" s="93"/>
      <c r="I64" s="94"/>
      <c r="J64" s="74"/>
      <c r="K64" s="89"/>
      <c r="L64" s="89"/>
      <c r="M64" s="93"/>
      <c r="N64" s="93">
        <f>4*6</f>
        <v>24</v>
      </c>
      <c r="O64" s="93"/>
      <c r="P64" s="93"/>
      <c r="Q64" s="83"/>
      <c r="R64" s="83"/>
      <c r="S64" s="94"/>
      <c r="T64" s="93"/>
      <c r="U64" s="93"/>
      <c r="V64" s="94"/>
      <c r="W64" s="97"/>
      <c r="X64" s="27"/>
      <c r="Y64" s="37"/>
      <c r="Z64" s="55"/>
      <c r="AA64" s="37"/>
      <c r="AB64" s="37"/>
      <c r="AC64" s="38"/>
      <c r="AD64" s="37"/>
      <c r="AG64" s="26"/>
      <c r="AH64" s="26"/>
      <c r="AL64" s="39"/>
      <c r="AN64" s="56"/>
      <c r="AO64" s="17"/>
      <c r="AP64" s="39"/>
      <c r="AQ64" s="39"/>
      <c r="AR64" s="57"/>
    </row>
    <row r="65" spans="1:70" s="9" customFormat="1" ht="12.75" customHeight="1" x14ac:dyDescent="0.2">
      <c r="A65" s="72">
        <v>68</v>
      </c>
      <c r="B65" s="70" t="s">
        <v>72</v>
      </c>
      <c r="C65" s="70" t="s">
        <v>23</v>
      </c>
      <c r="D65" s="73">
        <v>34593</v>
      </c>
      <c r="E65" s="73">
        <v>34596</v>
      </c>
      <c r="F65" s="70" t="s">
        <v>5</v>
      </c>
      <c r="G65" s="83"/>
      <c r="H65" s="83"/>
      <c r="I65" s="83"/>
      <c r="J65" s="89"/>
      <c r="K65" s="89"/>
      <c r="L65" s="89"/>
      <c r="M65" s="89"/>
      <c r="N65" s="83">
        <f>4*6</f>
        <v>24</v>
      </c>
      <c r="O65" s="83"/>
      <c r="P65" s="81"/>
      <c r="Q65" s="83"/>
      <c r="R65" s="83"/>
      <c r="S65" s="83"/>
      <c r="T65" s="83"/>
      <c r="U65" s="83"/>
      <c r="V65" s="83"/>
      <c r="W65" s="97"/>
      <c r="X65" s="27"/>
      <c r="Y65" s="38"/>
      <c r="Z65" s="38"/>
      <c r="AA65" s="38"/>
      <c r="AB65" s="38"/>
      <c r="AC65" s="38"/>
      <c r="AD65" s="38"/>
      <c r="AE65" s="19"/>
      <c r="AF65" s="19"/>
      <c r="AG65" s="17"/>
      <c r="AH65" s="17"/>
      <c r="AI65" s="19"/>
      <c r="AJ65" s="19"/>
      <c r="AK65" s="19"/>
      <c r="AL65" s="17"/>
      <c r="AM65" s="17"/>
      <c r="AN65" s="17"/>
      <c r="AO65" s="18"/>
      <c r="AP65" s="17"/>
      <c r="AQ65" s="17"/>
      <c r="AR65" s="14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s="9" customFormat="1" ht="12.75" customHeight="1" x14ac:dyDescent="0.2">
      <c r="A66" s="72">
        <v>68</v>
      </c>
      <c r="B66" s="70" t="s">
        <v>73</v>
      </c>
      <c r="C66" s="70" t="s">
        <v>23</v>
      </c>
      <c r="D66" s="73">
        <v>34776</v>
      </c>
      <c r="E66" s="73">
        <v>34781</v>
      </c>
      <c r="F66" s="66" t="s">
        <v>6</v>
      </c>
      <c r="G66" s="83"/>
      <c r="H66" s="83"/>
      <c r="I66" s="83"/>
      <c r="J66" s="74"/>
      <c r="K66" s="89"/>
      <c r="L66" s="89"/>
      <c r="M66" s="89"/>
      <c r="N66" s="83">
        <f>4*6</f>
        <v>24</v>
      </c>
      <c r="O66" s="83"/>
      <c r="P66" s="83"/>
      <c r="Q66" s="83"/>
      <c r="R66" s="83"/>
      <c r="S66" s="83"/>
      <c r="T66" s="83"/>
      <c r="U66" s="83"/>
      <c r="V66" s="83"/>
      <c r="W66" s="97"/>
      <c r="X66" s="27"/>
      <c r="Y66" s="38"/>
      <c r="Z66" s="38"/>
      <c r="AA66" s="38"/>
      <c r="AB66" s="38"/>
      <c r="AC66" s="38"/>
      <c r="AD66" s="38"/>
      <c r="AE66" s="19"/>
      <c r="AF66" s="19"/>
      <c r="AG66" s="17"/>
      <c r="AH66" s="17"/>
      <c r="AI66" s="19"/>
      <c r="AJ66" s="19"/>
      <c r="AK66" s="19"/>
      <c r="AL66" s="17"/>
      <c r="AM66" s="17"/>
      <c r="AN66" s="17"/>
      <c r="AO66" s="18"/>
      <c r="AP66" s="17"/>
      <c r="AQ66" s="17"/>
      <c r="AR66" s="14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s="9" customFormat="1" ht="12.75" customHeight="1" x14ac:dyDescent="0.2">
      <c r="A67" s="72">
        <v>68</v>
      </c>
      <c r="B67" s="70" t="s">
        <v>74</v>
      </c>
      <c r="C67" s="70" t="s">
        <v>23</v>
      </c>
      <c r="D67" s="73">
        <v>34777</v>
      </c>
      <c r="E67" s="73">
        <v>34781</v>
      </c>
      <c r="F67" s="66" t="s">
        <v>6</v>
      </c>
      <c r="G67" s="83"/>
      <c r="H67" s="83"/>
      <c r="I67" s="83"/>
      <c r="J67" s="74"/>
      <c r="K67" s="89"/>
      <c r="L67" s="89"/>
      <c r="M67" s="83"/>
      <c r="N67" s="83">
        <f>4*6</f>
        <v>24</v>
      </c>
      <c r="O67" s="83"/>
      <c r="P67" s="83"/>
      <c r="Q67" s="83"/>
      <c r="R67" s="83"/>
      <c r="S67" s="83"/>
      <c r="T67" s="83"/>
      <c r="U67" s="83"/>
      <c r="V67" s="83"/>
      <c r="W67" s="97"/>
      <c r="X67" s="27"/>
      <c r="Y67" s="38"/>
      <c r="Z67" s="38"/>
      <c r="AA67" s="38"/>
      <c r="AB67" s="38"/>
      <c r="AC67" s="38"/>
      <c r="AD67" s="38"/>
      <c r="AE67" s="19"/>
      <c r="AF67" s="19"/>
      <c r="AG67" s="17"/>
      <c r="AH67" s="17"/>
      <c r="AI67" s="19"/>
      <c r="AJ67" s="19"/>
      <c r="AK67" s="19"/>
      <c r="AL67" s="17"/>
      <c r="AM67" s="17"/>
      <c r="AN67" s="17"/>
      <c r="AO67" s="18"/>
      <c r="AP67" s="17"/>
      <c r="AQ67" s="17"/>
      <c r="AR67" s="14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s="9" customFormat="1" ht="12.75" customHeight="1" x14ac:dyDescent="0.2">
      <c r="A68" s="72">
        <v>68</v>
      </c>
      <c r="B68" s="70" t="s">
        <v>75</v>
      </c>
      <c r="C68" s="70" t="s">
        <v>104</v>
      </c>
      <c r="D68" s="73">
        <v>5279</v>
      </c>
      <c r="E68" s="73">
        <v>5284</v>
      </c>
      <c r="F68" s="66" t="s">
        <v>6</v>
      </c>
      <c r="G68" s="83"/>
      <c r="H68" s="83"/>
      <c r="I68" s="83"/>
      <c r="J68" s="74"/>
      <c r="K68" s="89"/>
      <c r="L68" s="89"/>
      <c r="M68" s="83"/>
      <c r="N68" s="83">
        <f>4*6</f>
        <v>24</v>
      </c>
      <c r="O68" s="83"/>
      <c r="P68" s="83"/>
      <c r="Q68" s="83"/>
      <c r="R68" s="83"/>
      <c r="S68" s="83"/>
      <c r="T68" s="83"/>
      <c r="U68" s="83"/>
      <c r="V68" s="83"/>
      <c r="W68" s="97"/>
      <c r="X68" s="27"/>
      <c r="Y68" s="38"/>
      <c r="Z68" s="38"/>
      <c r="AA68" s="38"/>
      <c r="AB68" s="38"/>
      <c r="AC68" s="38"/>
      <c r="AD68" s="38"/>
      <c r="AE68" s="19"/>
      <c r="AF68" s="19"/>
      <c r="AG68" s="17"/>
      <c r="AH68" s="17"/>
      <c r="AI68" s="19"/>
      <c r="AJ68" s="19"/>
      <c r="AK68" s="19"/>
      <c r="AL68" s="17"/>
      <c r="AM68" s="17"/>
      <c r="AN68" s="17"/>
      <c r="AO68" s="18"/>
      <c r="AP68" s="17"/>
      <c r="AQ68" s="17"/>
      <c r="AR68" s="14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s="10" customFormat="1" ht="12.75" customHeight="1" x14ac:dyDescent="0.2">
      <c r="A69" s="72">
        <v>68</v>
      </c>
      <c r="B69" s="70" t="s">
        <v>76</v>
      </c>
      <c r="C69" s="70" t="s">
        <v>104</v>
      </c>
      <c r="D69" s="73">
        <v>5284</v>
      </c>
      <c r="E69" s="73">
        <v>5287</v>
      </c>
      <c r="F69" s="70" t="s">
        <v>5</v>
      </c>
      <c r="G69" s="81"/>
      <c r="H69" s="81"/>
      <c r="I69" s="94"/>
      <c r="J69" s="74"/>
      <c r="K69" s="88"/>
      <c r="L69" s="89"/>
      <c r="M69" s="81"/>
      <c r="N69" s="81">
        <f>3*6</f>
        <v>18</v>
      </c>
      <c r="O69" s="81"/>
      <c r="P69" s="81"/>
      <c r="Q69" s="94"/>
      <c r="R69" s="94"/>
      <c r="S69" s="94"/>
      <c r="T69" s="81"/>
      <c r="U69" s="81"/>
      <c r="V69" s="94"/>
      <c r="W69" s="99"/>
      <c r="X69" s="59"/>
      <c r="Y69" s="58"/>
      <c r="Z69" s="55"/>
      <c r="AA69" s="58"/>
      <c r="AB69" s="58"/>
      <c r="AC69" s="55"/>
      <c r="AD69" s="58"/>
      <c r="AE69" s="28"/>
      <c r="AF69" s="28"/>
      <c r="AG69" s="25"/>
      <c r="AH69" s="25"/>
      <c r="AI69" s="28"/>
      <c r="AJ69" s="28"/>
      <c r="AK69" s="28"/>
      <c r="AL69" s="18"/>
      <c r="AM69" s="18"/>
      <c r="AN69" s="60"/>
      <c r="AO69" s="18"/>
      <c r="AP69" s="18"/>
      <c r="AQ69" s="18"/>
      <c r="AR69" s="60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</row>
    <row r="70" spans="1:70" s="10" customFormat="1" ht="12.75" customHeight="1" x14ac:dyDescent="0.2">
      <c r="A70" s="72">
        <v>68</v>
      </c>
      <c r="B70" s="70" t="s">
        <v>77</v>
      </c>
      <c r="C70" s="70" t="s">
        <v>104</v>
      </c>
      <c r="D70" s="73">
        <v>5469</v>
      </c>
      <c r="E70" s="73">
        <v>5472</v>
      </c>
      <c r="F70" s="70" t="s">
        <v>6</v>
      </c>
      <c r="G70" s="81"/>
      <c r="H70" s="81"/>
      <c r="I70" s="94"/>
      <c r="J70" s="74"/>
      <c r="K70" s="89"/>
      <c r="L70" s="89"/>
      <c r="M70" s="81"/>
      <c r="N70" s="81">
        <f>4*6</f>
        <v>24</v>
      </c>
      <c r="O70" s="81"/>
      <c r="P70" s="81"/>
      <c r="Q70" s="94"/>
      <c r="R70" s="94"/>
      <c r="S70" s="94"/>
      <c r="T70" s="81"/>
      <c r="U70" s="81"/>
      <c r="V70" s="94"/>
      <c r="W70" s="99"/>
      <c r="X70" s="59"/>
      <c r="Y70" s="58"/>
      <c r="Z70" s="55"/>
      <c r="AA70" s="58"/>
      <c r="AB70" s="58"/>
      <c r="AC70" s="55"/>
      <c r="AD70" s="58"/>
      <c r="AE70" s="28"/>
      <c r="AF70" s="28"/>
      <c r="AG70" s="25"/>
      <c r="AH70" s="25"/>
      <c r="AI70" s="28"/>
      <c r="AJ70" s="28"/>
      <c r="AK70" s="28"/>
      <c r="AL70" s="18"/>
      <c r="AM70" s="18"/>
      <c r="AN70" s="60"/>
      <c r="AO70" s="18"/>
      <c r="AP70" s="18"/>
      <c r="AQ70" s="18"/>
      <c r="AR70" s="60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</row>
    <row r="71" spans="1:70" s="2" customFormat="1" ht="12.75" customHeight="1" x14ac:dyDescent="0.2">
      <c r="A71" s="72">
        <v>68</v>
      </c>
      <c r="B71" s="70" t="s">
        <v>78</v>
      </c>
      <c r="C71" s="70" t="s">
        <v>104</v>
      </c>
      <c r="D71" s="73">
        <v>5472</v>
      </c>
      <c r="E71" s="73">
        <v>5477</v>
      </c>
      <c r="F71" s="70" t="s">
        <v>35</v>
      </c>
      <c r="G71" s="93"/>
      <c r="H71" s="93"/>
      <c r="I71" s="94"/>
      <c r="J71" s="74"/>
      <c r="K71" s="89"/>
      <c r="L71" s="89"/>
      <c r="M71" s="83"/>
      <c r="N71" s="93">
        <f>4*6</f>
        <v>24</v>
      </c>
      <c r="O71" s="81"/>
      <c r="P71" s="93"/>
      <c r="Q71" s="83"/>
      <c r="R71" s="83"/>
      <c r="S71" s="94"/>
      <c r="T71" s="93"/>
      <c r="U71" s="93"/>
      <c r="V71" s="83"/>
      <c r="W71" s="97"/>
      <c r="X71" s="27"/>
      <c r="Y71" s="37"/>
      <c r="Z71" s="55"/>
      <c r="AA71" s="37"/>
      <c r="AB71" s="37"/>
      <c r="AC71" s="38"/>
      <c r="AD71" s="37"/>
      <c r="AE71" s="27"/>
      <c r="AF71" s="27"/>
      <c r="AG71" s="26"/>
      <c r="AH71" s="26"/>
      <c r="AI71" s="27"/>
      <c r="AJ71" s="27"/>
      <c r="AK71" s="27"/>
      <c r="AL71" s="39"/>
      <c r="AM71" s="56"/>
      <c r="AN71" s="56"/>
      <c r="AO71" s="56"/>
      <c r="AP71" s="57"/>
      <c r="AQ71" s="39"/>
      <c r="AR71" s="5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2" customFormat="1" ht="12.75" customHeight="1" x14ac:dyDescent="0.2">
      <c r="A72" s="72"/>
      <c r="B72" s="66"/>
      <c r="C72" s="70"/>
      <c r="D72" s="73"/>
      <c r="E72" s="73"/>
      <c r="F72" s="70"/>
      <c r="G72" s="93"/>
      <c r="H72" s="93"/>
      <c r="I72" s="94"/>
      <c r="J72" s="89"/>
      <c r="K72" s="89"/>
      <c r="L72" s="89"/>
      <c r="M72" s="83"/>
      <c r="N72" s="93"/>
      <c r="O72" s="81"/>
      <c r="P72" s="93"/>
      <c r="Q72" s="83"/>
      <c r="R72" s="83"/>
      <c r="S72" s="94"/>
      <c r="T72" s="93"/>
      <c r="U72" s="93"/>
      <c r="V72" s="83"/>
      <c r="W72" s="97"/>
      <c r="X72" s="27"/>
      <c r="Y72" s="37"/>
      <c r="Z72" s="55"/>
      <c r="AA72" s="37"/>
      <c r="AB72" s="37"/>
      <c r="AC72" s="38"/>
      <c r="AD72" s="37"/>
      <c r="AE72" s="27"/>
      <c r="AF72" s="27"/>
      <c r="AG72" s="26"/>
      <c r="AH72" s="26"/>
      <c r="AI72" s="27"/>
      <c r="AJ72" s="27"/>
      <c r="AK72" s="27"/>
      <c r="AL72" s="39"/>
      <c r="AM72" s="56"/>
      <c r="AN72" s="56"/>
      <c r="AO72" s="56"/>
      <c r="AP72" s="57"/>
      <c r="AQ72" s="39"/>
      <c r="AR72" s="5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spans="1:70" s="2" customFormat="1" ht="12.75" customHeight="1" x14ac:dyDescent="0.2">
      <c r="A73" s="72"/>
      <c r="B73" s="66"/>
      <c r="C73" s="66"/>
      <c r="D73" s="68"/>
      <c r="E73" s="69"/>
      <c r="F73" s="70"/>
      <c r="G73" s="93"/>
      <c r="H73" s="93"/>
      <c r="I73" s="83"/>
      <c r="J73" s="89"/>
      <c r="K73" s="89"/>
      <c r="L73" s="89"/>
      <c r="M73" s="83"/>
      <c r="N73" s="93"/>
      <c r="O73" s="81"/>
      <c r="P73" s="93"/>
      <c r="Q73" s="83"/>
      <c r="R73" s="83"/>
      <c r="S73" s="83"/>
      <c r="T73" s="93"/>
      <c r="U73" s="93"/>
      <c r="V73" s="83"/>
      <c r="W73" s="97"/>
      <c r="X73" s="27"/>
      <c r="Y73" s="37"/>
      <c r="Z73" s="55"/>
      <c r="AA73" s="37"/>
      <c r="AB73" s="37"/>
      <c r="AC73" s="38"/>
      <c r="AD73" s="37"/>
      <c r="AE73" s="27"/>
      <c r="AF73" s="27"/>
      <c r="AG73" s="26"/>
      <c r="AH73" s="26"/>
      <c r="AI73" s="27"/>
      <c r="AJ73" s="27"/>
      <c r="AK73" s="27"/>
      <c r="AL73" s="39"/>
      <c r="AM73" s="56"/>
      <c r="AN73" s="56"/>
      <c r="AO73" s="56"/>
      <c r="AP73" s="57"/>
      <c r="AQ73" s="39"/>
      <c r="AR73" s="5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s="10" customFormat="1" ht="12.75" customHeight="1" thickBot="1" x14ac:dyDescent="0.25">
      <c r="A74" s="77"/>
      <c r="B74" s="78"/>
      <c r="C74" s="78"/>
      <c r="D74" s="79"/>
      <c r="E74" s="79"/>
      <c r="F74" s="78"/>
      <c r="G74" s="95"/>
      <c r="H74" s="95"/>
      <c r="I74" s="100"/>
      <c r="J74" s="90"/>
      <c r="K74" s="91"/>
      <c r="L74" s="91"/>
      <c r="M74" s="95"/>
      <c r="N74" s="95"/>
      <c r="O74" s="95"/>
      <c r="P74" s="95"/>
      <c r="Q74" s="100"/>
      <c r="R74" s="100"/>
      <c r="S74" s="100"/>
      <c r="T74" s="95"/>
      <c r="U74" s="95"/>
      <c r="V74" s="100"/>
      <c r="W74" s="101"/>
      <c r="X74" s="59"/>
      <c r="Y74" s="58"/>
      <c r="Z74" s="55"/>
      <c r="AA74" s="58"/>
      <c r="AB74" s="58"/>
      <c r="AC74" s="55"/>
      <c r="AD74" s="58"/>
      <c r="AE74" s="28"/>
      <c r="AF74" s="28"/>
      <c r="AG74" s="25"/>
      <c r="AH74" s="25"/>
      <c r="AI74" s="28"/>
      <c r="AJ74" s="28"/>
      <c r="AK74" s="28"/>
      <c r="AL74" s="18"/>
      <c r="AM74" s="18"/>
      <c r="AN74" s="60"/>
      <c r="AO74" s="18"/>
      <c r="AP74" s="18"/>
      <c r="AQ74" s="18"/>
      <c r="AR74" s="60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</row>
    <row r="75" spans="1:70" ht="12.75" customHeight="1" x14ac:dyDescent="0.2">
      <c r="A75" s="125" t="s">
        <v>12</v>
      </c>
      <c r="B75" s="126"/>
      <c r="C75" s="126"/>
      <c r="D75" s="126"/>
      <c r="E75" s="126"/>
      <c r="F75" s="127"/>
      <c r="G75" s="92">
        <f t="shared" ref="G75:I75" si="7">SUM(G14:G74)</f>
        <v>4</v>
      </c>
      <c r="H75" s="92">
        <f t="shared" si="7"/>
        <v>12</v>
      </c>
      <c r="I75" s="92">
        <f t="shared" si="7"/>
        <v>9</v>
      </c>
      <c r="J75" s="87">
        <f t="shared" ref="J75:O75" si="8">SUM(J14:J74)</f>
        <v>0.20000000000000004</v>
      </c>
      <c r="K75" s="87">
        <f t="shared" si="8"/>
        <v>0.24000000000000005</v>
      </c>
      <c r="L75" s="87">
        <f t="shared" si="8"/>
        <v>0.04</v>
      </c>
      <c r="M75" s="92">
        <f t="shared" si="8"/>
        <v>0.15</v>
      </c>
      <c r="N75" s="92">
        <f t="shared" si="8"/>
        <v>186</v>
      </c>
      <c r="O75" s="92">
        <f t="shared" si="8"/>
        <v>6</v>
      </c>
      <c r="P75" s="92"/>
      <c r="Q75" s="92"/>
      <c r="R75" s="92"/>
      <c r="S75" s="92"/>
      <c r="T75" s="92"/>
      <c r="U75" s="92"/>
      <c r="V75" s="92"/>
      <c r="W75" s="102"/>
    </row>
  </sheetData>
  <sortState ref="CT287:DI311">
    <sortCondition ref="CT311"/>
  </sortState>
  <dataConsolidate/>
  <mergeCells count="25">
    <mergeCell ref="W2:W12"/>
    <mergeCell ref="A75:F75"/>
    <mergeCell ref="V2:V12"/>
    <mergeCell ref="P2:P12"/>
    <mergeCell ref="Q2:Q12"/>
    <mergeCell ref="R2:R12"/>
    <mergeCell ref="G2:G12"/>
    <mergeCell ref="I2:I12"/>
    <mergeCell ref="S2:S12"/>
    <mergeCell ref="T2:T12"/>
    <mergeCell ref="U2:U12"/>
    <mergeCell ref="H2:H12"/>
    <mergeCell ref="O2:O12"/>
    <mergeCell ref="A1:A5"/>
    <mergeCell ref="J2:J12"/>
    <mergeCell ref="M2:M12"/>
    <mergeCell ref="N2:N12"/>
    <mergeCell ref="A10:A13"/>
    <mergeCell ref="B1:B5"/>
    <mergeCell ref="D1:E12"/>
    <mergeCell ref="C6:C7"/>
    <mergeCell ref="F6:F7"/>
    <mergeCell ref="B10:B13"/>
    <mergeCell ref="K2:K12"/>
    <mergeCell ref="L2:L12"/>
  </mergeCells>
  <phoneticPr fontId="0" type="noConversion"/>
  <conditionalFormatting sqref="A74">
    <cfRule type="expression" dxfId="1" priority="15" stopIfTrue="1">
      <formula>B74=0</formula>
    </cfRule>
  </conditionalFormatting>
  <printOptions gridLines="1"/>
  <pageMargins left="0.5" right="0.5" top="0.5" bottom="0.5" header="0.5" footer="0.5"/>
  <pageSetup paperSize="3" scale="32" orientation="portrait" r:id="rId1"/>
  <headerFooter alignWithMargins="0"/>
  <ignoredErrors>
    <ignoredError sqref="K47 N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0.28515625" style="3" customWidth="1"/>
    <col min="2" max="2" width="8.7109375" style="12" customWidth="1"/>
    <col min="3" max="3" width="21" style="3" customWidth="1"/>
    <col min="4" max="5" width="15.7109375" style="8" customWidth="1"/>
    <col min="6" max="6" width="8.7109375" style="3" customWidth="1"/>
    <col min="7" max="8" width="10.85546875" style="4" customWidth="1"/>
    <col min="9" max="9" width="10.85546875" style="6" customWidth="1"/>
    <col min="10" max="10" width="10.85546875" style="15" customWidth="1"/>
    <col min="11" max="11" width="10.85546875" style="5" customWidth="1"/>
    <col min="12" max="12" width="10.85546875" style="16" customWidth="1"/>
    <col min="13" max="16" width="10.85546875" style="3" customWidth="1"/>
    <col min="17" max="18" width="10.85546875" style="4" customWidth="1"/>
    <col min="19" max="22" width="10.85546875" style="6" customWidth="1"/>
    <col min="23" max="23" width="10.85546875" style="16" customWidth="1"/>
    <col min="24" max="24" width="9.140625" style="16"/>
    <col min="25" max="25" width="7.140625" style="6" customWidth="1"/>
    <col min="26" max="26" width="6.7109375" style="6" customWidth="1"/>
    <col min="27" max="29" width="6.7109375" style="17" customWidth="1"/>
    <col min="30" max="30" width="6.7109375" style="6" customWidth="1"/>
    <col min="31" max="32" width="6.7109375" style="16" customWidth="1"/>
    <col min="33" max="34" width="6.7109375" style="17" customWidth="1"/>
    <col min="35" max="37" width="6.7109375" style="16" customWidth="1"/>
    <col min="38" max="40" width="6.7109375" style="17" customWidth="1"/>
    <col min="41" max="41" width="6.7109375" style="18" customWidth="1"/>
    <col min="42" max="43" width="6.7109375" style="17" customWidth="1"/>
    <col min="44" max="44" width="6.7109375" style="5" customWidth="1"/>
    <col min="45" max="70" width="9.140625" style="16"/>
    <col min="71" max="16384" width="9.140625" style="11"/>
  </cols>
  <sheetData>
    <row r="1" spans="1:70" ht="12.75" customHeight="1" x14ac:dyDescent="0.2">
      <c r="A1" s="128"/>
      <c r="B1" s="116"/>
      <c r="C1" s="29"/>
      <c r="D1" s="118" t="s">
        <v>0</v>
      </c>
      <c r="E1" s="119"/>
      <c r="F1" s="29"/>
      <c r="G1" s="35">
        <v>620</v>
      </c>
      <c r="H1" s="35">
        <v>621</v>
      </c>
      <c r="I1" s="35">
        <v>621</v>
      </c>
      <c r="J1" s="35">
        <v>642</v>
      </c>
      <c r="K1" s="35">
        <v>642</v>
      </c>
      <c r="L1" s="35">
        <v>642</v>
      </c>
      <c r="M1" s="35">
        <v>642</v>
      </c>
      <c r="N1" s="35">
        <v>644</v>
      </c>
      <c r="O1" s="35">
        <v>644</v>
      </c>
      <c r="P1" s="35">
        <v>644</v>
      </c>
      <c r="Q1" s="35">
        <v>644</v>
      </c>
      <c r="R1" s="35">
        <v>644</v>
      </c>
      <c r="S1" s="35"/>
      <c r="T1" s="35"/>
      <c r="U1" s="35"/>
      <c r="V1" s="35"/>
      <c r="W1" s="35"/>
      <c r="X1" s="27"/>
      <c r="Y1" s="37"/>
      <c r="Z1" s="38"/>
      <c r="AA1" s="37"/>
      <c r="AB1" s="37"/>
      <c r="AC1" s="37"/>
      <c r="AD1" s="37"/>
      <c r="AG1" s="39"/>
      <c r="AH1" s="40"/>
      <c r="AL1" s="39"/>
      <c r="AO1" s="17"/>
      <c r="AP1" s="39"/>
      <c r="AQ1" s="39"/>
      <c r="AR1" s="41"/>
    </row>
    <row r="2" spans="1:70" ht="12.75" customHeight="1" x14ac:dyDescent="0.2">
      <c r="A2" s="113"/>
      <c r="B2" s="117"/>
      <c r="C2" s="30"/>
      <c r="D2" s="120"/>
      <c r="E2" s="121"/>
      <c r="F2" s="30"/>
      <c r="G2" s="110" t="s">
        <v>21</v>
      </c>
      <c r="H2" s="110" t="s">
        <v>36</v>
      </c>
      <c r="I2" s="110" t="s">
        <v>13</v>
      </c>
      <c r="J2" s="110" t="s">
        <v>107</v>
      </c>
      <c r="K2" s="110" t="s">
        <v>108</v>
      </c>
      <c r="L2" s="110" t="s">
        <v>109</v>
      </c>
      <c r="M2" s="110" t="s">
        <v>110</v>
      </c>
      <c r="N2" s="110" t="s">
        <v>15</v>
      </c>
      <c r="O2" s="110" t="s">
        <v>17</v>
      </c>
      <c r="P2" s="110" t="s">
        <v>18</v>
      </c>
      <c r="Q2" s="110" t="s">
        <v>19</v>
      </c>
      <c r="R2" s="110" t="s">
        <v>20</v>
      </c>
      <c r="S2" s="110"/>
      <c r="T2" s="110"/>
      <c r="U2" s="110"/>
      <c r="V2" s="110"/>
      <c r="W2" s="110"/>
      <c r="X2" s="27"/>
      <c r="Y2" s="42"/>
      <c r="Z2" s="38"/>
      <c r="AA2" s="43"/>
      <c r="AB2" s="43"/>
      <c r="AC2" s="43"/>
      <c r="AD2" s="43"/>
      <c r="AE2" s="44"/>
      <c r="AF2" s="44"/>
      <c r="AG2" s="45"/>
      <c r="AH2" s="46"/>
      <c r="AI2" s="44"/>
      <c r="AJ2" s="44"/>
      <c r="AK2" s="44"/>
      <c r="AL2" s="45"/>
      <c r="AM2" s="23"/>
      <c r="AN2" s="23"/>
      <c r="AO2" s="23"/>
      <c r="AP2" s="23"/>
      <c r="AQ2" s="45"/>
      <c r="AR2" s="47"/>
      <c r="AS2" s="48"/>
    </row>
    <row r="3" spans="1:70" s="1" customFormat="1" ht="12.75" customHeight="1" x14ac:dyDescent="0.2">
      <c r="A3" s="113"/>
      <c r="B3" s="117"/>
      <c r="C3" s="30"/>
      <c r="D3" s="120"/>
      <c r="E3" s="121"/>
      <c r="F3" s="3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49"/>
      <c r="Y3" s="50"/>
      <c r="Z3" s="49"/>
      <c r="AA3" s="50"/>
      <c r="AB3" s="50"/>
      <c r="AC3" s="50"/>
      <c r="AD3" s="50"/>
      <c r="AE3" s="20"/>
      <c r="AF3" s="20"/>
      <c r="AG3" s="24"/>
      <c r="AH3" s="24"/>
      <c r="AI3" s="20"/>
      <c r="AJ3" s="20"/>
      <c r="AK3" s="20"/>
      <c r="AL3" s="24"/>
      <c r="AM3" s="24"/>
      <c r="AN3" s="24"/>
      <c r="AO3" s="24"/>
      <c r="AP3" s="24"/>
      <c r="AQ3" s="24"/>
      <c r="AR3" s="20"/>
      <c r="AS3" s="51" t="s">
        <v>3</v>
      </c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1:70" s="1" customFormat="1" ht="12.75" customHeight="1" x14ac:dyDescent="0.2">
      <c r="A4" s="113"/>
      <c r="B4" s="117"/>
      <c r="C4" s="30"/>
      <c r="D4" s="120"/>
      <c r="E4" s="121"/>
      <c r="F4" s="3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49"/>
      <c r="Y4" s="50"/>
      <c r="Z4" s="49"/>
      <c r="AA4" s="50"/>
      <c r="AB4" s="50"/>
      <c r="AC4" s="50"/>
      <c r="AD4" s="50"/>
      <c r="AE4" s="20"/>
      <c r="AF4" s="20"/>
      <c r="AG4" s="24"/>
      <c r="AH4" s="24"/>
      <c r="AI4" s="20"/>
      <c r="AJ4" s="20"/>
      <c r="AK4" s="20"/>
      <c r="AL4" s="24"/>
      <c r="AM4" s="24"/>
      <c r="AN4" s="24"/>
      <c r="AO4" s="24"/>
      <c r="AP4" s="24"/>
      <c r="AQ4" s="24"/>
      <c r="AR4" s="20"/>
      <c r="AS4" s="51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0" s="1" customFormat="1" ht="12.75" customHeight="1" x14ac:dyDescent="0.2">
      <c r="A5" s="113"/>
      <c r="B5" s="117"/>
      <c r="C5" s="105"/>
      <c r="D5" s="120"/>
      <c r="E5" s="121"/>
      <c r="F5" s="30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49"/>
      <c r="Y5" s="50"/>
      <c r="Z5" s="49"/>
      <c r="AA5" s="50"/>
      <c r="AB5" s="50"/>
      <c r="AC5" s="50"/>
      <c r="AD5" s="50"/>
      <c r="AE5" s="20"/>
      <c r="AF5" s="20"/>
      <c r="AG5" s="24"/>
      <c r="AH5" s="24"/>
      <c r="AI5" s="20"/>
      <c r="AJ5" s="20"/>
      <c r="AK5" s="20"/>
      <c r="AL5" s="24"/>
      <c r="AM5" s="24"/>
      <c r="AN5" s="24"/>
      <c r="AO5" s="24"/>
      <c r="AP5" s="24"/>
      <c r="AQ5" s="24"/>
      <c r="AR5" s="20"/>
      <c r="AS5" s="51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1:70" s="1" customFormat="1" ht="12.75" customHeight="1" x14ac:dyDescent="0.2">
      <c r="A6" s="103" t="s">
        <v>8</v>
      </c>
      <c r="B6" s="105" t="s">
        <v>10</v>
      </c>
      <c r="C6" s="117" t="s">
        <v>7</v>
      </c>
      <c r="D6" s="120"/>
      <c r="E6" s="121"/>
      <c r="F6" s="117" t="s">
        <v>1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49"/>
      <c r="Y6" s="50"/>
      <c r="Z6" s="49"/>
      <c r="AA6" s="50"/>
      <c r="AB6" s="50"/>
      <c r="AC6" s="50"/>
      <c r="AD6" s="50"/>
      <c r="AE6" s="20"/>
      <c r="AF6" s="20"/>
      <c r="AG6" s="24"/>
      <c r="AH6" s="24"/>
      <c r="AI6" s="20"/>
      <c r="AJ6" s="20"/>
      <c r="AK6" s="20"/>
      <c r="AL6" s="24"/>
      <c r="AM6" s="24"/>
      <c r="AN6" s="24"/>
      <c r="AO6" s="24"/>
      <c r="AP6" s="24"/>
      <c r="AQ6" s="24"/>
      <c r="AR6" s="20"/>
      <c r="AS6" s="51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</row>
    <row r="7" spans="1:70" s="1" customFormat="1" ht="12.75" customHeight="1" x14ac:dyDescent="0.2">
      <c r="A7" s="103" t="s">
        <v>9</v>
      </c>
      <c r="B7" s="105" t="s">
        <v>9</v>
      </c>
      <c r="C7" s="117"/>
      <c r="D7" s="120"/>
      <c r="E7" s="121"/>
      <c r="F7" s="117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49"/>
      <c r="Y7" s="50"/>
      <c r="Z7" s="49"/>
      <c r="AA7" s="50"/>
      <c r="AB7" s="50"/>
      <c r="AC7" s="50"/>
      <c r="AD7" s="50"/>
      <c r="AE7" s="20"/>
      <c r="AF7" s="20"/>
      <c r="AG7" s="24"/>
      <c r="AH7" s="24"/>
      <c r="AI7" s="20"/>
      <c r="AJ7" s="20"/>
      <c r="AK7" s="20"/>
      <c r="AL7" s="24"/>
      <c r="AM7" s="24"/>
      <c r="AN7" s="24"/>
      <c r="AO7" s="24"/>
      <c r="AP7" s="24"/>
      <c r="AQ7" s="24"/>
      <c r="AR7" s="20"/>
      <c r="AS7" s="51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</row>
    <row r="8" spans="1:70" s="1" customFormat="1" ht="12.75" customHeight="1" x14ac:dyDescent="0.25">
      <c r="A8" s="104"/>
      <c r="B8" s="31"/>
      <c r="C8" s="30"/>
      <c r="D8" s="120"/>
      <c r="E8" s="121"/>
      <c r="F8" s="3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49"/>
      <c r="Y8" s="50"/>
      <c r="Z8" s="49"/>
      <c r="AA8" s="50"/>
      <c r="AB8" s="50"/>
      <c r="AC8" s="50"/>
      <c r="AD8" s="50"/>
      <c r="AE8" s="20"/>
      <c r="AF8" s="20"/>
      <c r="AG8" s="24"/>
      <c r="AH8" s="24"/>
      <c r="AI8" s="20"/>
      <c r="AJ8" s="20"/>
      <c r="AK8" s="20"/>
      <c r="AL8" s="24"/>
      <c r="AM8" s="24"/>
      <c r="AN8" s="24"/>
      <c r="AO8" s="24"/>
      <c r="AP8" s="24"/>
      <c r="AQ8" s="24"/>
      <c r="AR8" s="20"/>
      <c r="AS8" s="51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70" s="1" customFormat="1" ht="12.75" customHeight="1" x14ac:dyDescent="0.2">
      <c r="A9" s="103"/>
      <c r="B9" s="105"/>
      <c r="C9" s="30"/>
      <c r="D9" s="120"/>
      <c r="E9" s="121"/>
      <c r="F9" s="3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49"/>
      <c r="Y9" s="50"/>
      <c r="Z9" s="49"/>
      <c r="AA9" s="50"/>
      <c r="AB9" s="50"/>
      <c r="AC9" s="50"/>
      <c r="AD9" s="50"/>
      <c r="AE9" s="20"/>
      <c r="AF9" s="20"/>
      <c r="AG9" s="24"/>
      <c r="AH9" s="24"/>
      <c r="AI9" s="20"/>
      <c r="AJ9" s="20"/>
      <c r="AK9" s="20"/>
      <c r="AL9" s="24"/>
      <c r="AM9" s="24"/>
      <c r="AN9" s="24"/>
      <c r="AO9" s="24"/>
      <c r="AP9" s="24"/>
      <c r="AQ9" s="24"/>
      <c r="AR9" s="20"/>
      <c r="AS9" s="51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 s="1" customFormat="1" ht="12.75" customHeight="1" x14ac:dyDescent="0.2">
      <c r="A10" s="113"/>
      <c r="B10" s="117"/>
      <c r="C10" s="30"/>
      <c r="D10" s="120"/>
      <c r="E10" s="121"/>
      <c r="F10" s="3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49"/>
      <c r="Y10" s="50"/>
      <c r="Z10" s="49"/>
      <c r="AA10" s="50"/>
      <c r="AB10" s="50"/>
      <c r="AC10" s="50"/>
      <c r="AD10" s="50"/>
      <c r="AE10" s="20"/>
      <c r="AF10" s="20"/>
      <c r="AG10" s="24"/>
      <c r="AH10" s="24"/>
      <c r="AI10" s="20"/>
      <c r="AJ10" s="20"/>
      <c r="AK10" s="20"/>
      <c r="AL10" s="24"/>
      <c r="AM10" s="24"/>
      <c r="AN10" s="24"/>
      <c r="AO10" s="24"/>
      <c r="AP10" s="24"/>
      <c r="AQ10" s="24"/>
      <c r="AR10" s="20"/>
      <c r="AS10" s="51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s="1" customFormat="1" ht="12.75" customHeight="1" x14ac:dyDescent="0.2">
      <c r="A11" s="114"/>
      <c r="B11" s="117"/>
      <c r="C11" s="30"/>
      <c r="D11" s="120"/>
      <c r="E11" s="121"/>
      <c r="F11" s="3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49"/>
      <c r="Y11" s="50"/>
      <c r="Z11" s="49"/>
      <c r="AA11" s="50"/>
      <c r="AB11" s="50"/>
      <c r="AC11" s="50"/>
      <c r="AD11" s="50"/>
      <c r="AE11" s="20"/>
      <c r="AF11" s="20"/>
      <c r="AG11" s="24"/>
      <c r="AH11" s="24"/>
      <c r="AI11" s="20"/>
      <c r="AJ11" s="20"/>
      <c r="AK11" s="20"/>
      <c r="AL11" s="24"/>
      <c r="AM11" s="24"/>
      <c r="AN11" s="24"/>
      <c r="AO11" s="24"/>
      <c r="AP11" s="24"/>
      <c r="AQ11" s="24"/>
      <c r="AR11" s="20"/>
      <c r="AS11" s="51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s="1" customFormat="1" ht="12.75" customHeight="1" x14ac:dyDescent="0.2">
      <c r="A12" s="114"/>
      <c r="B12" s="117"/>
      <c r="C12" s="30"/>
      <c r="D12" s="122"/>
      <c r="E12" s="123"/>
      <c r="F12" s="3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49"/>
      <c r="Y12" s="50"/>
      <c r="Z12" s="49"/>
      <c r="AA12" s="50"/>
      <c r="AB12" s="50"/>
      <c r="AC12" s="50"/>
      <c r="AD12" s="50"/>
      <c r="AE12" s="20"/>
      <c r="AF12" s="20"/>
      <c r="AG12" s="24"/>
      <c r="AH12" s="24"/>
      <c r="AI12" s="20"/>
      <c r="AJ12" s="20"/>
      <c r="AK12" s="20"/>
      <c r="AL12" s="24"/>
      <c r="AM12" s="24"/>
      <c r="AN12" s="24"/>
      <c r="AO12" s="24"/>
      <c r="AP12" s="24"/>
      <c r="AQ12" s="24"/>
      <c r="AR12" s="20"/>
      <c r="AS12" s="51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s="1" customFormat="1" ht="12.75" customHeight="1" thickBot="1" x14ac:dyDescent="0.25">
      <c r="A13" s="115"/>
      <c r="B13" s="124"/>
      <c r="C13" s="32"/>
      <c r="D13" s="33" t="s">
        <v>11</v>
      </c>
      <c r="E13" s="34" t="s">
        <v>2</v>
      </c>
      <c r="F13" s="32"/>
      <c r="G13" s="36" t="s">
        <v>4</v>
      </c>
      <c r="H13" s="36" t="s">
        <v>4</v>
      </c>
      <c r="I13" s="36" t="s">
        <v>4</v>
      </c>
      <c r="J13" s="36" t="s">
        <v>14</v>
      </c>
      <c r="K13" s="36" t="s">
        <v>14</v>
      </c>
      <c r="L13" s="80" t="s">
        <v>14</v>
      </c>
      <c r="M13" s="36" t="s">
        <v>14</v>
      </c>
      <c r="N13" s="36" t="s">
        <v>16</v>
      </c>
      <c r="O13" s="36" t="s">
        <v>16</v>
      </c>
      <c r="P13" s="36" t="s">
        <v>4</v>
      </c>
      <c r="Q13" s="36" t="s">
        <v>16</v>
      </c>
      <c r="R13" s="36" t="s">
        <v>16</v>
      </c>
      <c r="S13" s="36"/>
      <c r="T13" s="36"/>
      <c r="U13" s="36"/>
      <c r="V13" s="36"/>
      <c r="W13" s="36"/>
      <c r="X13" s="49"/>
      <c r="Y13" s="50"/>
      <c r="Z13" s="49"/>
      <c r="AA13" s="50"/>
      <c r="AB13" s="50"/>
      <c r="AC13" s="50"/>
      <c r="AD13" s="50"/>
      <c r="AE13" s="20"/>
      <c r="AF13" s="20"/>
      <c r="AG13" s="24"/>
      <c r="AH13" s="24"/>
      <c r="AI13" s="20"/>
      <c r="AJ13" s="20"/>
      <c r="AK13" s="20"/>
      <c r="AL13" s="24"/>
      <c r="AM13" s="24"/>
      <c r="AN13" s="24"/>
      <c r="AO13" s="24"/>
      <c r="AP13" s="24"/>
      <c r="AQ13" s="24"/>
      <c r="AR13" s="20"/>
      <c r="AS13" s="51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0" s="9" customFormat="1" ht="12.75" customHeight="1" x14ac:dyDescent="0.2">
      <c r="A14" s="61">
        <v>68</v>
      </c>
      <c r="B14" s="62" t="s">
        <v>83</v>
      </c>
      <c r="C14" s="62" t="s">
        <v>23</v>
      </c>
      <c r="D14" s="63">
        <v>34400</v>
      </c>
      <c r="E14" s="63">
        <v>34466</v>
      </c>
      <c r="F14" s="64" t="s">
        <v>35</v>
      </c>
      <c r="G14" s="92"/>
      <c r="H14" s="92"/>
      <c r="I14" s="92"/>
      <c r="J14" s="87"/>
      <c r="K14" s="89"/>
      <c r="L14" s="87"/>
      <c r="M14" s="92"/>
      <c r="N14" s="92"/>
      <c r="O14" s="92">
        <v>35</v>
      </c>
      <c r="P14" s="92"/>
      <c r="Q14" s="92"/>
      <c r="R14" s="92"/>
      <c r="S14" s="92"/>
      <c r="T14" s="92"/>
      <c r="U14" s="92"/>
      <c r="V14" s="92"/>
      <c r="W14" s="96"/>
      <c r="X14" s="27"/>
      <c r="Y14" s="38"/>
      <c r="Z14" s="38"/>
      <c r="AA14" s="38"/>
      <c r="AB14" s="38"/>
      <c r="AC14" s="38"/>
      <c r="AD14" s="38"/>
      <c r="AE14" s="19"/>
      <c r="AF14" s="19"/>
      <c r="AG14" s="17"/>
      <c r="AH14" s="17"/>
      <c r="AI14" s="19"/>
      <c r="AJ14" s="19"/>
      <c r="AK14" s="19"/>
      <c r="AL14" s="17"/>
      <c r="AM14" s="17"/>
      <c r="AN14" s="17"/>
      <c r="AO14" s="18"/>
      <c r="AP14" s="17"/>
      <c r="AQ14" s="17"/>
      <c r="AR14" s="14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s="2" customFormat="1" ht="12.75" customHeight="1" x14ac:dyDescent="0.2">
      <c r="A15" s="65">
        <v>68</v>
      </c>
      <c r="B15" s="66" t="s">
        <v>84</v>
      </c>
      <c r="C15" s="67" t="s">
        <v>23</v>
      </c>
      <c r="D15" s="69">
        <v>34903</v>
      </c>
      <c r="E15" s="69">
        <v>34950</v>
      </c>
      <c r="F15" s="71" t="s">
        <v>6</v>
      </c>
      <c r="G15" s="82"/>
      <c r="H15" s="93"/>
      <c r="I15" s="82"/>
      <c r="J15" s="88"/>
      <c r="K15" s="89"/>
      <c r="L15" s="89"/>
      <c r="M15" s="81"/>
      <c r="N15" s="81"/>
      <c r="O15" s="93">
        <v>31</v>
      </c>
      <c r="P15" s="82"/>
      <c r="Q15" s="82"/>
      <c r="R15" s="82"/>
      <c r="S15" s="82"/>
      <c r="T15" s="82"/>
      <c r="U15" s="82"/>
      <c r="V15" s="82"/>
      <c r="W15" s="97"/>
      <c r="X15" s="27"/>
      <c r="Y15" s="37"/>
      <c r="Z15" s="55"/>
      <c r="AA15" s="37"/>
      <c r="AB15" s="37"/>
      <c r="AC15" s="38"/>
      <c r="AD15" s="37"/>
      <c r="AE15" s="27"/>
      <c r="AF15" s="27"/>
      <c r="AG15" s="26"/>
      <c r="AH15" s="26"/>
      <c r="AI15" s="27"/>
      <c r="AJ15" s="27"/>
      <c r="AK15" s="27"/>
      <c r="AL15" s="39"/>
      <c r="AM15" s="56"/>
      <c r="AN15" s="56"/>
      <c r="AO15" s="56"/>
      <c r="AP15" s="57"/>
      <c r="AQ15" s="39"/>
      <c r="AR15" s="5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s="2" customFormat="1" ht="12.75" customHeight="1" x14ac:dyDescent="0.2">
      <c r="A16" s="65">
        <v>68</v>
      </c>
      <c r="B16" s="66" t="s">
        <v>85</v>
      </c>
      <c r="C16" s="67" t="s">
        <v>104</v>
      </c>
      <c r="D16" s="69">
        <v>5255</v>
      </c>
      <c r="E16" s="69">
        <v>5308</v>
      </c>
      <c r="F16" s="71" t="s">
        <v>35</v>
      </c>
      <c r="G16" s="82"/>
      <c r="H16" s="93"/>
      <c r="I16" s="82"/>
      <c r="J16" s="88"/>
      <c r="K16" s="89"/>
      <c r="L16" s="89"/>
      <c r="M16" s="81"/>
      <c r="N16" s="81"/>
      <c r="O16" s="82">
        <v>17</v>
      </c>
      <c r="P16" s="82"/>
      <c r="Q16" s="82"/>
      <c r="R16" s="82"/>
      <c r="S16" s="82"/>
      <c r="T16" s="82"/>
      <c r="U16" s="82"/>
      <c r="V16" s="82"/>
      <c r="W16" s="97"/>
      <c r="X16" s="27"/>
      <c r="Y16" s="37"/>
      <c r="Z16" s="55"/>
      <c r="AA16" s="37"/>
      <c r="AB16" s="37"/>
      <c r="AC16" s="38"/>
      <c r="AD16" s="37"/>
      <c r="AE16" s="27"/>
      <c r="AF16" s="27"/>
      <c r="AG16" s="26"/>
      <c r="AH16" s="26"/>
      <c r="AI16" s="27"/>
      <c r="AJ16" s="27"/>
      <c r="AK16" s="27"/>
      <c r="AL16" s="39"/>
      <c r="AM16" s="56"/>
      <c r="AN16" s="56"/>
      <c r="AO16" s="56"/>
      <c r="AP16" s="57"/>
      <c r="AQ16" s="39"/>
      <c r="AR16" s="5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s="2" customFormat="1" ht="12.75" customHeight="1" x14ac:dyDescent="0.2">
      <c r="A17" s="65">
        <v>68</v>
      </c>
      <c r="B17" s="66" t="s">
        <v>86</v>
      </c>
      <c r="C17" s="67" t="s">
        <v>104</v>
      </c>
      <c r="D17" s="69">
        <v>5448</v>
      </c>
      <c r="E17" s="69">
        <v>5484</v>
      </c>
      <c r="F17" s="66" t="s">
        <v>35</v>
      </c>
      <c r="G17" s="93"/>
      <c r="H17" s="93"/>
      <c r="I17" s="94"/>
      <c r="J17" s="74"/>
      <c r="K17" s="89"/>
      <c r="L17" s="89"/>
      <c r="M17" s="81"/>
      <c r="N17" s="93"/>
      <c r="O17" s="93">
        <v>12</v>
      </c>
      <c r="P17" s="93"/>
      <c r="Q17" s="83"/>
      <c r="R17" s="83"/>
      <c r="S17" s="94"/>
      <c r="T17" s="93"/>
      <c r="U17" s="93"/>
      <c r="V17" s="83"/>
      <c r="W17" s="97"/>
      <c r="X17" s="27"/>
      <c r="Y17" s="37"/>
      <c r="Z17" s="55"/>
      <c r="AA17" s="37"/>
      <c r="AB17" s="37"/>
      <c r="AC17" s="38"/>
      <c r="AD17" s="37"/>
      <c r="AE17" s="27"/>
      <c r="AF17" s="27"/>
      <c r="AG17" s="26"/>
      <c r="AH17" s="26"/>
      <c r="AI17" s="27"/>
      <c r="AJ17" s="27"/>
      <c r="AK17" s="27"/>
      <c r="AL17" s="39"/>
      <c r="AM17" s="56"/>
      <c r="AN17" s="56"/>
      <c r="AO17" s="56"/>
      <c r="AP17" s="57"/>
      <c r="AQ17" s="39"/>
      <c r="AR17" s="5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s="9" customFormat="1" ht="12.75" customHeight="1" x14ac:dyDescent="0.2">
      <c r="A18" s="65">
        <v>68</v>
      </c>
      <c r="B18" s="70" t="s">
        <v>87</v>
      </c>
      <c r="C18" s="67" t="s">
        <v>104</v>
      </c>
      <c r="D18" s="69">
        <v>5484</v>
      </c>
      <c r="E18" s="69">
        <v>5550</v>
      </c>
      <c r="F18" s="70" t="s">
        <v>6</v>
      </c>
      <c r="G18" s="83"/>
      <c r="H18" s="83"/>
      <c r="I18" s="83"/>
      <c r="J18" s="74"/>
      <c r="K18" s="89"/>
      <c r="L18" s="89"/>
      <c r="M18" s="83"/>
      <c r="N18" s="83"/>
      <c r="O18" s="94">
        <v>39</v>
      </c>
      <c r="P18" s="83"/>
      <c r="Q18" s="83"/>
      <c r="R18" s="83"/>
      <c r="S18" s="83"/>
      <c r="T18" s="83"/>
      <c r="U18" s="83"/>
      <c r="V18" s="83"/>
      <c r="W18" s="97"/>
      <c r="X18" s="27"/>
      <c r="Y18" s="38"/>
      <c r="Z18" s="38"/>
      <c r="AA18" s="38"/>
      <c r="AB18" s="38"/>
      <c r="AC18" s="38"/>
      <c r="AD18" s="38"/>
      <c r="AE18" s="19"/>
      <c r="AF18" s="19"/>
      <c r="AG18" s="17"/>
      <c r="AH18" s="17"/>
      <c r="AI18" s="19"/>
      <c r="AJ18" s="19"/>
      <c r="AK18" s="19"/>
      <c r="AL18" s="17"/>
      <c r="AM18" s="17"/>
      <c r="AN18" s="17"/>
      <c r="AO18" s="18"/>
      <c r="AP18" s="17"/>
      <c r="AQ18" s="17"/>
      <c r="AR18" s="14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ht="12.75" customHeight="1" x14ac:dyDescent="0.2">
      <c r="A19" s="65">
        <v>68</v>
      </c>
      <c r="B19" s="66" t="s">
        <v>79</v>
      </c>
      <c r="C19" s="67" t="s">
        <v>23</v>
      </c>
      <c r="D19" s="69">
        <v>34685</v>
      </c>
      <c r="E19" s="69"/>
      <c r="F19" s="66" t="s">
        <v>6</v>
      </c>
      <c r="G19" s="93"/>
      <c r="H19" s="93"/>
      <c r="I19" s="93"/>
      <c r="J19" s="74"/>
      <c r="K19" s="89"/>
      <c r="L19" s="89"/>
      <c r="M19" s="93"/>
      <c r="N19" s="93"/>
      <c r="O19" s="93"/>
      <c r="P19" s="93">
        <v>1</v>
      </c>
      <c r="Q19" s="83"/>
      <c r="R19" s="83"/>
      <c r="S19" s="94"/>
      <c r="T19" s="93"/>
      <c r="U19" s="93"/>
      <c r="V19" s="94"/>
      <c r="W19" s="97"/>
      <c r="X19" s="27"/>
      <c r="Y19" s="37"/>
      <c r="Z19" s="55"/>
      <c r="AA19" s="37"/>
      <c r="AB19" s="37"/>
      <c r="AC19" s="38"/>
      <c r="AD19" s="37"/>
      <c r="AG19" s="26"/>
      <c r="AH19" s="26"/>
      <c r="AL19" s="39"/>
      <c r="AN19" s="56"/>
      <c r="AO19" s="17"/>
      <c r="AP19" s="39"/>
      <c r="AQ19" s="39"/>
      <c r="AR19" s="57"/>
    </row>
    <row r="20" spans="1:70" s="9" customFormat="1" ht="12.75" customHeight="1" x14ac:dyDescent="0.2">
      <c r="A20" s="65">
        <v>68</v>
      </c>
      <c r="B20" s="66" t="s">
        <v>80</v>
      </c>
      <c r="C20" s="67" t="s">
        <v>23</v>
      </c>
      <c r="D20" s="69">
        <v>34687</v>
      </c>
      <c r="E20" s="69"/>
      <c r="F20" s="66" t="s">
        <v>5</v>
      </c>
      <c r="G20" s="93"/>
      <c r="H20" s="93"/>
      <c r="I20" s="93"/>
      <c r="J20" s="74"/>
      <c r="K20" s="89"/>
      <c r="L20" s="89"/>
      <c r="M20" s="93"/>
      <c r="N20" s="93"/>
      <c r="O20" s="93"/>
      <c r="P20" s="93">
        <v>1</v>
      </c>
      <c r="Q20" s="83"/>
      <c r="R20" s="83"/>
      <c r="S20" s="83"/>
      <c r="T20" s="83"/>
      <c r="U20" s="83"/>
      <c r="V20" s="83"/>
      <c r="W20" s="97"/>
      <c r="X20" s="27"/>
      <c r="Y20" s="38"/>
      <c r="Z20" s="38"/>
      <c r="AA20" s="38"/>
      <c r="AB20" s="38"/>
      <c r="AC20" s="38"/>
      <c r="AD20" s="38"/>
      <c r="AE20" s="19"/>
      <c r="AF20" s="19"/>
      <c r="AG20" s="17"/>
      <c r="AH20" s="17"/>
      <c r="AI20" s="19"/>
      <c r="AJ20" s="19"/>
      <c r="AK20" s="19"/>
      <c r="AL20" s="17"/>
      <c r="AM20" s="17"/>
      <c r="AN20" s="17"/>
      <c r="AO20" s="18"/>
      <c r="AP20" s="17"/>
      <c r="AQ20" s="17"/>
      <c r="AR20" s="14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1:70" s="2" customFormat="1" ht="12.75" customHeight="1" x14ac:dyDescent="0.2">
      <c r="A21" s="65">
        <v>68</v>
      </c>
      <c r="B21" s="70" t="s">
        <v>81</v>
      </c>
      <c r="C21" s="70" t="s">
        <v>104</v>
      </c>
      <c r="D21" s="73">
        <v>5377</v>
      </c>
      <c r="E21" s="73"/>
      <c r="F21" s="66" t="s">
        <v>6</v>
      </c>
      <c r="G21" s="94"/>
      <c r="H21" s="94"/>
      <c r="I21" s="83"/>
      <c r="J21" s="94"/>
      <c r="K21" s="89"/>
      <c r="L21" s="89"/>
      <c r="M21" s="83"/>
      <c r="N21" s="83"/>
      <c r="O21" s="83"/>
      <c r="P21" s="83">
        <v>1</v>
      </c>
      <c r="Q21" s="83"/>
      <c r="R21" s="83"/>
      <c r="S21" s="94"/>
      <c r="T21" s="93"/>
      <c r="U21" s="93"/>
      <c r="V21" s="83"/>
      <c r="W21" s="97"/>
      <c r="X21" s="27"/>
      <c r="Y21" s="37"/>
      <c r="Z21" s="55"/>
      <c r="AA21" s="37"/>
      <c r="AB21" s="37"/>
      <c r="AC21" s="38"/>
      <c r="AD21" s="37"/>
      <c r="AE21" s="27"/>
      <c r="AF21" s="27"/>
      <c r="AG21" s="26"/>
      <c r="AH21" s="26"/>
      <c r="AI21" s="27"/>
      <c r="AJ21" s="27"/>
      <c r="AK21" s="27"/>
      <c r="AL21" s="39"/>
      <c r="AM21" s="56"/>
      <c r="AN21" s="56"/>
      <c r="AO21" s="56"/>
      <c r="AP21" s="57"/>
      <c r="AQ21" s="39"/>
      <c r="AR21" s="5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s="2" customFormat="1" ht="12.75" customHeight="1" x14ac:dyDescent="0.2">
      <c r="A22" s="65">
        <v>68</v>
      </c>
      <c r="B22" s="66" t="s">
        <v>82</v>
      </c>
      <c r="C22" s="67" t="s">
        <v>104</v>
      </c>
      <c r="D22" s="68">
        <v>5388</v>
      </c>
      <c r="E22" s="69"/>
      <c r="F22" s="66" t="s">
        <v>5</v>
      </c>
      <c r="G22" s="93"/>
      <c r="H22" s="93"/>
      <c r="I22" s="94"/>
      <c r="J22" s="94"/>
      <c r="K22" s="89"/>
      <c r="L22" s="89"/>
      <c r="M22" s="81"/>
      <c r="N22" s="93"/>
      <c r="O22" s="93"/>
      <c r="P22" s="93">
        <v>1</v>
      </c>
      <c r="Q22" s="83"/>
      <c r="R22" s="83"/>
      <c r="S22" s="94"/>
      <c r="T22" s="93"/>
      <c r="U22" s="93"/>
      <c r="V22" s="83"/>
      <c r="W22" s="97"/>
      <c r="X22" s="27"/>
      <c r="Y22" s="37"/>
      <c r="Z22" s="55"/>
      <c r="AA22" s="37"/>
      <c r="AB22" s="37"/>
      <c r="AC22" s="38"/>
      <c r="AD22" s="37"/>
      <c r="AE22" s="27"/>
      <c r="AF22" s="27"/>
      <c r="AG22" s="26"/>
      <c r="AH22" s="26"/>
      <c r="AI22" s="27"/>
      <c r="AJ22" s="27"/>
      <c r="AK22" s="27"/>
      <c r="AL22" s="39"/>
      <c r="AM22" s="56"/>
      <c r="AN22" s="56"/>
      <c r="AO22" s="56"/>
      <c r="AP22" s="57"/>
      <c r="AQ22" s="39"/>
      <c r="AR22" s="5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s="2" customFormat="1" ht="12.75" customHeight="1" x14ac:dyDescent="0.2">
      <c r="A23" s="65">
        <v>68</v>
      </c>
      <c r="B23" s="66" t="s">
        <v>88</v>
      </c>
      <c r="C23" s="67" t="s">
        <v>23</v>
      </c>
      <c r="D23" s="69">
        <v>34637</v>
      </c>
      <c r="E23" s="69">
        <v>34678</v>
      </c>
      <c r="F23" s="66" t="s">
        <v>5</v>
      </c>
      <c r="G23" s="93"/>
      <c r="H23" s="93"/>
      <c r="I23" s="94"/>
      <c r="J23" s="94"/>
      <c r="K23" s="89"/>
      <c r="L23" s="89"/>
      <c r="M23" s="81"/>
      <c r="N23" s="93"/>
      <c r="O23" s="93"/>
      <c r="P23" s="93"/>
      <c r="Q23" s="83">
        <v>43</v>
      </c>
      <c r="R23" s="83"/>
      <c r="S23" s="83"/>
      <c r="T23" s="93"/>
      <c r="U23" s="93"/>
      <c r="V23" s="83"/>
      <c r="W23" s="97"/>
      <c r="X23" s="27"/>
      <c r="Y23" s="37"/>
      <c r="Z23" s="55"/>
      <c r="AA23" s="37"/>
      <c r="AB23" s="37"/>
      <c r="AC23" s="38"/>
      <c r="AD23" s="37"/>
      <c r="AE23" s="27"/>
      <c r="AF23" s="27"/>
      <c r="AG23" s="26"/>
      <c r="AH23" s="26"/>
      <c r="AI23" s="27"/>
      <c r="AJ23" s="27"/>
      <c r="AK23" s="27"/>
      <c r="AL23" s="39"/>
      <c r="AM23" s="56"/>
      <c r="AN23" s="56"/>
      <c r="AO23" s="56"/>
      <c r="AP23" s="57"/>
      <c r="AQ23" s="39"/>
      <c r="AR23" s="5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s="2" customFormat="1" ht="12.75" customHeight="1" x14ac:dyDescent="0.2">
      <c r="A24" s="65">
        <v>68</v>
      </c>
      <c r="B24" s="66" t="s">
        <v>89</v>
      </c>
      <c r="C24" s="67" t="s">
        <v>23</v>
      </c>
      <c r="D24" s="68">
        <v>34696</v>
      </c>
      <c r="E24" s="69">
        <v>34747</v>
      </c>
      <c r="F24" s="70" t="s">
        <v>6</v>
      </c>
      <c r="G24" s="93"/>
      <c r="H24" s="93"/>
      <c r="I24" s="83"/>
      <c r="J24" s="94"/>
      <c r="K24" s="89"/>
      <c r="L24" s="89"/>
      <c r="M24" s="81"/>
      <c r="N24" s="93"/>
      <c r="O24" s="93"/>
      <c r="P24" s="93"/>
      <c r="Q24" s="83">
        <v>56</v>
      </c>
      <c r="R24" s="83"/>
      <c r="S24" s="94"/>
      <c r="T24" s="81"/>
      <c r="U24" s="81"/>
      <c r="V24" s="83"/>
      <c r="W24" s="97"/>
      <c r="X24" s="27"/>
      <c r="Y24" s="37"/>
      <c r="Z24" s="55"/>
      <c r="AA24" s="37"/>
      <c r="AB24" s="37"/>
      <c r="AC24" s="38"/>
      <c r="AD24" s="37"/>
      <c r="AE24" s="27"/>
      <c r="AF24" s="27"/>
      <c r="AG24" s="26"/>
      <c r="AH24" s="26"/>
      <c r="AI24" s="27"/>
      <c r="AJ24" s="27"/>
      <c r="AK24" s="27"/>
      <c r="AL24" s="39"/>
      <c r="AM24" s="56"/>
      <c r="AN24" s="56"/>
      <c r="AO24" s="56"/>
      <c r="AP24" s="57"/>
      <c r="AQ24" s="39"/>
      <c r="AR24" s="5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s="2" customFormat="1" ht="12.75" customHeight="1" x14ac:dyDescent="0.2">
      <c r="A25" s="65">
        <v>68</v>
      </c>
      <c r="B25" s="66" t="s">
        <v>90</v>
      </c>
      <c r="C25" s="67" t="s">
        <v>104</v>
      </c>
      <c r="D25" s="69">
        <v>5345</v>
      </c>
      <c r="E25" s="69">
        <v>5382</v>
      </c>
      <c r="F25" s="66" t="s">
        <v>5</v>
      </c>
      <c r="G25" s="93"/>
      <c r="H25" s="93"/>
      <c r="I25" s="94"/>
      <c r="J25" s="74"/>
      <c r="K25" s="89"/>
      <c r="L25" s="89"/>
      <c r="M25" s="81"/>
      <c r="N25" s="93"/>
      <c r="O25" s="93"/>
      <c r="P25" s="93"/>
      <c r="Q25" s="83">
        <v>38</v>
      </c>
      <c r="R25" s="83"/>
      <c r="S25" s="94"/>
      <c r="T25" s="93"/>
      <c r="U25" s="93"/>
      <c r="V25" s="83"/>
      <c r="W25" s="97"/>
      <c r="X25" s="27"/>
      <c r="Y25" s="37"/>
      <c r="Z25" s="55"/>
      <c r="AA25" s="37"/>
      <c r="AB25" s="37"/>
      <c r="AC25" s="38"/>
      <c r="AD25" s="37"/>
      <c r="AE25" s="27"/>
      <c r="AF25" s="27"/>
      <c r="AG25" s="26"/>
      <c r="AH25" s="26"/>
      <c r="AI25" s="27"/>
      <c r="AJ25" s="27"/>
      <c r="AK25" s="27"/>
      <c r="AL25" s="39"/>
      <c r="AM25" s="56"/>
      <c r="AN25" s="56"/>
      <c r="AO25" s="56"/>
      <c r="AP25" s="57"/>
      <c r="AQ25" s="39"/>
      <c r="AR25" s="5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s="2" customFormat="1" ht="12.75" customHeight="1" x14ac:dyDescent="0.2">
      <c r="A26" s="65">
        <v>68</v>
      </c>
      <c r="B26" s="66" t="s">
        <v>91</v>
      </c>
      <c r="C26" s="67" t="s">
        <v>104</v>
      </c>
      <c r="D26" s="69">
        <v>5389</v>
      </c>
      <c r="E26" s="69">
        <v>5447</v>
      </c>
      <c r="F26" s="71" t="s">
        <v>6</v>
      </c>
      <c r="G26" s="82"/>
      <c r="H26" s="93"/>
      <c r="I26" s="82"/>
      <c r="J26" s="88"/>
      <c r="K26" s="89"/>
      <c r="L26" s="89"/>
      <c r="M26" s="81"/>
      <c r="N26" s="81"/>
      <c r="O26" s="93"/>
      <c r="P26" s="82"/>
      <c r="Q26" s="82">
        <v>55</v>
      </c>
      <c r="R26" s="82"/>
      <c r="S26" s="82"/>
      <c r="T26" s="82"/>
      <c r="U26" s="82"/>
      <c r="V26" s="82"/>
      <c r="W26" s="97"/>
      <c r="X26" s="27"/>
      <c r="Y26" s="37"/>
      <c r="Z26" s="55"/>
      <c r="AA26" s="37"/>
      <c r="AB26" s="37"/>
      <c r="AC26" s="38"/>
      <c r="AD26" s="37"/>
      <c r="AE26" s="27"/>
      <c r="AF26" s="27"/>
      <c r="AG26" s="26"/>
      <c r="AH26" s="26"/>
      <c r="AI26" s="27"/>
      <c r="AJ26" s="27"/>
      <c r="AK26" s="27"/>
      <c r="AL26" s="39"/>
      <c r="AM26" s="56"/>
      <c r="AN26" s="56"/>
      <c r="AO26" s="56"/>
      <c r="AP26" s="57"/>
      <c r="AQ26" s="39"/>
      <c r="AR26" s="5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ht="12.75" customHeight="1" x14ac:dyDescent="0.2">
      <c r="A27" s="65">
        <v>68</v>
      </c>
      <c r="B27" s="66" t="s">
        <v>92</v>
      </c>
      <c r="C27" s="67" t="s">
        <v>23</v>
      </c>
      <c r="D27" s="69">
        <v>34603</v>
      </c>
      <c r="E27" s="69">
        <v>34613</v>
      </c>
      <c r="F27" s="66" t="s">
        <v>6</v>
      </c>
      <c r="G27" s="93"/>
      <c r="H27" s="93"/>
      <c r="I27" s="94"/>
      <c r="J27" s="74"/>
      <c r="K27" s="89"/>
      <c r="L27" s="89"/>
      <c r="M27" s="93"/>
      <c r="N27" s="81"/>
      <c r="O27" s="81"/>
      <c r="P27" s="93"/>
      <c r="Q27" s="83"/>
      <c r="R27" s="83">
        <v>18</v>
      </c>
      <c r="S27" s="94"/>
      <c r="T27" s="93"/>
      <c r="U27" s="93"/>
      <c r="V27" s="83"/>
      <c r="W27" s="97"/>
      <c r="X27" s="27"/>
      <c r="Y27" s="37"/>
      <c r="Z27" s="55"/>
      <c r="AA27" s="37"/>
      <c r="AB27" s="37"/>
      <c r="AC27" s="38"/>
      <c r="AD27" s="37"/>
      <c r="AG27" s="26"/>
      <c r="AH27" s="26"/>
      <c r="AL27" s="39"/>
      <c r="AM27" s="56"/>
      <c r="AN27" s="56"/>
      <c r="AO27" s="56"/>
      <c r="AP27" s="57"/>
      <c r="AQ27" s="57"/>
      <c r="AR27" s="57"/>
    </row>
    <row r="28" spans="1:70" s="2" customFormat="1" ht="12.75" customHeight="1" x14ac:dyDescent="0.2">
      <c r="A28" s="65">
        <v>68</v>
      </c>
      <c r="B28" s="66" t="s">
        <v>93</v>
      </c>
      <c r="C28" s="67" t="s">
        <v>23</v>
      </c>
      <c r="D28" s="69">
        <v>34754</v>
      </c>
      <c r="E28" s="69">
        <v>34761</v>
      </c>
      <c r="F28" s="71" t="s">
        <v>5</v>
      </c>
      <c r="G28" s="82"/>
      <c r="H28" s="82"/>
      <c r="I28" s="82"/>
      <c r="J28" s="88"/>
      <c r="K28" s="89"/>
      <c r="L28" s="89"/>
      <c r="M28" s="82"/>
      <c r="N28" s="81"/>
      <c r="O28" s="82"/>
      <c r="P28" s="82"/>
      <c r="Q28" s="82"/>
      <c r="R28" s="82">
        <v>18</v>
      </c>
      <c r="S28" s="82"/>
      <c r="T28" s="82"/>
      <c r="U28" s="82"/>
      <c r="V28" s="82"/>
      <c r="W28" s="97"/>
      <c r="X28" s="27"/>
      <c r="Y28" s="37"/>
      <c r="Z28" s="55"/>
      <c r="AA28" s="37"/>
      <c r="AB28" s="37"/>
      <c r="AC28" s="38"/>
      <c r="AD28" s="37"/>
      <c r="AE28" s="27"/>
      <c r="AF28" s="27"/>
      <c r="AG28" s="26"/>
      <c r="AH28" s="26"/>
      <c r="AI28" s="27"/>
      <c r="AJ28" s="27"/>
      <c r="AK28" s="27"/>
      <c r="AL28" s="39"/>
      <c r="AM28" s="56"/>
      <c r="AN28" s="56"/>
      <c r="AO28" s="56"/>
      <c r="AP28" s="57"/>
      <c r="AQ28" s="39"/>
      <c r="AR28" s="5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s="9" customFormat="1" ht="12.75" customHeight="1" x14ac:dyDescent="0.2">
      <c r="A29" s="65">
        <v>68</v>
      </c>
      <c r="B29" s="70" t="s">
        <v>94</v>
      </c>
      <c r="C29" s="67" t="s">
        <v>104</v>
      </c>
      <c r="D29" s="69">
        <v>5298</v>
      </c>
      <c r="E29" s="69">
        <v>5307</v>
      </c>
      <c r="F29" s="70" t="s">
        <v>6</v>
      </c>
      <c r="G29" s="83"/>
      <c r="H29" s="83"/>
      <c r="I29" s="83"/>
      <c r="J29" s="74"/>
      <c r="K29" s="88"/>
      <c r="L29" s="89"/>
      <c r="M29" s="94"/>
      <c r="N29" s="83"/>
      <c r="O29" s="83"/>
      <c r="P29" s="83"/>
      <c r="Q29" s="83"/>
      <c r="R29" s="83">
        <v>18</v>
      </c>
      <c r="S29" s="83"/>
      <c r="T29" s="83"/>
      <c r="U29" s="83"/>
      <c r="V29" s="83"/>
      <c r="W29" s="97"/>
      <c r="X29" s="27"/>
      <c r="Y29" s="38"/>
      <c r="Z29" s="38"/>
      <c r="AA29" s="38"/>
      <c r="AB29" s="38"/>
      <c r="AC29" s="38"/>
      <c r="AD29" s="38"/>
      <c r="AE29" s="19"/>
      <c r="AF29" s="19"/>
      <c r="AG29" s="17"/>
      <c r="AH29" s="17"/>
      <c r="AI29" s="19"/>
      <c r="AJ29" s="19"/>
      <c r="AK29" s="19"/>
      <c r="AL29" s="17"/>
      <c r="AM29" s="17"/>
      <c r="AN29" s="17"/>
      <c r="AO29" s="18"/>
      <c r="AP29" s="17"/>
      <c r="AQ29" s="17"/>
      <c r="AR29" s="14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s="9" customFormat="1" ht="12.75" customHeight="1" x14ac:dyDescent="0.2">
      <c r="A30" s="65">
        <v>68</v>
      </c>
      <c r="B30" s="70" t="s">
        <v>95</v>
      </c>
      <c r="C30" s="67" t="s">
        <v>104</v>
      </c>
      <c r="D30" s="69">
        <v>5448</v>
      </c>
      <c r="E30" s="69">
        <v>5459</v>
      </c>
      <c r="F30" s="70" t="s">
        <v>5</v>
      </c>
      <c r="G30" s="83"/>
      <c r="H30" s="83"/>
      <c r="I30" s="83"/>
      <c r="J30" s="74"/>
      <c r="K30" s="89"/>
      <c r="L30" s="89"/>
      <c r="M30" s="94"/>
      <c r="N30" s="83"/>
      <c r="O30" s="83"/>
      <c r="P30" s="83"/>
      <c r="Q30" s="83"/>
      <c r="R30" s="83">
        <v>18</v>
      </c>
      <c r="S30" s="83"/>
      <c r="T30" s="83"/>
      <c r="U30" s="83"/>
      <c r="V30" s="83"/>
      <c r="W30" s="97"/>
      <c r="X30" s="27"/>
      <c r="Y30" s="38"/>
      <c r="Z30" s="38"/>
      <c r="AA30" s="38"/>
      <c r="AB30" s="38"/>
      <c r="AC30" s="38"/>
      <c r="AD30" s="38"/>
      <c r="AE30" s="19"/>
      <c r="AF30" s="19"/>
      <c r="AG30" s="17"/>
      <c r="AH30" s="17"/>
      <c r="AI30" s="19"/>
      <c r="AJ30" s="19"/>
      <c r="AK30" s="19"/>
      <c r="AL30" s="17"/>
      <c r="AM30" s="17"/>
      <c r="AN30" s="17"/>
      <c r="AO30" s="18"/>
      <c r="AP30" s="17"/>
      <c r="AQ30" s="17"/>
      <c r="AR30" s="14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s="9" customFormat="1" ht="12.75" customHeight="1" x14ac:dyDescent="0.2">
      <c r="A31" s="72"/>
      <c r="B31" s="70"/>
      <c r="C31" s="67"/>
      <c r="D31" s="69"/>
      <c r="E31" s="69"/>
      <c r="F31" s="70"/>
      <c r="G31" s="83"/>
      <c r="H31" s="83"/>
      <c r="I31" s="83"/>
      <c r="J31" s="89"/>
      <c r="K31" s="89"/>
      <c r="L31" s="89"/>
      <c r="M31" s="83"/>
      <c r="N31" s="83"/>
      <c r="O31" s="93"/>
      <c r="P31" s="83"/>
      <c r="Q31" s="83"/>
      <c r="R31" s="83"/>
      <c r="S31" s="83"/>
      <c r="T31" s="83"/>
      <c r="U31" s="83"/>
      <c r="V31" s="83"/>
      <c r="W31" s="97"/>
      <c r="X31" s="27"/>
      <c r="Y31" s="38"/>
      <c r="Z31" s="38"/>
      <c r="AA31" s="38"/>
      <c r="AB31" s="38"/>
      <c r="AC31" s="38"/>
      <c r="AD31" s="38"/>
      <c r="AE31" s="19"/>
      <c r="AF31" s="19"/>
      <c r="AG31" s="17"/>
      <c r="AH31" s="17"/>
      <c r="AI31" s="19"/>
      <c r="AJ31" s="19"/>
      <c r="AK31" s="19"/>
      <c r="AL31" s="17"/>
      <c r="AM31" s="17"/>
      <c r="AN31" s="17"/>
      <c r="AO31" s="18"/>
      <c r="AP31" s="17"/>
      <c r="AQ31" s="17"/>
      <c r="AR31" s="14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 s="10" customFormat="1" ht="12.75" customHeight="1" x14ac:dyDescent="0.2">
      <c r="A32" s="75">
        <v>69</v>
      </c>
      <c r="B32" s="76" t="s">
        <v>96</v>
      </c>
      <c r="C32" s="67" t="s">
        <v>104</v>
      </c>
      <c r="D32" s="69">
        <v>5109</v>
      </c>
      <c r="E32" s="69">
        <v>5200</v>
      </c>
      <c r="F32" s="66"/>
      <c r="G32" s="94"/>
      <c r="H32" s="94"/>
      <c r="I32" s="93"/>
      <c r="J32" s="94">
        <f>ROUND((E32-D32)/5280,2)</f>
        <v>0.02</v>
      </c>
      <c r="K32" s="89"/>
      <c r="L32" s="8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9"/>
      <c r="X32" s="59"/>
      <c r="Y32" s="55"/>
      <c r="Z32" s="55"/>
      <c r="AA32" s="55"/>
      <c r="AB32" s="55"/>
      <c r="AC32" s="55"/>
      <c r="AD32" s="55"/>
      <c r="AE32" s="28"/>
      <c r="AF32" s="28"/>
      <c r="AG32" s="18"/>
      <c r="AH32" s="18"/>
      <c r="AI32" s="28"/>
      <c r="AJ32" s="28"/>
      <c r="AK32" s="28"/>
      <c r="AL32" s="18"/>
      <c r="AM32" s="18"/>
      <c r="AN32" s="18"/>
      <c r="AO32" s="18"/>
      <c r="AP32" s="18"/>
      <c r="AQ32" s="18"/>
      <c r="AR32" s="22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:70" s="2" customFormat="1" ht="12.75" customHeight="1" x14ac:dyDescent="0.2">
      <c r="A33" s="75">
        <v>69</v>
      </c>
      <c r="B33" s="66" t="s">
        <v>97</v>
      </c>
      <c r="C33" s="67" t="s">
        <v>104</v>
      </c>
      <c r="D33" s="69">
        <v>5109</v>
      </c>
      <c r="E33" s="69">
        <v>5200</v>
      </c>
      <c r="F33" s="71"/>
      <c r="G33" s="82"/>
      <c r="H33" s="82"/>
      <c r="I33" s="82"/>
      <c r="J33" s="94">
        <f>ROUND((E33-D33)/5280,2)</f>
        <v>0.02</v>
      </c>
      <c r="K33" s="89"/>
      <c r="L33" s="89"/>
      <c r="M33" s="82"/>
      <c r="N33" s="81"/>
      <c r="O33" s="82"/>
      <c r="P33" s="82"/>
      <c r="Q33" s="82"/>
      <c r="R33" s="82"/>
      <c r="S33" s="82"/>
      <c r="T33" s="82"/>
      <c r="U33" s="82"/>
      <c r="V33" s="82"/>
      <c r="W33" s="97"/>
      <c r="X33" s="27"/>
      <c r="Y33" s="37"/>
      <c r="Z33" s="55"/>
      <c r="AA33" s="37"/>
      <c r="AB33" s="37"/>
      <c r="AC33" s="38"/>
      <c r="AD33" s="37"/>
      <c r="AE33" s="27"/>
      <c r="AF33" s="27"/>
      <c r="AG33" s="26"/>
      <c r="AH33" s="26"/>
      <c r="AI33" s="27"/>
      <c r="AJ33" s="27"/>
      <c r="AK33" s="27"/>
      <c r="AL33" s="39"/>
      <c r="AM33" s="56"/>
      <c r="AN33" s="56"/>
      <c r="AO33" s="56"/>
      <c r="AP33" s="57"/>
      <c r="AQ33" s="39"/>
      <c r="AR33" s="5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2.75" customHeight="1" x14ac:dyDescent="0.2">
      <c r="A34" s="75">
        <v>69</v>
      </c>
      <c r="B34" s="66" t="s">
        <v>98</v>
      </c>
      <c r="C34" s="67" t="s">
        <v>104</v>
      </c>
      <c r="D34" s="69">
        <v>5550</v>
      </c>
      <c r="E34" s="69">
        <v>5662</v>
      </c>
      <c r="F34" s="66"/>
      <c r="G34" s="93"/>
      <c r="H34" s="93"/>
      <c r="I34" s="94"/>
      <c r="J34" s="94">
        <f>ROUND((E34-D34)/5280,2)</f>
        <v>0.02</v>
      </c>
      <c r="K34" s="89"/>
      <c r="L34" s="89"/>
      <c r="M34" s="93"/>
      <c r="N34" s="93"/>
      <c r="O34" s="93"/>
      <c r="P34" s="93"/>
      <c r="Q34" s="83"/>
      <c r="R34" s="83"/>
      <c r="S34" s="94"/>
      <c r="T34" s="93"/>
      <c r="U34" s="93"/>
      <c r="V34" s="83"/>
      <c r="W34" s="97"/>
      <c r="X34" s="27"/>
      <c r="Y34" s="37"/>
      <c r="Z34" s="55"/>
      <c r="AA34" s="37"/>
      <c r="AB34" s="37"/>
      <c r="AC34" s="38"/>
      <c r="AD34" s="37"/>
      <c r="AG34" s="26"/>
      <c r="AH34" s="26"/>
      <c r="AL34" s="39"/>
      <c r="AN34" s="56"/>
      <c r="AO34" s="17"/>
      <c r="AP34" s="39"/>
      <c r="AQ34" s="39"/>
      <c r="AR34" s="57"/>
    </row>
    <row r="35" spans="1:70" ht="12.75" customHeight="1" x14ac:dyDescent="0.2">
      <c r="A35" s="75">
        <v>69</v>
      </c>
      <c r="B35" s="66" t="s">
        <v>99</v>
      </c>
      <c r="C35" s="67" t="s">
        <v>104</v>
      </c>
      <c r="D35" s="69">
        <v>5550</v>
      </c>
      <c r="E35" s="69">
        <v>5662</v>
      </c>
      <c r="F35" s="66"/>
      <c r="G35" s="93"/>
      <c r="H35" s="93"/>
      <c r="I35" s="94"/>
      <c r="J35" s="94">
        <f>ROUND((E35-D35)/5280,2)</f>
        <v>0.02</v>
      </c>
      <c r="K35" s="89"/>
      <c r="L35" s="89"/>
      <c r="M35" s="93"/>
      <c r="N35" s="93"/>
      <c r="O35" s="93"/>
      <c r="P35" s="93"/>
      <c r="Q35" s="83"/>
      <c r="R35" s="83"/>
      <c r="S35" s="94"/>
      <c r="T35" s="93"/>
      <c r="U35" s="93"/>
      <c r="V35" s="83"/>
      <c r="W35" s="97"/>
      <c r="X35" s="27"/>
      <c r="Y35" s="37"/>
      <c r="Z35" s="55"/>
      <c r="AA35" s="37"/>
      <c r="AB35" s="37"/>
      <c r="AC35" s="38"/>
      <c r="AD35" s="37"/>
      <c r="AG35" s="26"/>
      <c r="AH35" s="26"/>
      <c r="AL35" s="39"/>
      <c r="AN35" s="56"/>
      <c r="AO35" s="17"/>
      <c r="AP35" s="39"/>
      <c r="AQ35" s="39"/>
      <c r="AR35" s="57"/>
    </row>
    <row r="36" spans="1:70" ht="12.75" customHeight="1" x14ac:dyDescent="0.2">
      <c r="A36" s="75">
        <v>69</v>
      </c>
      <c r="B36" s="66" t="s">
        <v>100</v>
      </c>
      <c r="C36" s="67" t="s">
        <v>104</v>
      </c>
      <c r="D36" s="69">
        <v>5109</v>
      </c>
      <c r="E36" s="69">
        <v>5200</v>
      </c>
      <c r="F36" s="66"/>
      <c r="G36" s="93"/>
      <c r="H36" s="93"/>
      <c r="I36" s="94"/>
      <c r="J36" s="94"/>
      <c r="K36" s="89"/>
      <c r="L36" s="89"/>
      <c r="M36" s="89">
        <f>ROUND((E36-D36)/5280,2)</f>
        <v>0.02</v>
      </c>
      <c r="N36" s="93"/>
      <c r="O36" s="93"/>
      <c r="P36" s="81"/>
      <c r="Q36" s="83"/>
      <c r="R36" s="83"/>
      <c r="S36" s="94"/>
      <c r="T36" s="93"/>
      <c r="U36" s="93"/>
      <c r="V36" s="83"/>
      <c r="W36" s="97"/>
      <c r="X36" s="27"/>
      <c r="Y36" s="37"/>
      <c r="Z36" s="38"/>
      <c r="AA36" s="37"/>
      <c r="AB36" s="37"/>
      <c r="AC36" s="37"/>
      <c r="AD36" s="37"/>
      <c r="AH36" s="26"/>
      <c r="AO36" s="17"/>
      <c r="AP36" s="39"/>
      <c r="AQ36" s="39"/>
      <c r="AR36" s="41"/>
    </row>
    <row r="37" spans="1:70" ht="12.75" customHeight="1" x14ac:dyDescent="0.2">
      <c r="A37" s="75">
        <v>69</v>
      </c>
      <c r="B37" s="66" t="s">
        <v>101</v>
      </c>
      <c r="C37" s="67" t="s">
        <v>104</v>
      </c>
      <c r="D37" s="69">
        <v>5109</v>
      </c>
      <c r="E37" s="69">
        <v>5200</v>
      </c>
      <c r="F37" s="66"/>
      <c r="G37" s="93"/>
      <c r="H37" s="93"/>
      <c r="I37" s="94"/>
      <c r="J37" s="94"/>
      <c r="K37" s="89"/>
      <c r="L37" s="89"/>
      <c r="M37" s="89">
        <f t="shared" ref="M37:M39" si="0">ROUND((E37-D37)/5280,2)</f>
        <v>0.02</v>
      </c>
      <c r="N37" s="93"/>
      <c r="O37" s="93"/>
      <c r="P37" s="81"/>
      <c r="Q37" s="83"/>
      <c r="R37" s="83"/>
      <c r="S37" s="94"/>
      <c r="T37" s="93"/>
      <c r="U37" s="93"/>
      <c r="V37" s="83"/>
      <c r="W37" s="97"/>
      <c r="X37" s="27"/>
      <c r="Y37" s="37"/>
      <c r="Z37" s="38"/>
      <c r="AA37" s="37"/>
      <c r="AB37" s="37"/>
      <c r="AC37" s="37"/>
      <c r="AD37" s="37"/>
      <c r="AH37" s="26"/>
      <c r="AO37" s="17"/>
      <c r="AP37" s="39"/>
      <c r="AQ37" s="39"/>
      <c r="AR37" s="41"/>
    </row>
    <row r="38" spans="1:70" ht="12.75" customHeight="1" x14ac:dyDescent="0.2">
      <c r="A38" s="75">
        <v>69</v>
      </c>
      <c r="B38" s="66" t="s">
        <v>102</v>
      </c>
      <c r="C38" s="67" t="s">
        <v>104</v>
      </c>
      <c r="D38" s="69">
        <v>5550</v>
      </c>
      <c r="E38" s="69">
        <v>5662</v>
      </c>
      <c r="F38" s="66"/>
      <c r="G38" s="93"/>
      <c r="H38" s="93"/>
      <c r="I38" s="94"/>
      <c r="J38" s="94"/>
      <c r="K38" s="89"/>
      <c r="L38" s="89"/>
      <c r="M38" s="89">
        <f t="shared" si="0"/>
        <v>0.02</v>
      </c>
      <c r="N38" s="93"/>
      <c r="O38" s="93"/>
      <c r="P38" s="81"/>
      <c r="Q38" s="83"/>
      <c r="R38" s="83"/>
      <c r="S38" s="94"/>
      <c r="T38" s="93"/>
      <c r="U38" s="93"/>
      <c r="V38" s="83"/>
      <c r="W38" s="97"/>
      <c r="X38" s="27"/>
      <c r="Y38" s="37"/>
      <c r="Z38" s="55"/>
      <c r="AA38" s="37"/>
      <c r="AB38" s="37"/>
      <c r="AC38" s="38"/>
      <c r="AD38" s="37"/>
      <c r="AG38" s="26"/>
      <c r="AH38" s="26"/>
      <c r="AL38" s="39"/>
      <c r="AM38" s="56"/>
      <c r="AN38" s="56"/>
      <c r="AO38" s="56"/>
      <c r="AP38" s="57"/>
      <c r="AQ38" s="57"/>
      <c r="AR38" s="57"/>
    </row>
    <row r="39" spans="1:70" ht="12.75" customHeight="1" x14ac:dyDescent="0.2">
      <c r="A39" s="75">
        <v>69</v>
      </c>
      <c r="B39" s="66" t="s">
        <v>103</v>
      </c>
      <c r="C39" s="67" t="s">
        <v>104</v>
      </c>
      <c r="D39" s="69">
        <v>5550</v>
      </c>
      <c r="E39" s="69">
        <v>5662</v>
      </c>
      <c r="F39" s="66"/>
      <c r="G39" s="93"/>
      <c r="H39" s="93"/>
      <c r="I39" s="94"/>
      <c r="J39" s="94"/>
      <c r="K39" s="89"/>
      <c r="L39" s="89"/>
      <c r="M39" s="89">
        <f t="shared" si="0"/>
        <v>0.02</v>
      </c>
      <c r="N39" s="93"/>
      <c r="O39" s="93"/>
      <c r="P39" s="81"/>
      <c r="Q39" s="83"/>
      <c r="R39" s="83"/>
      <c r="S39" s="94"/>
      <c r="T39" s="93"/>
      <c r="U39" s="93"/>
      <c r="V39" s="83"/>
      <c r="W39" s="97"/>
      <c r="X39" s="27"/>
      <c r="Y39" s="58"/>
      <c r="Z39" s="55"/>
      <c r="AA39" s="58"/>
      <c r="AB39" s="58"/>
      <c r="AC39" s="38"/>
      <c r="AD39" s="58"/>
      <c r="AG39" s="25"/>
      <c r="AH39" s="25"/>
      <c r="AL39" s="39"/>
      <c r="AM39" s="56"/>
      <c r="AN39" s="56"/>
      <c r="AO39" s="56"/>
      <c r="AP39" s="57"/>
      <c r="AQ39" s="57"/>
      <c r="AR39" s="57"/>
    </row>
    <row r="40" spans="1:70" s="7" customFormat="1" ht="12.75" customHeight="1" x14ac:dyDescent="0.2">
      <c r="A40" s="65"/>
      <c r="B40" s="66"/>
      <c r="C40" s="67"/>
      <c r="D40" s="69"/>
      <c r="E40" s="69"/>
      <c r="F40" s="66"/>
      <c r="G40" s="93"/>
      <c r="H40" s="93"/>
      <c r="I40" s="94"/>
      <c r="J40" s="94"/>
      <c r="K40" s="88"/>
      <c r="L40" s="89"/>
      <c r="M40" s="93"/>
      <c r="N40" s="93"/>
      <c r="O40" s="93"/>
      <c r="P40" s="81"/>
      <c r="Q40" s="83"/>
      <c r="R40" s="83"/>
      <c r="S40" s="94"/>
      <c r="T40" s="93"/>
      <c r="U40" s="93"/>
      <c r="V40" s="83"/>
      <c r="W40" s="82"/>
      <c r="X40" s="52"/>
      <c r="Y40" s="53"/>
      <c r="Z40" s="53"/>
      <c r="AA40" s="53"/>
      <c r="AB40" s="53"/>
      <c r="AC40" s="53"/>
      <c r="AD40" s="53"/>
      <c r="AE40" s="21"/>
      <c r="AF40" s="21"/>
      <c r="AG40" s="13"/>
      <c r="AH40" s="13"/>
      <c r="AI40" s="21"/>
      <c r="AJ40" s="21"/>
      <c r="AK40" s="21"/>
      <c r="AL40" s="13"/>
      <c r="AM40" s="13"/>
      <c r="AN40" s="13"/>
      <c r="AO40" s="13"/>
      <c r="AP40" s="13"/>
      <c r="AQ40" s="13"/>
      <c r="AR40" s="21"/>
      <c r="AS40" s="54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</row>
    <row r="41" spans="1:70" ht="12.75" customHeight="1" x14ac:dyDescent="0.2">
      <c r="A41" s="65"/>
      <c r="B41" s="66"/>
      <c r="C41" s="67"/>
      <c r="D41" s="69"/>
      <c r="E41" s="69"/>
      <c r="F41" s="66"/>
      <c r="G41" s="93"/>
      <c r="H41" s="93"/>
      <c r="I41" s="94"/>
      <c r="J41" s="94"/>
      <c r="K41" s="89"/>
      <c r="L41" s="89"/>
      <c r="M41" s="93"/>
      <c r="N41" s="93"/>
      <c r="O41" s="93"/>
      <c r="P41" s="81"/>
      <c r="Q41" s="83"/>
      <c r="R41" s="83"/>
      <c r="S41" s="94"/>
      <c r="T41" s="93"/>
      <c r="U41" s="93"/>
      <c r="V41" s="83"/>
      <c r="W41" s="97"/>
      <c r="X41" s="27"/>
      <c r="Y41" s="37"/>
      <c r="Z41" s="38"/>
      <c r="AA41" s="37"/>
      <c r="AB41" s="37"/>
      <c r="AC41" s="37"/>
      <c r="AD41" s="37"/>
      <c r="AH41" s="26"/>
      <c r="AO41" s="17"/>
      <c r="AP41" s="39"/>
      <c r="AQ41" s="39"/>
      <c r="AR41" s="41"/>
    </row>
    <row r="42" spans="1:70" ht="12.75" customHeight="1" x14ac:dyDescent="0.2">
      <c r="A42" s="65"/>
      <c r="B42" s="66"/>
      <c r="C42" s="67"/>
      <c r="D42" s="69"/>
      <c r="E42" s="69"/>
      <c r="F42" s="66"/>
      <c r="G42" s="93"/>
      <c r="H42" s="93"/>
      <c r="I42" s="94"/>
      <c r="J42" s="94"/>
      <c r="K42" s="89"/>
      <c r="L42" s="89"/>
      <c r="M42" s="93"/>
      <c r="N42" s="93"/>
      <c r="O42" s="93"/>
      <c r="P42" s="93"/>
      <c r="Q42" s="83"/>
      <c r="R42" s="83"/>
      <c r="S42" s="94"/>
      <c r="T42" s="93"/>
      <c r="U42" s="93"/>
      <c r="V42" s="83"/>
      <c r="W42" s="97"/>
      <c r="X42" s="27"/>
      <c r="Y42" s="37"/>
      <c r="Z42" s="55"/>
      <c r="AA42" s="37"/>
      <c r="AB42" s="37"/>
      <c r="AC42" s="38"/>
      <c r="AD42" s="37"/>
      <c r="AG42" s="26"/>
      <c r="AH42" s="26"/>
      <c r="AL42" s="39"/>
      <c r="AN42" s="56"/>
      <c r="AO42" s="17"/>
      <c r="AP42" s="39"/>
      <c r="AQ42" s="39"/>
      <c r="AR42" s="57"/>
    </row>
    <row r="43" spans="1:70" s="9" customFormat="1" ht="12.75" customHeight="1" x14ac:dyDescent="0.2">
      <c r="A43" s="72"/>
      <c r="B43" s="66"/>
      <c r="C43" s="67"/>
      <c r="D43" s="73"/>
      <c r="E43" s="73"/>
      <c r="F43" s="70"/>
      <c r="G43" s="83"/>
      <c r="H43" s="83"/>
      <c r="I43" s="83"/>
      <c r="J43" s="94"/>
      <c r="K43" s="89"/>
      <c r="L43" s="89"/>
      <c r="M43" s="83"/>
      <c r="N43" s="83"/>
      <c r="O43" s="93"/>
      <c r="P43" s="83"/>
      <c r="Q43" s="83"/>
      <c r="R43" s="83"/>
      <c r="S43" s="83"/>
      <c r="T43" s="83"/>
      <c r="U43" s="83"/>
      <c r="V43" s="83"/>
      <c r="W43" s="97"/>
      <c r="X43" s="27"/>
      <c r="Y43" s="38"/>
      <c r="Z43" s="38"/>
      <c r="AA43" s="38"/>
      <c r="AB43" s="38"/>
      <c r="AC43" s="38"/>
      <c r="AD43" s="38"/>
      <c r="AE43" s="19"/>
      <c r="AF43" s="19"/>
      <c r="AG43" s="17"/>
      <c r="AH43" s="17"/>
      <c r="AI43" s="19"/>
      <c r="AJ43" s="19"/>
      <c r="AK43" s="19"/>
      <c r="AL43" s="17"/>
      <c r="AM43" s="17"/>
      <c r="AN43" s="17"/>
      <c r="AO43" s="18"/>
      <c r="AP43" s="17"/>
      <c r="AQ43" s="17"/>
      <c r="AR43" s="14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1:70" ht="12.75" customHeight="1" x14ac:dyDescent="0.2">
      <c r="A44" s="65"/>
      <c r="B44" s="66"/>
      <c r="C44" s="67"/>
      <c r="D44" s="69"/>
      <c r="E44" s="69"/>
      <c r="F44" s="66"/>
      <c r="G44" s="93"/>
      <c r="H44" s="93"/>
      <c r="I44" s="94"/>
      <c r="J44" s="94"/>
      <c r="K44" s="89"/>
      <c r="L44" s="89"/>
      <c r="M44" s="93"/>
      <c r="N44" s="93"/>
      <c r="O44" s="93"/>
      <c r="P44" s="93"/>
      <c r="Q44" s="83"/>
      <c r="R44" s="83"/>
      <c r="S44" s="94"/>
      <c r="T44" s="93"/>
      <c r="U44" s="93"/>
      <c r="V44" s="83"/>
      <c r="W44" s="97"/>
      <c r="X44" s="27"/>
      <c r="Y44" s="37"/>
      <c r="Z44" s="55"/>
      <c r="AA44" s="37"/>
      <c r="AB44" s="37"/>
      <c r="AC44" s="38"/>
      <c r="AD44" s="37"/>
      <c r="AG44" s="26"/>
      <c r="AH44" s="26"/>
      <c r="AL44" s="39"/>
      <c r="AN44" s="56"/>
      <c r="AO44" s="17"/>
      <c r="AP44" s="39"/>
      <c r="AQ44" s="39"/>
      <c r="AR44" s="57"/>
    </row>
    <row r="45" spans="1:70" ht="12.75" customHeight="1" x14ac:dyDescent="0.2">
      <c r="A45" s="65"/>
      <c r="B45" s="66"/>
      <c r="C45" s="67"/>
      <c r="D45" s="69"/>
      <c r="E45" s="69"/>
      <c r="F45" s="66"/>
      <c r="G45" s="93"/>
      <c r="H45" s="93"/>
      <c r="I45" s="94"/>
      <c r="J45" s="74"/>
      <c r="K45" s="89"/>
      <c r="L45" s="89"/>
      <c r="M45" s="93"/>
      <c r="N45" s="93"/>
      <c r="O45" s="93"/>
      <c r="P45" s="93"/>
      <c r="Q45" s="83"/>
      <c r="R45" s="83"/>
      <c r="S45" s="94"/>
      <c r="T45" s="93"/>
      <c r="U45" s="93"/>
      <c r="V45" s="83"/>
      <c r="W45" s="97"/>
      <c r="X45" s="27"/>
      <c r="Y45" s="37"/>
      <c r="Z45" s="55"/>
      <c r="AA45" s="37"/>
      <c r="AB45" s="37"/>
      <c r="AC45" s="38"/>
      <c r="AD45" s="37"/>
      <c r="AG45" s="26"/>
      <c r="AH45" s="26"/>
      <c r="AL45" s="39"/>
      <c r="AN45" s="56"/>
      <c r="AO45" s="17"/>
      <c r="AP45" s="39"/>
      <c r="AQ45" s="39"/>
      <c r="AR45" s="57"/>
    </row>
    <row r="46" spans="1:70" ht="12.75" customHeight="1" x14ac:dyDescent="0.2">
      <c r="A46" s="65"/>
      <c r="B46" s="66"/>
      <c r="C46" s="67"/>
      <c r="D46" s="69"/>
      <c r="E46" s="69"/>
      <c r="F46" s="66"/>
      <c r="G46" s="93"/>
      <c r="H46" s="93"/>
      <c r="I46" s="94"/>
      <c r="J46" s="74"/>
      <c r="K46" s="89"/>
      <c r="L46" s="89"/>
      <c r="M46" s="93"/>
      <c r="N46" s="93"/>
      <c r="O46" s="93"/>
      <c r="P46" s="93"/>
      <c r="Q46" s="83"/>
      <c r="R46" s="83"/>
      <c r="S46" s="94"/>
      <c r="T46" s="93"/>
      <c r="U46" s="93"/>
      <c r="V46" s="83"/>
      <c r="W46" s="97"/>
      <c r="X46" s="27"/>
      <c r="Y46" s="37"/>
      <c r="Z46" s="55"/>
      <c r="AA46" s="37"/>
      <c r="AB46" s="37"/>
      <c r="AC46" s="38"/>
      <c r="AD46" s="37"/>
      <c r="AG46" s="26"/>
      <c r="AH46" s="26"/>
      <c r="AL46" s="39"/>
      <c r="AN46" s="56"/>
      <c r="AO46" s="17"/>
      <c r="AP46" s="39"/>
      <c r="AQ46" s="39"/>
      <c r="AR46" s="57"/>
    </row>
    <row r="47" spans="1:70" ht="12.75" customHeight="1" x14ac:dyDescent="0.2">
      <c r="A47" s="65"/>
      <c r="B47" s="66"/>
      <c r="C47" s="67"/>
      <c r="D47" s="69"/>
      <c r="E47" s="69"/>
      <c r="F47" s="66"/>
      <c r="G47" s="93"/>
      <c r="H47" s="93"/>
      <c r="I47" s="94"/>
      <c r="J47" s="74"/>
      <c r="K47" s="89"/>
      <c r="L47" s="89"/>
      <c r="M47" s="93"/>
      <c r="N47" s="93"/>
      <c r="O47" s="93"/>
      <c r="P47" s="93"/>
      <c r="Q47" s="83"/>
      <c r="R47" s="83"/>
      <c r="S47" s="94"/>
      <c r="T47" s="93"/>
      <c r="U47" s="93"/>
      <c r="V47" s="83"/>
      <c r="W47" s="97"/>
      <c r="X47" s="27"/>
      <c r="Y47" s="37"/>
      <c r="Z47" s="55"/>
      <c r="AA47" s="37"/>
      <c r="AB47" s="37"/>
      <c r="AC47" s="38"/>
      <c r="AD47" s="37"/>
      <c r="AG47" s="26"/>
      <c r="AH47" s="26"/>
      <c r="AL47" s="39"/>
      <c r="AN47" s="56"/>
      <c r="AO47" s="17"/>
      <c r="AP47" s="39"/>
      <c r="AQ47" s="39"/>
      <c r="AR47" s="57"/>
    </row>
    <row r="48" spans="1:70" s="9" customFormat="1" ht="12.75" customHeight="1" x14ac:dyDescent="0.2">
      <c r="A48" s="72"/>
      <c r="B48" s="66"/>
      <c r="C48" s="67"/>
      <c r="D48" s="69"/>
      <c r="E48" s="69"/>
      <c r="F48" s="66"/>
      <c r="G48" s="83"/>
      <c r="H48" s="83"/>
      <c r="I48" s="83"/>
      <c r="J48" s="74"/>
      <c r="K48" s="89"/>
      <c r="L48" s="89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97"/>
      <c r="X48" s="27"/>
      <c r="Y48" s="38"/>
      <c r="Z48" s="38"/>
      <c r="AA48" s="38"/>
      <c r="AB48" s="38"/>
      <c r="AC48" s="38"/>
      <c r="AD48" s="38"/>
      <c r="AE48" s="19"/>
      <c r="AF48" s="19"/>
      <c r="AG48" s="17"/>
      <c r="AH48" s="17"/>
      <c r="AI48" s="19"/>
      <c r="AJ48" s="19"/>
      <c r="AK48" s="19"/>
      <c r="AL48" s="17"/>
      <c r="AM48" s="17"/>
      <c r="AN48" s="17"/>
      <c r="AO48" s="18"/>
      <c r="AP48" s="17"/>
      <c r="AQ48" s="17"/>
      <c r="AR48" s="14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</row>
    <row r="49" spans="1:70" s="9" customFormat="1" ht="12.75" customHeight="1" x14ac:dyDescent="0.2">
      <c r="A49" s="72"/>
      <c r="B49" s="66"/>
      <c r="C49" s="67"/>
      <c r="D49" s="69"/>
      <c r="E49" s="69"/>
      <c r="F49" s="70"/>
      <c r="G49" s="83"/>
      <c r="H49" s="83"/>
      <c r="I49" s="83"/>
      <c r="J49" s="74"/>
      <c r="K49" s="89"/>
      <c r="L49" s="89"/>
      <c r="M49" s="83"/>
      <c r="N49" s="83"/>
      <c r="O49" s="93"/>
      <c r="P49" s="83"/>
      <c r="Q49" s="83"/>
      <c r="R49" s="83"/>
      <c r="S49" s="83"/>
      <c r="T49" s="83"/>
      <c r="U49" s="83"/>
      <c r="V49" s="83"/>
      <c r="W49" s="97"/>
      <c r="X49" s="27"/>
      <c r="Y49" s="38"/>
      <c r="Z49" s="38"/>
      <c r="AA49" s="38"/>
      <c r="AB49" s="38"/>
      <c r="AC49" s="38"/>
      <c r="AD49" s="38"/>
      <c r="AE49" s="19"/>
      <c r="AF49" s="19"/>
      <c r="AG49" s="17"/>
      <c r="AH49" s="17"/>
      <c r="AI49" s="19"/>
      <c r="AJ49" s="19"/>
      <c r="AK49" s="19"/>
      <c r="AL49" s="17"/>
      <c r="AM49" s="17"/>
      <c r="AN49" s="17"/>
      <c r="AO49" s="18"/>
      <c r="AP49" s="17"/>
      <c r="AQ49" s="17"/>
      <c r="AR49" s="14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 s="9" customFormat="1" ht="12.75" customHeight="1" x14ac:dyDescent="0.2">
      <c r="A50" s="72"/>
      <c r="B50" s="66"/>
      <c r="C50" s="67"/>
      <c r="D50" s="69"/>
      <c r="E50" s="69"/>
      <c r="F50" s="70"/>
      <c r="G50" s="83"/>
      <c r="H50" s="83"/>
      <c r="I50" s="83"/>
      <c r="J50" s="74"/>
      <c r="K50" s="89"/>
      <c r="L50" s="89"/>
      <c r="M50" s="83"/>
      <c r="N50" s="83"/>
      <c r="O50" s="93"/>
      <c r="P50" s="83"/>
      <c r="Q50" s="83"/>
      <c r="R50" s="83"/>
      <c r="S50" s="83"/>
      <c r="T50" s="83"/>
      <c r="U50" s="83"/>
      <c r="V50" s="83"/>
      <c r="W50" s="97"/>
      <c r="X50" s="27"/>
      <c r="Y50" s="38"/>
      <c r="Z50" s="38"/>
      <c r="AA50" s="38"/>
      <c r="AB50" s="38"/>
      <c r="AC50" s="38"/>
      <c r="AD50" s="38"/>
      <c r="AE50" s="19"/>
      <c r="AF50" s="19"/>
      <c r="AG50" s="17"/>
      <c r="AH50" s="17"/>
      <c r="AI50" s="19"/>
      <c r="AJ50" s="19"/>
      <c r="AK50" s="19"/>
      <c r="AL50" s="17"/>
      <c r="AM50" s="17"/>
      <c r="AN50" s="17"/>
      <c r="AO50" s="18"/>
      <c r="AP50" s="17"/>
      <c r="AQ50" s="17"/>
      <c r="AR50" s="14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</row>
    <row r="51" spans="1:70" s="9" customFormat="1" ht="12.75" customHeight="1" x14ac:dyDescent="0.2">
      <c r="A51" s="72"/>
      <c r="B51" s="66"/>
      <c r="C51" s="67"/>
      <c r="D51" s="69"/>
      <c r="E51" s="69"/>
      <c r="F51" s="70"/>
      <c r="G51" s="83"/>
      <c r="H51" s="83"/>
      <c r="I51" s="83"/>
      <c r="J51" s="74"/>
      <c r="K51" s="89"/>
      <c r="L51" s="89"/>
      <c r="M51" s="83"/>
      <c r="N51" s="83"/>
      <c r="O51" s="93"/>
      <c r="P51" s="83"/>
      <c r="Q51" s="83"/>
      <c r="R51" s="83"/>
      <c r="S51" s="83"/>
      <c r="T51" s="83"/>
      <c r="U51" s="83"/>
      <c r="V51" s="83"/>
      <c r="W51" s="97"/>
      <c r="X51" s="27"/>
      <c r="Y51" s="38"/>
      <c r="Z51" s="38"/>
      <c r="AA51" s="38"/>
      <c r="AB51" s="38"/>
      <c r="AC51" s="38"/>
      <c r="AD51" s="38"/>
      <c r="AE51" s="19"/>
      <c r="AF51" s="19"/>
      <c r="AG51" s="17"/>
      <c r="AH51" s="17"/>
      <c r="AI51" s="19"/>
      <c r="AJ51" s="19"/>
      <c r="AK51" s="19"/>
      <c r="AL51" s="17"/>
      <c r="AM51" s="17"/>
      <c r="AN51" s="17"/>
      <c r="AO51" s="18"/>
      <c r="AP51" s="17"/>
      <c r="AQ51" s="17"/>
      <c r="AR51" s="14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</row>
    <row r="52" spans="1:70" s="9" customFormat="1" ht="12.75" customHeight="1" x14ac:dyDescent="0.2">
      <c r="A52" s="72"/>
      <c r="B52" s="66"/>
      <c r="C52" s="67"/>
      <c r="D52" s="69"/>
      <c r="E52" s="69"/>
      <c r="F52" s="70"/>
      <c r="G52" s="83"/>
      <c r="H52" s="83"/>
      <c r="I52" s="83"/>
      <c r="J52" s="89"/>
      <c r="K52" s="89"/>
      <c r="L52" s="89"/>
      <c r="M52" s="83"/>
      <c r="N52" s="83"/>
      <c r="O52" s="93"/>
      <c r="P52" s="83"/>
      <c r="Q52" s="83"/>
      <c r="R52" s="83"/>
      <c r="S52" s="83"/>
      <c r="T52" s="83"/>
      <c r="U52" s="83"/>
      <c r="V52" s="83"/>
      <c r="W52" s="97"/>
      <c r="X52" s="27"/>
      <c r="Y52" s="38"/>
      <c r="Z52" s="38"/>
      <c r="AA52" s="38"/>
      <c r="AB52" s="38"/>
      <c r="AC52" s="38"/>
      <c r="AD52" s="38"/>
      <c r="AE52" s="19"/>
      <c r="AF52" s="19"/>
      <c r="AG52" s="17"/>
      <c r="AH52" s="17"/>
      <c r="AI52" s="19"/>
      <c r="AJ52" s="19"/>
      <c r="AK52" s="19"/>
      <c r="AL52" s="17"/>
      <c r="AM52" s="17"/>
      <c r="AN52" s="17"/>
      <c r="AO52" s="18"/>
      <c r="AP52" s="17"/>
      <c r="AQ52" s="17"/>
      <c r="AR52" s="14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</row>
    <row r="53" spans="1:70" s="9" customFormat="1" ht="12.75" customHeight="1" x14ac:dyDescent="0.2">
      <c r="A53" s="72"/>
      <c r="B53" s="66"/>
      <c r="C53" s="67"/>
      <c r="D53" s="73"/>
      <c r="E53" s="73"/>
      <c r="F53" s="70"/>
      <c r="G53" s="83"/>
      <c r="H53" s="83"/>
      <c r="I53" s="83"/>
      <c r="J53" s="89"/>
      <c r="K53" s="89"/>
      <c r="L53" s="89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97"/>
      <c r="X53" s="27"/>
      <c r="Y53" s="38"/>
      <c r="Z53" s="38"/>
      <c r="AA53" s="38"/>
      <c r="AB53" s="38"/>
      <c r="AC53" s="38"/>
      <c r="AD53" s="38"/>
      <c r="AE53" s="19"/>
      <c r="AF53" s="19"/>
      <c r="AG53" s="17"/>
      <c r="AH53" s="17"/>
      <c r="AI53" s="19"/>
      <c r="AJ53" s="19"/>
      <c r="AK53" s="19"/>
      <c r="AL53" s="17"/>
      <c r="AM53" s="17"/>
      <c r="AN53" s="17"/>
      <c r="AO53" s="18"/>
      <c r="AP53" s="17"/>
      <c r="AQ53" s="17"/>
      <c r="AR53" s="14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s="9" customFormat="1" ht="12.75" customHeight="1" x14ac:dyDescent="0.2">
      <c r="A54" s="72"/>
      <c r="B54" s="66"/>
      <c r="C54" s="67"/>
      <c r="D54" s="73"/>
      <c r="E54" s="73"/>
      <c r="F54" s="66"/>
      <c r="G54" s="83"/>
      <c r="H54" s="83"/>
      <c r="I54" s="83"/>
      <c r="J54" s="74"/>
      <c r="K54" s="89"/>
      <c r="L54" s="89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97"/>
      <c r="X54" s="27"/>
      <c r="Y54" s="38"/>
      <c r="Z54" s="38"/>
      <c r="AA54" s="38"/>
      <c r="AB54" s="38"/>
      <c r="AC54" s="38"/>
      <c r="AD54" s="38"/>
      <c r="AE54" s="19"/>
      <c r="AF54" s="19"/>
      <c r="AG54" s="17"/>
      <c r="AH54" s="17"/>
      <c r="AI54" s="19"/>
      <c r="AJ54" s="19"/>
      <c r="AK54" s="19"/>
      <c r="AL54" s="17"/>
      <c r="AM54" s="17"/>
      <c r="AN54" s="17"/>
      <c r="AO54" s="18"/>
      <c r="AP54" s="17"/>
      <c r="AQ54" s="17"/>
      <c r="AR54" s="14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 s="9" customFormat="1" ht="12.75" customHeight="1" x14ac:dyDescent="0.2">
      <c r="A55" s="72"/>
      <c r="B55" s="66"/>
      <c r="C55" s="67"/>
      <c r="D55" s="73"/>
      <c r="E55" s="73"/>
      <c r="F55" s="66"/>
      <c r="G55" s="83"/>
      <c r="H55" s="83"/>
      <c r="I55" s="83"/>
      <c r="J55" s="74"/>
      <c r="K55" s="89"/>
      <c r="L55" s="89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97"/>
      <c r="X55" s="27"/>
      <c r="Y55" s="38"/>
      <c r="Z55" s="38"/>
      <c r="AA55" s="38"/>
      <c r="AB55" s="38"/>
      <c r="AC55" s="38"/>
      <c r="AD55" s="38"/>
      <c r="AE55" s="19"/>
      <c r="AF55" s="19"/>
      <c r="AG55" s="17"/>
      <c r="AH55" s="17"/>
      <c r="AI55" s="19"/>
      <c r="AJ55" s="19"/>
      <c r="AK55" s="19"/>
      <c r="AL55" s="17"/>
      <c r="AM55" s="17"/>
      <c r="AN55" s="17"/>
      <c r="AO55" s="18"/>
      <c r="AP55" s="17"/>
      <c r="AQ55" s="17"/>
      <c r="AR55" s="14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 s="7" customFormat="1" ht="12.75" customHeight="1" x14ac:dyDescent="0.2">
      <c r="A56" s="65"/>
      <c r="B56" s="66"/>
      <c r="C56" s="67"/>
      <c r="D56" s="73"/>
      <c r="E56" s="73"/>
      <c r="F56" s="66"/>
      <c r="G56" s="93"/>
      <c r="H56" s="93"/>
      <c r="I56" s="94"/>
      <c r="J56" s="74"/>
      <c r="K56" s="89"/>
      <c r="L56" s="89"/>
      <c r="M56" s="89"/>
      <c r="N56" s="93"/>
      <c r="O56" s="93"/>
      <c r="P56" s="93"/>
      <c r="Q56" s="83"/>
      <c r="R56" s="83"/>
      <c r="S56" s="94"/>
      <c r="T56" s="81"/>
      <c r="U56" s="81"/>
      <c r="V56" s="83"/>
      <c r="W56" s="82"/>
      <c r="X56" s="52"/>
      <c r="Y56" s="53"/>
      <c r="Z56" s="53"/>
      <c r="AA56" s="53"/>
      <c r="AB56" s="53"/>
      <c r="AC56" s="53"/>
      <c r="AD56" s="53"/>
      <c r="AE56" s="21"/>
      <c r="AF56" s="21"/>
      <c r="AG56" s="13"/>
      <c r="AH56" s="13"/>
      <c r="AI56" s="21"/>
      <c r="AJ56" s="21"/>
      <c r="AK56" s="21"/>
      <c r="AL56" s="13"/>
      <c r="AM56" s="13"/>
      <c r="AN56" s="13"/>
      <c r="AO56" s="13"/>
      <c r="AP56" s="13"/>
      <c r="AQ56" s="13"/>
      <c r="AR56" s="21"/>
      <c r="AS56" s="54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ht="12.75" customHeight="1" x14ac:dyDescent="0.2">
      <c r="A57" s="65"/>
      <c r="B57" s="66"/>
      <c r="C57" s="67"/>
      <c r="D57" s="73"/>
      <c r="E57" s="73"/>
      <c r="F57" s="66"/>
      <c r="G57" s="93"/>
      <c r="H57" s="93"/>
      <c r="I57" s="94"/>
      <c r="J57" s="74"/>
      <c r="K57" s="89"/>
      <c r="L57" s="89"/>
      <c r="M57" s="89"/>
      <c r="N57" s="81"/>
      <c r="O57" s="93"/>
      <c r="P57" s="93"/>
      <c r="Q57" s="83"/>
      <c r="R57" s="83"/>
      <c r="S57" s="94"/>
      <c r="T57" s="93"/>
      <c r="U57" s="93"/>
      <c r="V57" s="83"/>
      <c r="W57" s="97"/>
      <c r="X57" s="27"/>
      <c r="Y57" s="37"/>
      <c r="Z57" s="55"/>
      <c r="AA57" s="37"/>
      <c r="AB57" s="37"/>
      <c r="AC57" s="38"/>
      <c r="AD57" s="37"/>
      <c r="AG57" s="26"/>
      <c r="AH57" s="26"/>
      <c r="AL57" s="39"/>
      <c r="AM57" s="56"/>
      <c r="AN57" s="56"/>
      <c r="AO57" s="56"/>
      <c r="AP57" s="57"/>
      <c r="AQ57" s="39"/>
      <c r="AR57" s="57"/>
    </row>
    <row r="58" spans="1:70" s="2" customFormat="1" ht="12.75" customHeight="1" x14ac:dyDescent="0.2">
      <c r="A58" s="65"/>
      <c r="B58" s="66"/>
      <c r="C58" s="67"/>
      <c r="D58" s="73"/>
      <c r="E58" s="73"/>
      <c r="F58" s="70"/>
      <c r="G58" s="93"/>
      <c r="H58" s="93"/>
      <c r="I58" s="83"/>
      <c r="J58" s="74"/>
      <c r="K58" s="88"/>
      <c r="L58" s="89"/>
      <c r="M58" s="89"/>
      <c r="N58" s="93"/>
      <c r="O58" s="93"/>
      <c r="P58" s="93"/>
      <c r="Q58" s="83"/>
      <c r="R58" s="83"/>
      <c r="S58" s="83"/>
      <c r="T58" s="81"/>
      <c r="U58" s="81"/>
      <c r="V58" s="83"/>
      <c r="W58" s="97"/>
      <c r="X58" s="27"/>
      <c r="Y58" s="37"/>
      <c r="Z58" s="55"/>
      <c r="AA58" s="37"/>
      <c r="AB58" s="37"/>
      <c r="AC58" s="38"/>
      <c r="AD58" s="37"/>
      <c r="AE58" s="27"/>
      <c r="AF58" s="27"/>
      <c r="AG58" s="26"/>
      <c r="AH58" s="26"/>
      <c r="AI58" s="27"/>
      <c r="AJ58" s="27"/>
      <c r="AK58" s="27"/>
      <c r="AL58" s="39"/>
      <c r="AM58" s="56"/>
      <c r="AN58" s="56"/>
      <c r="AO58" s="56"/>
      <c r="AP58" s="57"/>
      <c r="AQ58" s="39"/>
      <c r="AR58" s="5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spans="1:70" ht="12.75" customHeight="1" x14ac:dyDescent="0.2">
      <c r="A59" s="65"/>
      <c r="B59" s="66"/>
      <c r="C59" s="67"/>
      <c r="D59" s="73"/>
      <c r="E59" s="73"/>
      <c r="F59" s="70"/>
      <c r="G59" s="93"/>
      <c r="H59" s="93"/>
      <c r="I59" s="94"/>
      <c r="J59" s="74"/>
      <c r="K59" s="89"/>
      <c r="L59" s="89"/>
      <c r="M59" s="89"/>
      <c r="N59" s="93"/>
      <c r="O59" s="93"/>
      <c r="P59" s="93"/>
      <c r="Q59" s="83"/>
      <c r="R59" s="83"/>
      <c r="S59" s="94"/>
      <c r="T59" s="81"/>
      <c r="U59" s="81"/>
      <c r="V59" s="83"/>
      <c r="W59" s="97"/>
      <c r="X59" s="27"/>
      <c r="Y59" s="37"/>
      <c r="Z59" s="55"/>
      <c r="AA59" s="37"/>
      <c r="AB59" s="37"/>
      <c r="AC59" s="38"/>
      <c r="AD59" s="37"/>
      <c r="AG59" s="26"/>
      <c r="AH59" s="26"/>
      <c r="AL59" s="39"/>
      <c r="AM59" s="56"/>
      <c r="AN59" s="56"/>
      <c r="AO59" s="56"/>
      <c r="AP59" s="57"/>
      <c r="AQ59" s="39"/>
      <c r="AR59" s="57"/>
    </row>
    <row r="60" spans="1:70" ht="12.75" customHeight="1" x14ac:dyDescent="0.2">
      <c r="A60" s="65"/>
      <c r="B60" s="66"/>
      <c r="C60" s="67"/>
      <c r="D60" s="73"/>
      <c r="E60" s="73"/>
      <c r="F60" s="70"/>
      <c r="G60" s="82"/>
      <c r="H60" s="82"/>
      <c r="I60" s="82"/>
      <c r="J60" s="74"/>
      <c r="K60" s="89"/>
      <c r="L60" s="89"/>
      <c r="M60" s="82"/>
      <c r="N60" s="82"/>
      <c r="O60" s="82"/>
      <c r="P60" s="82"/>
      <c r="Q60" s="82"/>
      <c r="R60" s="82"/>
      <c r="S60" s="82"/>
      <c r="T60" s="98"/>
      <c r="U60" s="98"/>
      <c r="V60" s="82"/>
      <c r="W60" s="97"/>
      <c r="X60" s="27"/>
      <c r="Y60" s="37"/>
      <c r="Z60" s="55"/>
      <c r="AA60" s="37"/>
      <c r="AB60" s="37"/>
      <c r="AC60" s="38"/>
      <c r="AD60" s="37"/>
      <c r="AG60" s="26"/>
      <c r="AH60" s="26"/>
      <c r="AL60" s="39"/>
      <c r="AM60" s="56"/>
      <c r="AN60" s="56"/>
      <c r="AO60" s="56"/>
      <c r="AP60" s="57"/>
      <c r="AQ60" s="39"/>
      <c r="AR60" s="57"/>
    </row>
    <row r="61" spans="1:70" ht="12.75" customHeight="1" x14ac:dyDescent="0.2">
      <c r="A61" s="65"/>
      <c r="B61" s="66"/>
      <c r="C61" s="67"/>
      <c r="D61" s="73"/>
      <c r="E61" s="73"/>
      <c r="F61" s="70"/>
      <c r="G61" s="93"/>
      <c r="H61" s="93"/>
      <c r="I61" s="94"/>
      <c r="J61" s="89"/>
      <c r="K61" s="89"/>
      <c r="L61" s="89"/>
      <c r="M61" s="93"/>
      <c r="N61" s="93"/>
      <c r="O61" s="93"/>
      <c r="P61" s="93"/>
      <c r="Q61" s="83"/>
      <c r="R61" s="83"/>
      <c r="S61" s="94"/>
      <c r="T61" s="93"/>
      <c r="U61" s="93"/>
      <c r="V61" s="94"/>
      <c r="W61" s="97"/>
      <c r="X61" s="27"/>
      <c r="Y61" s="37"/>
      <c r="Z61" s="55"/>
      <c r="AA61" s="37"/>
      <c r="AB61" s="37"/>
      <c r="AC61" s="38"/>
      <c r="AD61" s="37"/>
      <c r="AG61" s="26"/>
      <c r="AH61" s="26"/>
      <c r="AL61" s="39"/>
      <c r="AN61" s="56"/>
      <c r="AO61" s="17"/>
      <c r="AP61" s="39"/>
      <c r="AQ61" s="39"/>
      <c r="AR61" s="57"/>
    </row>
    <row r="62" spans="1:70" ht="12.75" customHeight="1" x14ac:dyDescent="0.2">
      <c r="A62" s="65"/>
      <c r="B62" s="66"/>
      <c r="C62" s="67"/>
      <c r="D62" s="69"/>
      <c r="E62" s="69"/>
      <c r="F62" s="66"/>
      <c r="G62" s="93"/>
      <c r="H62" s="93"/>
      <c r="I62" s="94"/>
      <c r="J62" s="74"/>
      <c r="K62" s="89"/>
      <c r="L62" s="89"/>
      <c r="M62" s="93"/>
      <c r="N62" s="93"/>
      <c r="O62" s="93"/>
      <c r="P62" s="93"/>
      <c r="Q62" s="83"/>
      <c r="R62" s="83"/>
      <c r="S62" s="94"/>
      <c r="T62" s="93"/>
      <c r="U62" s="93"/>
      <c r="V62" s="94"/>
      <c r="W62" s="97"/>
      <c r="X62" s="27"/>
      <c r="Y62" s="37"/>
      <c r="Z62" s="55"/>
      <c r="AA62" s="37"/>
      <c r="AB62" s="37"/>
      <c r="AC62" s="38"/>
      <c r="AD62" s="37"/>
      <c r="AG62" s="26"/>
      <c r="AH62" s="26"/>
      <c r="AL62" s="39"/>
      <c r="AN62" s="56"/>
      <c r="AO62" s="17"/>
      <c r="AP62" s="39"/>
      <c r="AQ62" s="39"/>
      <c r="AR62" s="57"/>
    </row>
    <row r="63" spans="1:70" ht="12.75" customHeight="1" x14ac:dyDescent="0.2">
      <c r="A63" s="65"/>
      <c r="B63" s="66"/>
      <c r="C63" s="67"/>
      <c r="D63" s="69"/>
      <c r="E63" s="69"/>
      <c r="F63" s="66"/>
      <c r="G63" s="93"/>
      <c r="H63" s="93"/>
      <c r="I63" s="94"/>
      <c r="J63" s="74"/>
      <c r="K63" s="89"/>
      <c r="L63" s="89"/>
      <c r="M63" s="93"/>
      <c r="N63" s="93"/>
      <c r="O63" s="93"/>
      <c r="P63" s="93"/>
      <c r="Q63" s="83"/>
      <c r="R63" s="83"/>
      <c r="S63" s="94"/>
      <c r="T63" s="93"/>
      <c r="U63" s="93"/>
      <c r="V63" s="94"/>
      <c r="W63" s="97"/>
      <c r="X63" s="27"/>
      <c r="Y63" s="37"/>
      <c r="Z63" s="55"/>
      <c r="AA63" s="37"/>
      <c r="AB63" s="37"/>
      <c r="AC63" s="38"/>
      <c r="AD63" s="37"/>
      <c r="AG63" s="26"/>
      <c r="AH63" s="26"/>
      <c r="AL63" s="39"/>
      <c r="AN63" s="56"/>
      <c r="AO63" s="17"/>
      <c r="AP63" s="39"/>
      <c r="AQ63" s="39"/>
      <c r="AR63" s="57"/>
    </row>
    <row r="64" spans="1:70" ht="12.75" customHeight="1" x14ac:dyDescent="0.2">
      <c r="A64" s="65"/>
      <c r="B64" s="66"/>
      <c r="C64" s="67"/>
      <c r="D64" s="69"/>
      <c r="E64" s="69"/>
      <c r="F64" s="66"/>
      <c r="G64" s="93"/>
      <c r="H64" s="93"/>
      <c r="I64" s="94"/>
      <c r="J64" s="74"/>
      <c r="K64" s="89"/>
      <c r="L64" s="89"/>
      <c r="M64" s="93"/>
      <c r="N64" s="93"/>
      <c r="O64" s="93"/>
      <c r="P64" s="93"/>
      <c r="Q64" s="83"/>
      <c r="R64" s="83"/>
      <c r="S64" s="94"/>
      <c r="T64" s="93"/>
      <c r="U64" s="93"/>
      <c r="V64" s="94"/>
      <c r="W64" s="97"/>
      <c r="X64" s="27"/>
      <c r="Y64" s="37"/>
      <c r="Z64" s="55"/>
      <c r="AA64" s="37"/>
      <c r="AB64" s="37"/>
      <c r="AC64" s="38"/>
      <c r="AD64" s="37"/>
      <c r="AG64" s="26"/>
      <c r="AH64" s="26"/>
      <c r="AL64" s="39"/>
      <c r="AN64" s="56"/>
      <c r="AO64" s="17"/>
      <c r="AP64" s="39"/>
      <c r="AQ64" s="39"/>
      <c r="AR64" s="57"/>
    </row>
    <row r="65" spans="1:70" s="9" customFormat="1" ht="12.75" customHeight="1" x14ac:dyDescent="0.2">
      <c r="A65" s="72"/>
      <c r="B65" s="70"/>
      <c r="C65" s="70"/>
      <c r="D65" s="73"/>
      <c r="E65" s="73"/>
      <c r="F65" s="70"/>
      <c r="G65" s="83"/>
      <c r="H65" s="83"/>
      <c r="I65" s="83"/>
      <c r="J65" s="89"/>
      <c r="K65" s="89"/>
      <c r="L65" s="89"/>
      <c r="M65" s="89"/>
      <c r="N65" s="83"/>
      <c r="O65" s="83"/>
      <c r="P65" s="81"/>
      <c r="Q65" s="83"/>
      <c r="R65" s="83"/>
      <c r="S65" s="83"/>
      <c r="T65" s="83"/>
      <c r="U65" s="83"/>
      <c r="V65" s="83"/>
      <c r="W65" s="97"/>
      <c r="X65" s="27"/>
      <c r="Y65" s="38"/>
      <c r="Z65" s="38"/>
      <c r="AA65" s="38"/>
      <c r="AB65" s="38"/>
      <c r="AC65" s="38"/>
      <c r="AD65" s="38"/>
      <c r="AE65" s="19"/>
      <c r="AF65" s="19"/>
      <c r="AG65" s="17"/>
      <c r="AH65" s="17"/>
      <c r="AI65" s="19"/>
      <c r="AJ65" s="19"/>
      <c r="AK65" s="19"/>
      <c r="AL65" s="17"/>
      <c r="AM65" s="17"/>
      <c r="AN65" s="17"/>
      <c r="AO65" s="18"/>
      <c r="AP65" s="17"/>
      <c r="AQ65" s="17"/>
      <c r="AR65" s="14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s="9" customFormat="1" ht="12.75" customHeight="1" x14ac:dyDescent="0.2">
      <c r="A66" s="72"/>
      <c r="B66" s="70"/>
      <c r="C66" s="70"/>
      <c r="D66" s="73"/>
      <c r="E66" s="73"/>
      <c r="F66" s="66"/>
      <c r="G66" s="83"/>
      <c r="H66" s="83"/>
      <c r="I66" s="83"/>
      <c r="J66" s="74"/>
      <c r="K66" s="89"/>
      <c r="L66" s="89"/>
      <c r="M66" s="89"/>
      <c r="N66" s="83"/>
      <c r="O66" s="83"/>
      <c r="P66" s="83"/>
      <c r="Q66" s="83"/>
      <c r="R66" s="83"/>
      <c r="S66" s="83"/>
      <c r="T66" s="83"/>
      <c r="U66" s="83"/>
      <c r="V66" s="83"/>
      <c r="W66" s="97"/>
      <c r="X66" s="27"/>
      <c r="Y66" s="38"/>
      <c r="Z66" s="38"/>
      <c r="AA66" s="38"/>
      <c r="AB66" s="38"/>
      <c r="AC66" s="38"/>
      <c r="AD66" s="38"/>
      <c r="AE66" s="19"/>
      <c r="AF66" s="19"/>
      <c r="AG66" s="17"/>
      <c r="AH66" s="17"/>
      <c r="AI66" s="19"/>
      <c r="AJ66" s="19"/>
      <c r="AK66" s="19"/>
      <c r="AL66" s="17"/>
      <c r="AM66" s="17"/>
      <c r="AN66" s="17"/>
      <c r="AO66" s="18"/>
      <c r="AP66" s="17"/>
      <c r="AQ66" s="17"/>
      <c r="AR66" s="14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s="9" customFormat="1" ht="12.75" customHeight="1" x14ac:dyDescent="0.2">
      <c r="A67" s="72"/>
      <c r="B67" s="70"/>
      <c r="C67" s="70"/>
      <c r="D67" s="73"/>
      <c r="E67" s="73"/>
      <c r="F67" s="66"/>
      <c r="G67" s="83"/>
      <c r="H67" s="83"/>
      <c r="I67" s="83"/>
      <c r="J67" s="74"/>
      <c r="K67" s="89"/>
      <c r="L67" s="89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97"/>
      <c r="X67" s="27"/>
      <c r="Y67" s="38"/>
      <c r="Z67" s="38"/>
      <c r="AA67" s="38"/>
      <c r="AB67" s="38"/>
      <c r="AC67" s="38"/>
      <c r="AD67" s="38"/>
      <c r="AE67" s="19"/>
      <c r="AF67" s="19"/>
      <c r="AG67" s="17"/>
      <c r="AH67" s="17"/>
      <c r="AI67" s="19"/>
      <c r="AJ67" s="19"/>
      <c r="AK67" s="19"/>
      <c r="AL67" s="17"/>
      <c r="AM67" s="17"/>
      <c r="AN67" s="17"/>
      <c r="AO67" s="18"/>
      <c r="AP67" s="17"/>
      <c r="AQ67" s="17"/>
      <c r="AR67" s="14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s="9" customFormat="1" ht="12.75" customHeight="1" x14ac:dyDescent="0.2">
      <c r="A68" s="72"/>
      <c r="B68" s="70"/>
      <c r="C68" s="70"/>
      <c r="D68" s="73"/>
      <c r="E68" s="73"/>
      <c r="F68" s="66"/>
      <c r="G68" s="83"/>
      <c r="H68" s="83"/>
      <c r="I68" s="83"/>
      <c r="J68" s="74"/>
      <c r="K68" s="89"/>
      <c r="L68" s="89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7"/>
      <c r="X68" s="27"/>
      <c r="Y68" s="38"/>
      <c r="Z68" s="38"/>
      <c r="AA68" s="38"/>
      <c r="AB68" s="38"/>
      <c r="AC68" s="38"/>
      <c r="AD68" s="38"/>
      <c r="AE68" s="19"/>
      <c r="AF68" s="19"/>
      <c r="AG68" s="17"/>
      <c r="AH68" s="17"/>
      <c r="AI68" s="19"/>
      <c r="AJ68" s="19"/>
      <c r="AK68" s="19"/>
      <c r="AL68" s="17"/>
      <c r="AM68" s="17"/>
      <c r="AN68" s="17"/>
      <c r="AO68" s="18"/>
      <c r="AP68" s="17"/>
      <c r="AQ68" s="17"/>
      <c r="AR68" s="14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s="10" customFormat="1" ht="12.75" customHeight="1" x14ac:dyDescent="0.2">
      <c r="A69" s="72"/>
      <c r="B69" s="70"/>
      <c r="C69" s="70"/>
      <c r="D69" s="73"/>
      <c r="E69" s="73"/>
      <c r="F69" s="70"/>
      <c r="G69" s="81"/>
      <c r="H69" s="81"/>
      <c r="I69" s="94"/>
      <c r="J69" s="74"/>
      <c r="K69" s="88"/>
      <c r="L69" s="89"/>
      <c r="M69" s="81"/>
      <c r="N69" s="81"/>
      <c r="O69" s="81"/>
      <c r="P69" s="81"/>
      <c r="Q69" s="94"/>
      <c r="R69" s="94"/>
      <c r="S69" s="94"/>
      <c r="T69" s="81"/>
      <c r="U69" s="81"/>
      <c r="V69" s="94"/>
      <c r="W69" s="99"/>
      <c r="X69" s="59"/>
      <c r="Y69" s="58"/>
      <c r="Z69" s="55"/>
      <c r="AA69" s="58"/>
      <c r="AB69" s="58"/>
      <c r="AC69" s="55"/>
      <c r="AD69" s="58"/>
      <c r="AE69" s="28"/>
      <c r="AF69" s="28"/>
      <c r="AG69" s="25"/>
      <c r="AH69" s="25"/>
      <c r="AI69" s="28"/>
      <c r="AJ69" s="28"/>
      <c r="AK69" s="28"/>
      <c r="AL69" s="18"/>
      <c r="AM69" s="18"/>
      <c r="AN69" s="60"/>
      <c r="AO69" s="18"/>
      <c r="AP69" s="18"/>
      <c r="AQ69" s="18"/>
      <c r="AR69" s="60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</row>
    <row r="70" spans="1:70" s="10" customFormat="1" ht="12.75" customHeight="1" x14ac:dyDescent="0.2">
      <c r="A70" s="75"/>
      <c r="B70" s="70"/>
      <c r="C70" s="70"/>
      <c r="D70" s="73"/>
      <c r="E70" s="73"/>
      <c r="F70" s="70"/>
      <c r="G70" s="81"/>
      <c r="H70" s="81"/>
      <c r="I70" s="94"/>
      <c r="J70" s="74"/>
      <c r="K70" s="89"/>
      <c r="L70" s="89"/>
      <c r="M70" s="81"/>
      <c r="N70" s="81"/>
      <c r="O70" s="81"/>
      <c r="P70" s="81"/>
      <c r="Q70" s="94"/>
      <c r="R70" s="94"/>
      <c r="S70" s="94"/>
      <c r="T70" s="81"/>
      <c r="U70" s="81"/>
      <c r="V70" s="94"/>
      <c r="W70" s="99"/>
      <c r="X70" s="59"/>
      <c r="Y70" s="58"/>
      <c r="Z70" s="55"/>
      <c r="AA70" s="58"/>
      <c r="AB70" s="58"/>
      <c r="AC70" s="55"/>
      <c r="AD70" s="58"/>
      <c r="AE70" s="28"/>
      <c r="AF70" s="28"/>
      <c r="AG70" s="25"/>
      <c r="AH70" s="25"/>
      <c r="AI70" s="28"/>
      <c r="AJ70" s="28"/>
      <c r="AK70" s="28"/>
      <c r="AL70" s="18"/>
      <c r="AM70" s="18"/>
      <c r="AN70" s="60"/>
      <c r="AO70" s="18"/>
      <c r="AP70" s="18"/>
      <c r="AQ70" s="18"/>
      <c r="AR70" s="60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</row>
    <row r="71" spans="1:70" s="2" customFormat="1" ht="12.75" customHeight="1" x14ac:dyDescent="0.2">
      <c r="A71" s="72"/>
      <c r="B71" s="70"/>
      <c r="C71" s="70"/>
      <c r="D71" s="73"/>
      <c r="E71" s="73"/>
      <c r="F71" s="70"/>
      <c r="G71" s="93"/>
      <c r="H71" s="93"/>
      <c r="I71" s="94"/>
      <c r="J71" s="74"/>
      <c r="K71" s="89"/>
      <c r="L71" s="89"/>
      <c r="M71" s="83"/>
      <c r="N71" s="93"/>
      <c r="O71" s="81"/>
      <c r="P71" s="93"/>
      <c r="Q71" s="83"/>
      <c r="R71" s="83"/>
      <c r="S71" s="94"/>
      <c r="T71" s="93"/>
      <c r="U71" s="93"/>
      <c r="V71" s="83"/>
      <c r="W71" s="97"/>
      <c r="X71" s="27"/>
      <c r="Y71" s="37"/>
      <c r="Z71" s="55"/>
      <c r="AA71" s="37"/>
      <c r="AB71" s="37"/>
      <c r="AC71" s="38"/>
      <c r="AD71" s="37"/>
      <c r="AE71" s="27"/>
      <c r="AF71" s="27"/>
      <c r="AG71" s="26"/>
      <c r="AH71" s="26"/>
      <c r="AI71" s="27"/>
      <c r="AJ71" s="27"/>
      <c r="AK71" s="27"/>
      <c r="AL71" s="39"/>
      <c r="AM71" s="56"/>
      <c r="AN71" s="56"/>
      <c r="AO71" s="56"/>
      <c r="AP71" s="57"/>
      <c r="AQ71" s="39"/>
      <c r="AR71" s="5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s="2" customFormat="1" ht="12.75" customHeight="1" x14ac:dyDescent="0.2">
      <c r="A72" s="135" t="s">
        <v>105</v>
      </c>
      <c r="B72" s="136"/>
      <c r="C72" s="136"/>
      <c r="D72" s="136"/>
      <c r="E72" s="136"/>
      <c r="F72" s="137"/>
      <c r="G72" s="108"/>
      <c r="H72" s="108"/>
      <c r="I72" s="108"/>
      <c r="J72" s="74">
        <f>SUM(J14:J71)</f>
        <v>0.08</v>
      </c>
      <c r="K72" s="74"/>
      <c r="L72" s="74"/>
      <c r="M72" s="74">
        <f t="shared" ref="M72:R72" si="1">SUM(M14:M71)</f>
        <v>0.08</v>
      </c>
      <c r="N72" s="108"/>
      <c r="O72" s="108">
        <f t="shared" si="1"/>
        <v>134</v>
      </c>
      <c r="P72" s="108">
        <f t="shared" si="1"/>
        <v>4</v>
      </c>
      <c r="Q72" s="108">
        <f t="shared" si="1"/>
        <v>192</v>
      </c>
      <c r="R72" s="108">
        <f t="shared" si="1"/>
        <v>72</v>
      </c>
      <c r="S72" s="81"/>
      <c r="T72" s="93"/>
      <c r="U72" s="93"/>
      <c r="V72" s="93"/>
      <c r="W72" s="106"/>
      <c r="X72" s="27"/>
      <c r="Y72" s="37"/>
      <c r="Z72" s="55"/>
      <c r="AA72" s="37"/>
      <c r="AB72" s="37"/>
      <c r="AC72" s="38"/>
      <c r="AD72" s="37"/>
      <c r="AE72" s="27"/>
      <c r="AF72" s="27"/>
      <c r="AG72" s="26"/>
      <c r="AH72" s="26"/>
      <c r="AI72" s="27"/>
      <c r="AJ72" s="27"/>
      <c r="AK72" s="27"/>
      <c r="AL72" s="39"/>
      <c r="AM72" s="56"/>
      <c r="AN72" s="56"/>
      <c r="AO72" s="56"/>
      <c r="AP72" s="57"/>
      <c r="AQ72" s="39"/>
      <c r="AR72" s="5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spans="1:70" s="2" customFormat="1" ht="12.75" customHeight="1" thickBot="1" x14ac:dyDescent="0.25">
      <c r="A73" s="138" t="s">
        <v>106</v>
      </c>
      <c r="B73" s="139"/>
      <c r="C73" s="139"/>
      <c r="D73" s="139"/>
      <c r="E73" s="139"/>
      <c r="F73" s="140"/>
      <c r="G73" s="109">
        <f>'Markings 1'!G75</f>
        <v>4</v>
      </c>
      <c r="H73" s="109">
        <f>'Markings 1'!H75</f>
        <v>12</v>
      </c>
      <c r="I73" s="109">
        <f>'Markings 1'!I75</f>
        <v>9</v>
      </c>
      <c r="J73" s="107">
        <f>'Markings 1'!J75</f>
        <v>0.20000000000000004</v>
      </c>
      <c r="K73" s="107">
        <f>'Markings 1'!K75</f>
        <v>0.24000000000000005</v>
      </c>
      <c r="L73" s="107">
        <f>'Markings 1'!L75</f>
        <v>0.04</v>
      </c>
      <c r="M73" s="107">
        <f>'Markings 1'!M75</f>
        <v>0.15</v>
      </c>
      <c r="N73" s="109">
        <f>'Markings 1'!N75</f>
        <v>186</v>
      </c>
      <c r="O73" s="109">
        <f>'Markings 1'!O75</f>
        <v>6</v>
      </c>
      <c r="P73" s="109"/>
      <c r="Q73" s="109"/>
      <c r="R73" s="109"/>
      <c r="S73" s="93"/>
      <c r="T73" s="93"/>
      <c r="U73" s="93"/>
      <c r="V73" s="93"/>
      <c r="W73" s="106"/>
      <c r="X73" s="27"/>
      <c r="Y73" s="37"/>
      <c r="Z73" s="55"/>
      <c r="AA73" s="37"/>
      <c r="AB73" s="37"/>
      <c r="AC73" s="38"/>
      <c r="AD73" s="37"/>
      <c r="AE73" s="27"/>
      <c r="AF73" s="27"/>
      <c r="AG73" s="26"/>
      <c r="AH73" s="26"/>
      <c r="AI73" s="27"/>
      <c r="AJ73" s="27"/>
      <c r="AK73" s="27"/>
      <c r="AL73" s="39"/>
      <c r="AM73" s="56"/>
      <c r="AN73" s="56"/>
      <c r="AO73" s="56"/>
      <c r="AP73" s="57"/>
      <c r="AQ73" s="39"/>
      <c r="AR73" s="5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s="10" customFormat="1" ht="12.75" customHeight="1" x14ac:dyDescent="0.2">
      <c r="A74" s="141" t="s">
        <v>12</v>
      </c>
      <c r="B74" s="142"/>
      <c r="C74" s="142"/>
      <c r="D74" s="142"/>
      <c r="E74" s="142"/>
      <c r="F74" s="142"/>
      <c r="G74" s="129">
        <f t="shared" ref="G74:I74" si="2">SUM(G72:G73)</f>
        <v>4</v>
      </c>
      <c r="H74" s="129">
        <f t="shared" si="2"/>
        <v>12</v>
      </c>
      <c r="I74" s="129">
        <f t="shared" si="2"/>
        <v>9</v>
      </c>
      <c r="J74" s="131">
        <f>SUM(J72:K73)</f>
        <v>0.52</v>
      </c>
      <c r="K74" s="132"/>
      <c r="L74" s="131">
        <f>SUM(L72:M73)</f>
        <v>0.27</v>
      </c>
      <c r="M74" s="132"/>
      <c r="N74" s="129">
        <f t="shared" ref="N74" si="3">SUM(N72:N73)</f>
        <v>186</v>
      </c>
      <c r="O74" s="129">
        <f t="shared" ref="O74:P74" si="4">SUM(O72:O73)</f>
        <v>140</v>
      </c>
      <c r="P74" s="129">
        <f t="shared" si="4"/>
        <v>4</v>
      </c>
      <c r="Q74" s="129">
        <f t="shared" ref="Q74" si="5">SUM(Q72:Q73)</f>
        <v>192</v>
      </c>
      <c r="R74" s="129">
        <f t="shared" ref="R74" si="6">SUM(R72:R73)</f>
        <v>72</v>
      </c>
      <c r="S74" s="129"/>
      <c r="T74" s="129"/>
      <c r="U74" s="129"/>
      <c r="V74" s="129"/>
      <c r="W74" s="129"/>
      <c r="X74" s="59"/>
      <c r="Y74" s="58"/>
      <c r="Z74" s="55"/>
      <c r="AA74" s="58"/>
      <c r="AB74" s="58"/>
      <c r="AC74" s="55"/>
      <c r="AD74" s="58"/>
      <c r="AE74" s="28"/>
      <c r="AF74" s="28"/>
      <c r="AG74" s="25"/>
      <c r="AH74" s="25"/>
      <c r="AI74" s="28"/>
      <c r="AJ74" s="28"/>
      <c r="AK74" s="28"/>
      <c r="AL74" s="18"/>
      <c r="AM74" s="18"/>
      <c r="AN74" s="60"/>
      <c r="AO74" s="18"/>
      <c r="AP74" s="18"/>
      <c r="AQ74" s="18"/>
      <c r="AR74" s="60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</row>
    <row r="75" spans="1:70" ht="12.75" customHeight="1" x14ac:dyDescent="0.2">
      <c r="A75" s="143"/>
      <c r="B75" s="143"/>
      <c r="C75" s="143"/>
      <c r="D75" s="143"/>
      <c r="E75" s="143"/>
      <c r="F75" s="143"/>
      <c r="G75" s="130"/>
      <c r="H75" s="130"/>
      <c r="I75" s="130"/>
      <c r="J75" s="133"/>
      <c r="K75" s="134"/>
      <c r="L75" s="133"/>
      <c r="M75" s="134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</sheetData>
  <dataConsolidate/>
  <mergeCells count="42">
    <mergeCell ref="V2:V12"/>
    <mergeCell ref="W2:W12"/>
    <mergeCell ref="C6:C7"/>
    <mergeCell ref="F6:F7"/>
    <mergeCell ref="A10:A13"/>
    <mergeCell ref="B10:B13"/>
    <mergeCell ref="P2:P12"/>
    <mergeCell ref="Q2:Q12"/>
    <mergeCell ref="R2:R12"/>
    <mergeCell ref="S2:S12"/>
    <mergeCell ref="T2:T12"/>
    <mergeCell ref="U2:U12"/>
    <mergeCell ref="J2:J12"/>
    <mergeCell ref="K2:K12"/>
    <mergeCell ref="L2:L12"/>
    <mergeCell ref="I74:I75"/>
    <mergeCell ref="M2:M12"/>
    <mergeCell ref="N2:N12"/>
    <mergeCell ref="O2:O12"/>
    <mergeCell ref="A1:A5"/>
    <mergeCell ref="B1:B5"/>
    <mergeCell ref="D1:E12"/>
    <mergeCell ref="G2:G12"/>
    <mergeCell ref="H2:H12"/>
    <mergeCell ref="I2:I12"/>
    <mergeCell ref="A72:F72"/>
    <mergeCell ref="A73:F73"/>
    <mergeCell ref="A74:F75"/>
    <mergeCell ref="G74:G75"/>
    <mergeCell ref="H74:H75"/>
    <mergeCell ref="U74:U75"/>
    <mergeCell ref="V74:V75"/>
    <mergeCell ref="W74:W75"/>
    <mergeCell ref="R74:R75"/>
    <mergeCell ref="J74:K75"/>
    <mergeCell ref="L74:M75"/>
    <mergeCell ref="S74:S75"/>
    <mergeCell ref="T74:T75"/>
    <mergeCell ref="N74:N75"/>
    <mergeCell ref="O74:O75"/>
    <mergeCell ref="P74:P75"/>
    <mergeCell ref="Q74:Q75"/>
  </mergeCells>
  <conditionalFormatting sqref="A70">
    <cfRule type="expression" dxfId="0" priority="1" stopIfTrue="1">
      <formula>B70=0</formula>
    </cfRule>
  </conditionalFormatting>
  <printOptions gridLines="1"/>
  <pageMargins left="0.5" right="0.5" top="0.5" bottom="0.5" header="0.5" footer="0.5"/>
  <pageSetup paperSize="3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Markings 1</vt:lpstr>
      <vt:lpstr>Markings 2</vt:lpstr>
      <vt:lpstr>'Markings 1'!Print_Area</vt:lpstr>
      <vt:lpstr>'Markings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Drainage Subsummary</dc:title>
  <dc:creator>Kurtis A. Weslock</dc:creator>
  <cp:lastModifiedBy>Mannik &amp; Smith Group</cp:lastModifiedBy>
  <cp:lastPrinted>2017-03-09T18:15:40Z</cp:lastPrinted>
  <dcterms:created xsi:type="dcterms:W3CDTF">1996-10-14T23:33:28Z</dcterms:created>
  <dcterms:modified xsi:type="dcterms:W3CDTF">2020-03-23T19:24:22Z</dcterms:modified>
</cp:coreProperties>
</file>