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I:\ProjectData\110091_MAR-23-10.62\ProjAdmin\Planning\Scopes\Pavement_repair\"/>
    </mc:Choice>
  </mc:AlternateContent>
  <xr:revisionPtr revIDLastSave="0" documentId="13_ncr:1_{35A1D91C-78DA-4D44-992C-5BA185D82491}" xr6:coauthVersionLast="44" xr6:coauthVersionMax="44" xr10:uidLastSave="{00000000-0000-0000-0000-000000000000}"/>
  <bookViews>
    <workbookView xWindow="22920" yWindow="-120" windowWidth="29040" windowHeight="14460" tabRatio="746" activeTab="1" xr2:uid="{00AD8CB1-FE32-49D1-91BD-350D78ED25C0}"/>
  </bookViews>
  <sheets>
    <sheet name="MAR-23-9.74-19.97NB" sheetId="7" r:id="rId1"/>
    <sheet name="MAR-23-9.74-19.97SB" sheetId="8" r:id="rId2"/>
    <sheet name="MAR-23 RAMPS" sheetId="9" r:id="rId3"/>
  </sheets>
  <externalReferences>
    <externalReference r:id="rId4"/>
  </externalReferences>
  <definedNames>
    <definedName name="_xlnm._FilterDatabase" localSheetId="2" hidden="1">'MAR-23 RAMPS'!$A$1:$K$197</definedName>
    <definedName name="_xlnm._FilterDatabase" localSheetId="0" hidden="1">'MAR-23-9.74-19.97NB'!$A$1:$L$384</definedName>
    <definedName name="_xlnm._FilterDatabase" localSheetId="1" hidden="1">'MAR-23-9.74-19.97SB'!$A$1:$L$348</definedName>
    <definedName name="control">'[1]CONTROL TABLE'!$D$5:$J$233</definedName>
    <definedName name="SHEET4">[1]SHEETS!$D$7:$AD$142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18" i="8" l="1"/>
  <c r="J114" i="8"/>
  <c r="J79" i="8"/>
  <c r="J66" i="8"/>
  <c r="J50" i="8"/>
  <c r="J34" i="8"/>
  <c r="J182" i="8"/>
  <c r="K4" i="8"/>
  <c r="K5" i="8"/>
  <c r="K6" i="8"/>
  <c r="K7" i="8"/>
  <c r="K8" i="8"/>
  <c r="K9" i="8"/>
  <c r="K10" i="8"/>
  <c r="K11" i="8"/>
  <c r="K12" i="8"/>
  <c r="K13" i="8"/>
  <c r="K14" i="8"/>
  <c r="K15" i="8"/>
  <c r="K16" i="8"/>
  <c r="K17" i="8"/>
  <c r="K18" i="8"/>
  <c r="K19" i="8"/>
  <c r="K20" i="8"/>
  <c r="K21" i="8"/>
  <c r="K22" i="8"/>
  <c r="K23" i="8"/>
  <c r="K24" i="8"/>
  <c r="K25" i="8"/>
  <c r="K26" i="8"/>
  <c r="K27" i="8"/>
  <c r="K28" i="8"/>
  <c r="K29" i="8"/>
  <c r="K30" i="8"/>
  <c r="K31" i="8"/>
  <c r="K32" i="8"/>
  <c r="K33" i="8"/>
  <c r="K35" i="8"/>
  <c r="K36" i="8"/>
  <c r="K37" i="8"/>
  <c r="K38" i="8"/>
  <c r="K39" i="8"/>
  <c r="K40" i="8"/>
  <c r="K41" i="8"/>
  <c r="K42" i="8"/>
  <c r="K43" i="8"/>
  <c r="K44" i="8"/>
  <c r="K45" i="8"/>
  <c r="K46" i="8"/>
  <c r="K47" i="8"/>
  <c r="K48" i="8"/>
  <c r="K49" i="8"/>
  <c r="K51" i="8"/>
  <c r="K52" i="8"/>
  <c r="K53" i="8"/>
  <c r="K54" i="8"/>
  <c r="K55" i="8"/>
  <c r="K56" i="8"/>
  <c r="K57" i="8"/>
  <c r="K58" i="8"/>
  <c r="K59" i="8"/>
  <c r="K60" i="8"/>
  <c r="K61" i="8"/>
  <c r="K62" i="8"/>
  <c r="K63" i="8"/>
  <c r="K64" i="8"/>
  <c r="K65" i="8"/>
  <c r="K67" i="8"/>
  <c r="K68" i="8"/>
  <c r="K69" i="8"/>
  <c r="K70" i="8"/>
  <c r="K71" i="8"/>
  <c r="K72" i="8"/>
  <c r="K73" i="8"/>
  <c r="K74" i="8"/>
  <c r="K75" i="8"/>
  <c r="K76" i="8"/>
  <c r="K77" i="8"/>
  <c r="K78" i="8"/>
  <c r="K80" i="8"/>
  <c r="K81" i="8"/>
  <c r="K82" i="8"/>
  <c r="K83" i="8"/>
  <c r="K84" i="8"/>
  <c r="K85" i="8"/>
  <c r="K86" i="8"/>
  <c r="K87" i="8"/>
  <c r="K88" i="8"/>
  <c r="K89" i="8"/>
  <c r="K90" i="8"/>
  <c r="K91" i="8"/>
  <c r="K92" i="8"/>
  <c r="K93" i="8"/>
  <c r="K94" i="8"/>
  <c r="K95" i="8"/>
  <c r="K96" i="8"/>
  <c r="K97" i="8"/>
  <c r="K98" i="8"/>
  <c r="K99" i="8"/>
  <c r="K100" i="8"/>
  <c r="K101" i="8"/>
  <c r="K102" i="8"/>
  <c r="K103" i="8"/>
  <c r="K104" i="8"/>
  <c r="K105" i="8"/>
  <c r="K106" i="8"/>
  <c r="K107" i="8"/>
  <c r="K108" i="8"/>
  <c r="K109" i="8"/>
  <c r="K110" i="8"/>
  <c r="K111" i="8"/>
  <c r="K112" i="8"/>
  <c r="K113" i="8"/>
  <c r="K115" i="8"/>
  <c r="K116" i="8"/>
  <c r="K117" i="8"/>
  <c r="K119" i="8"/>
  <c r="K120" i="8"/>
  <c r="K121" i="8"/>
  <c r="K122" i="8"/>
  <c r="K123" i="8"/>
  <c r="K124" i="8"/>
  <c r="K125" i="8"/>
  <c r="K126" i="8"/>
  <c r="K127" i="8"/>
  <c r="K128" i="8"/>
  <c r="K129" i="8"/>
  <c r="K130" i="8"/>
  <c r="K131" i="8"/>
  <c r="K132" i="8"/>
  <c r="K133" i="8"/>
  <c r="K134" i="8"/>
  <c r="K135" i="8"/>
  <c r="K136" i="8"/>
  <c r="K137" i="8"/>
  <c r="K138" i="8"/>
  <c r="K139" i="8"/>
  <c r="K140" i="8"/>
  <c r="K141" i="8"/>
  <c r="K142" i="8"/>
  <c r="K143" i="8"/>
  <c r="K144" i="8"/>
  <c r="K145" i="8"/>
  <c r="K146" i="8"/>
  <c r="K147" i="8"/>
  <c r="K148" i="8"/>
  <c r="K149" i="8"/>
  <c r="K150" i="8"/>
  <c r="K151" i="8"/>
  <c r="K152" i="8"/>
  <c r="K153" i="8"/>
  <c r="K154" i="8"/>
  <c r="K155" i="8"/>
  <c r="K156" i="8"/>
  <c r="K157" i="8"/>
  <c r="K158" i="8"/>
  <c r="K159" i="8"/>
  <c r="K160" i="8"/>
  <c r="K161" i="8"/>
  <c r="K162" i="8"/>
  <c r="K163" i="8"/>
  <c r="K164" i="8"/>
  <c r="K165" i="8"/>
  <c r="K166" i="8"/>
  <c r="K167" i="8"/>
  <c r="K168" i="8"/>
  <c r="K170" i="8"/>
  <c r="K171" i="8"/>
  <c r="K172" i="8"/>
  <c r="K173" i="8"/>
  <c r="K174" i="8"/>
  <c r="K175" i="8"/>
  <c r="K176" i="8"/>
  <c r="K177" i="8"/>
  <c r="K178" i="8"/>
  <c r="K179" i="8"/>
  <c r="K180" i="8"/>
  <c r="K181" i="8"/>
  <c r="K3" i="8"/>
  <c r="K4" i="7"/>
  <c r="K5" i="7"/>
  <c r="K6" i="7"/>
  <c r="K7" i="7"/>
  <c r="K8" i="7"/>
  <c r="K9" i="7"/>
  <c r="K10" i="7"/>
  <c r="K11" i="7"/>
  <c r="K12" i="7"/>
  <c r="K13" i="7"/>
  <c r="K14" i="7"/>
  <c r="K15" i="7"/>
  <c r="K16" i="7"/>
  <c r="K17" i="7"/>
  <c r="K18" i="7"/>
  <c r="K19" i="7"/>
  <c r="K20" i="7"/>
  <c r="K21" i="7"/>
  <c r="K22" i="7"/>
  <c r="K23" i="7"/>
  <c r="K24" i="7"/>
  <c r="K25" i="7"/>
  <c r="K26" i="7"/>
  <c r="K27" i="7"/>
  <c r="K28" i="7"/>
  <c r="K29" i="7"/>
  <c r="K30" i="7"/>
  <c r="K31" i="7"/>
  <c r="K32" i="7"/>
  <c r="K33" i="7"/>
  <c r="K34" i="7"/>
  <c r="K35" i="7"/>
  <c r="K36" i="7"/>
  <c r="K37" i="7"/>
  <c r="K38" i="7"/>
  <c r="K39" i="7"/>
  <c r="K40" i="7"/>
  <c r="K41" i="7"/>
  <c r="K42" i="7"/>
  <c r="K43" i="7"/>
  <c r="K44" i="7"/>
  <c r="K45" i="7"/>
  <c r="K46" i="7"/>
  <c r="K47" i="7"/>
  <c r="K48" i="7"/>
  <c r="K49" i="7"/>
  <c r="K50" i="7"/>
  <c r="K51" i="7"/>
  <c r="K52" i="7"/>
  <c r="K53" i="7"/>
  <c r="K54" i="7"/>
  <c r="K55" i="7"/>
  <c r="K56" i="7"/>
  <c r="K57" i="7"/>
  <c r="K58" i="7"/>
  <c r="K59" i="7"/>
  <c r="K60" i="7"/>
  <c r="K61" i="7"/>
  <c r="K62" i="7"/>
  <c r="K63" i="7"/>
  <c r="K64" i="7"/>
  <c r="K65" i="7"/>
  <c r="K66" i="7"/>
  <c r="K67" i="7"/>
  <c r="K68" i="7"/>
  <c r="K69" i="7"/>
  <c r="K70" i="7"/>
  <c r="K71" i="7"/>
  <c r="K72" i="7"/>
  <c r="K73" i="7"/>
  <c r="K74" i="7"/>
  <c r="K75" i="7"/>
  <c r="K76" i="7"/>
  <c r="K77" i="7"/>
  <c r="K78" i="7"/>
  <c r="K79" i="7"/>
  <c r="K80" i="7"/>
  <c r="K81" i="7"/>
  <c r="K82" i="7"/>
  <c r="K83" i="7"/>
  <c r="K84" i="7"/>
  <c r="K85" i="7"/>
  <c r="K86" i="7"/>
  <c r="K87" i="7"/>
  <c r="K88" i="7"/>
  <c r="K89" i="7"/>
  <c r="K90" i="7"/>
  <c r="K91" i="7"/>
  <c r="K92" i="7"/>
  <c r="K93" i="7"/>
  <c r="K94" i="7"/>
  <c r="K95" i="7"/>
  <c r="K96" i="7"/>
  <c r="K97" i="7"/>
  <c r="K98" i="7"/>
  <c r="K99" i="7"/>
  <c r="K100" i="7"/>
  <c r="K101" i="7"/>
  <c r="K102" i="7"/>
  <c r="K103" i="7"/>
  <c r="K104" i="7"/>
  <c r="K105" i="7"/>
  <c r="K106" i="7"/>
  <c r="K107" i="7"/>
  <c r="K108" i="7"/>
  <c r="K109" i="7"/>
  <c r="K110" i="7"/>
  <c r="K111" i="7"/>
  <c r="K112" i="7"/>
  <c r="K113" i="7"/>
  <c r="K114" i="7"/>
  <c r="K115" i="7"/>
  <c r="K116" i="7"/>
  <c r="K117" i="7"/>
  <c r="K118" i="7"/>
  <c r="K119" i="7"/>
  <c r="K120" i="7"/>
  <c r="K121" i="7"/>
  <c r="K122" i="7"/>
  <c r="K123" i="7"/>
  <c r="K124" i="7"/>
  <c r="K125" i="7"/>
  <c r="K126" i="7"/>
  <c r="K127" i="7"/>
  <c r="K128" i="7"/>
  <c r="K129" i="7"/>
  <c r="K130" i="7"/>
  <c r="K131" i="7"/>
  <c r="K132" i="7"/>
  <c r="K133" i="7"/>
  <c r="K134" i="7"/>
  <c r="K135" i="7"/>
  <c r="K136" i="7"/>
  <c r="K137" i="7"/>
  <c r="K138" i="7"/>
  <c r="K139" i="7"/>
  <c r="K140" i="7"/>
  <c r="K141" i="7"/>
  <c r="K142" i="7"/>
  <c r="K143" i="7"/>
  <c r="K144" i="7"/>
  <c r="K145" i="7"/>
  <c r="K146" i="7"/>
  <c r="K147" i="7"/>
  <c r="K148" i="7"/>
  <c r="K149" i="7"/>
  <c r="K150" i="7"/>
  <c r="K151" i="7"/>
  <c r="K152" i="7"/>
  <c r="K153" i="7"/>
  <c r="K154" i="7"/>
  <c r="K155" i="7"/>
  <c r="K156" i="7"/>
  <c r="K157" i="7"/>
  <c r="K158" i="7"/>
  <c r="K159" i="7"/>
  <c r="K160" i="7"/>
  <c r="K161" i="7"/>
  <c r="K162" i="7"/>
  <c r="K163" i="7"/>
  <c r="K164" i="7"/>
  <c r="K165" i="7"/>
  <c r="K166" i="7"/>
  <c r="K167" i="7"/>
  <c r="K168" i="7"/>
  <c r="K169" i="7"/>
  <c r="K170" i="7"/>
  <c r="K171" i="7"/>
  <c r="K172" i="7"/>
  <c r="K173" i="7"/>
  <c r="K174" i="7"/>
  <c r="K175" i="7"/>
  <c r="K176" i="7"/>
  <c r="K177" i="7"/>
  <c r="K178" i="7"/>
  <c r="K179" i="7"/>
  <c r="K180" i="7"/>
  <c r="K181" i="7"/>
  <c r="K182" i="7"/>
  <c r="K183" i="7"/>
  <c r="K184" i="7"/>
  <c r="K185" i="7"/>
  <c r="K186" i="7"/>
  <c r="K187" i="7"/>
  <c r="K188" i="7"/>
  <c r="K189" i="7"/>
  <c r="K190" i="7"/>
  <c r="K191" i="7"/>
  <c r="K192" i="7"/>
  <c r="K193" i="7"/>
  <c r="K194" i="7"/>
  <c r="K195" i="7"/>
  <c r="K196" i="7"/>
  <c r="K197" i="7"/>
  <c r="K198" i="7"/>
  <c r="K199" i="7"/>
  <c r="K200" i="7"/>
  <c r="K201" i="7"/>
  <c r="K202" i="7"/>
  <c r="K203" i="7"/>
  <c r="K204" i="7"/>
  <c r="K205" i="7"/>
  <c r="K206" i="7"/>
  <c r="K207" i="7"/>
  <c r="K208" i="7"/>
  <c r="K209" i="7"/>
  <c r="K210" i="7"/>
  <c r="K211" i="7"/>
  <c r="K212" i="7"/>
  <c r="K213" i="7"/>
  <c r="K214" i="7"/>
  <c r="K215" i="7"/>
  <c r="K216" i="7"/>
  <c r="K217" i="7"/>
  <c r="K218" i="7"/>
  <c r="K219" i="7"/>
  <c r="K3" i="7"/>
  <c r="I30" i="9" l="1"/>
  <c r="I29" i="9"/>
  <c r="I26" i="9"/>
  <c r="I25" i="9"/>
  <c r="I22" i="9"/>
  <c r="I19" i="9"/>
  <c r="I18" i="9"/>
  <c r="I17" i="9"/>
  <c r="I16" i="9"/>
  <c r="I15" i="9"/>
  <c r="I14" i="9"/>
  <c r="I13" i="9"/>
  <c r="I12" i="9"/>
  <c r="I9" i="9"/>
  <c r="I8" i="9"/>
  <c r="I7" i="9"/>
  <c r="I6" i="9"/>
  <c r="I5" i="9"/>
  <c r="I4" i="9"/>
  <c r="J33" i="9" l="1"/>
  <c r="I33" i="9"/>
  <c r="I32" i="9"/>
  <c r="I31" i="9"/>
  <c r="I28" i="9"/>
  <c r="I27" i="9"/>
  <c r="I24" i="9"/>
  <c r="I23" i="9"/>
  <c r="I21" i="9"/>
  <c r="I20" i="9"/>
  <c r="I11" i="9"/>
  <c r="I10" i="9"/>
  <c r="I3" i="9"/>
  <c r="J169" i="8"/>
  <c r="I34" i="9" l="1"/>
  <c r="K184" i="8"/>
  <c r="J184" i="8"/>
  <c r="J183" i="8"/>
  <c r="J181" i="8"/>
  <c r="J180" i="8"/>
  <c r="J179" i="8"/>
  <c r="J178" i="8"/>
  <c r="J177" i="8"/>
  <c r="J176" i="8"/>
  <c r="J175" i="8"/>
  <c r="J174" i="8"/>
  <c r="J173" i="8"/>
  <c r="J172" i="8"/>
  <c r="J171" i="8"/>
  <c r="J170" i="8"/>
  <c r="J168" i="8"/>
  <c r="J167" i="8"/>
  <c r="J166" i="8"/>
  <c r="J165" i="8"/>
  <c r="J164" i="8"/>
  <c r="J163" i="8"/>
  <c r="J162" i="8"/>
  <c r="J161" i="8"/>
  <c r="J160" i="8"/>
  <c r="J159" i="8"/>
  <c r="J158" i="8"/>
  <c r="J157" i="8"/>
  <c r="J156" i="8"/>
  <c r="J155" i="8"/>
  <c r="J154" i="8"/>
  <c r="J153" i="8"/>
  <c r="J152" i="8"/>
  <c r="J151" i="8"/>
  <c r="J150" i="8"/>
  <c r="J149" i="8"/>
  <c r="J148" i="8"/>
  <c r="J147" i="8"/>
  <c r="J146" i="8"/>
  <c r="J145" i="8"/>
  <c r="J144" i="8"/>
  <c r="J143" i="8"/>
  <c r="J142" i="8"/>
  <c r="J141" i="8"/>
  <c r="J140" i="8"/>
  <c r="J139" i="8"/>
  <c r="J138" i="8"/>
  <c r="J137" i="8"/>
  <c r="J136" i="8"/>
  <c r="J135" i="8"/>
  <c r="J134" i="8"/>
  <c r="J133" i="8"/>
  <c r="J132" i="8"/>
  <c r="J131" i="8"/>
  <c r="J130" i="8"/>
  <c r="J129" i="8"/>
  <c r="J128" i="8"/>
  <c r="J127" i="8"/>
  <c r="J126" i="8"/>
  <c r="J125" i="8"/>
  <c r="J124" i="8"/>
  <c r="J123" i="8"/>
  <c r="J122" i="8"/>
  <c r="J121" i="8"/>
  <c r="J120" i="8"/>
  <c r="J119" i="8"/>
  <c r="J117" i="8"/>
  <c r="J116" i="8"/>
  <c r="J115" i="8"/>
  <c r="J113" i="8"/>
  <c r="J112" i="8"/>
  <c r="J111" i="8"/>
  <c r="J110" i="8"/>
  <c r="J109" i="8"/>
  <c r="J108" i="8"/>
  <c r="J107" i="8"/>
  <c r="J106" i="8"/>
  <c r="J105" i="8"/>
  <c r="J104" i="8"/>
  <c r="J103" i="8"/>
  <c r="J102" i="8"/>
  <c r="J101" i="8"/>
  <c r="J100" i="8"/>
  <c r="J99" i="8"/>
  <c r="J98" i="8"/>
  <c r="J97" i="8"/>
  <c r="J96" i="8"/>
  <c r="J95" i="8"/>
  <c r="J94" i="8"/>
  <c r="J93" i="8"/>
  <c r="J92" i="8"/>
  <c r="J91" i="8"/>
  <c r="J90" i="8"/>
  <c r="J89" i="8"/>
  <c r="J88" i="8"/>
  <c r="J87" i="8"/>
  <c r="J86" i="8"/>
  <c r="J85" i="8"/>
  <c r="J84" i="8"/>
  <c r="J83" i="8"/>
  <c r="J82" i="8"/>
  <c r="J81" i="8"/>
  <c r="J80" i="8"/>
  <c r="J78" i="8"/>
  <c r="J77" i="8"/>
  <c r="J76" i="8"/>
  <c r="J75" i="8"/>
  <c r="J74" i="8"/>
  <c r="J73" i="8"/>
  <c r="J72" i="8"/>
  <c r="J71" i="8"/>
  <c r="J70" i="8"/>
  <c r="J69" i="8"/>
  <c r="J68" i="8"/>
  <c r="J67" i="8"/>
  <c r="J65" i="8"/>
  <c r="J64" i="8"/>
  <c r="J63" i="8"/>
  <c r="J62" i="8"/>
  <c r="J61" i="8"/>
  <c r="J60" i="8"/>
  <c r="J59" i="8"/>
  <c r="J58" i="8"/>
  <c r="J57" i="8"/>
  <c r="J56" i="8"/>
  <c r="J55" i="8"/>
  <c r="J54" i="8"/>
  <c r="J53" i="8"/>
  <c r="J52" i="8"/>
  <c r="J51" i="8"/>
  <c r="J49" i="8"/>
  <c r="J48" i="8"/>
  <c r="J47" i="8"/>
  <c r="J46" i="8"/>
  <c r="J45" i="8"/>
  <c r="J44" i="8"/>
  <c r="J43" i="8"/>
  <c r="J42" i="8"/>
  <c r="J41" i="8"/>
  <c r="J40" i="8"/>
  <c r="J39" i="8"/>
  <c r="J38" i="8"/>
  <c r="J37" i="8"/>
  <c r="J36" i="8"/>
  <c r="J35" i="8"/>
  <c r="J33" i="8"/>
  <c r="J32" i="8"/>
  <c r="J31" i="8"/>
  <c r="J30" i="8"/>
  <c r="J29" i="8"/>
  <c r="J28" i="8"/>
  <c r="J27" i="8"/>
  <c r="J26" i="8"/>
  <c r="J25" i="8"/>
  <c r="J24" i="8"/>
  <c r="J23" i="8"/>
  <c r="J22" i="8"/>
  <c r="J21" i="8"/>
  <c r="J20" i="8"/>
  <c r="J19" i="8"/>
  <c r="J18" i="8"/>
  <c r="J17" i="8"/>
  <c r="J16" i="8"/>
  <c r="J15" i="8"/>
  <c r="J14" i="8"/>
  <c r="J13" i="8"/>
  <c r="J12" i="8"/>
  <c r="J11" i="8"/>
  <c r="J10" i="8"/>
  <c r="J9" i="8"/>
  <c r="J8" i="8"/>
  <c r="J7" i="8"/>
  <c r="J6" i="8"/>
  <c r="J5" i="8"/>
  <c r="J3" i="8"/>
  <c r="J185" i="8" l="1"/>
  <c r="K185" i="8"/>
  <c r="J84" i="7"/>
  <c r="J219" i="7" l="1"/>
  <c r="J218" i="7"/>
  <c r="J217" i="7"/>
  <c r="J216" i="7"/>
  <c r="J215" i="7"/>
  <c r="J214" i="7"/>
  <c r="J213" i="7"/>
  <c r="J212" i="7"/>
  <c r="J211" i="7"/>
  <c r="J210" i="7"/>
  <c r="J209" i="7"/>
  <c r="J208" i="7"/>
  <c r="J207" i="7"/>
  <c r="J206" i="7"/>
  <c r="J205" i="7"/>
  <c r="J204" i="7"/>
  <c r="J203" i="7"/>
  <c r="J202" i="7"/>
  <c r="J201" i="7"/>
  <c r="J200" i="7"/>
  <c r="J199" i="7"/>
  <c r="J198" i="7"/>
  <c r="J197" i="7"/>
  <c r="J196" i="7"/>
  <c r="J195" i="7"/>
  <c r="J194" i="7"/>
  <c r="J193" i="7"/>
  <c r="J192" i="7"/>
  <c r="J191" i="7"/>
  <c r="J190" i="7"/>
  <c r="J189" i="7"/>
  <c r="J188" i="7"/>
  <c r="J187" i="7"/>
  <c r="J186" i="7"/>
  <c r="J185" i="7"/>
  <c r="J184" i="7"/>
  <c r="J183" i="7"/>
  <c r="J182" i="7"/>
  <c r="J181" i="7"/>
  <c r="J180" i="7"/>
  <c r="J179" i="7"/>
  <c r="J178" i="7"/>
  <c r="J177" i="7"/>
  <c r="J176" i="7"/>
  <c r="J175" i="7"/>
  <c r="J174" i="7"/>
  <c r="J173" i="7"/>
  <c r="J172" i="7"/>
  <c r="J171" i="7"/>
  <c r="J170" i="7"/>
  <c r="J169" i="7"/>
  <c r="J168" i="7"/>
  <c r="J167" i="7"/>
  <c r="J166" i="7"/>
  <c r="J165" i="7"/>
  <c r="J164" i="7"/>
  <c r="J163" i="7"/>
  <c r="J162" i="7"/>
  <c r="J161" i="7"/>
  <c r="J160" i="7"/>
  <c r="J159" i="7"/>
  <c r="J158" i="7"/>
  <c r="J157" i="7"/>
  <c r="J156" i="7"/>
  <c r="J155" i="7"/>
  <c r="J154" i="7"/>
  <c r="J153" i="7"/>
  <c r="J152" i="7"/>
  <c r="J151" i="7"/>
  <c r="J150" i="7"/>
  <c r="J149" i="7"/>
  <c r="J148" i="7"/>
  <c r="J147" i="7"/>
  <c r="J146" i="7"/>
  <c r="J145" i="7"/>
  <c r="J144" i="7"/>
  <c r="J143" i="7"/>
  <c r="J142" i="7"/>
  <c r="J141" i="7"/>
  <c r="J140" i="7"/>
  <c r="J139" i="7"/>
  <c r="J138" i="7"/>
  <c r="J137" i="7"/>
  <c r="J136" i="7"/>
  <c r="J135" i="7"/>
  <c r="J134" i="7"/>
  <c r="J133" i="7"/>
  <c r="J132" i="7"/>
  <c r="J131" i="7"/>
  <c r="J130" i="7"/>
  <c r="J129" i="7"/>
  <c r="J128" i="7"/>
  <c r="J127" i="7"/>
  <c r="J126" i="7"/>
  <c r="J125" i="7"/>
  <c r="J124" i="7"/>
  <c r="J123" i="7"/>
  <c r="J122" i="7"/>
  <c r="J121" i="7"/>
  <c r="J120" i="7"/>
  <c r="J119" i="7"/>
  <c r="J118" i="7"/>
  <c r="J117" i="7"/>
  <c r="J116" i="7"/>
  <c r="J115" i="7"/>
  <c r="J114" i="7"/>
  <c r="J113" i="7"/>
  <c r="J112" i="7"/>
  <c r="J111" i="7"/>
  <c r="J110" i="7"/>
  <c r="J109" i="7"/>
  <c r="J108" i="7"/>
  <c r="J107" i="7"/>
  <c r="J106" i="7"/>
  <c r="J105" i="7"/>
  <c r="J104" i="7"/>
  <c r="J103" i="7"/>
  <c r="J102" i="7"/>
  <c r="J101" i="7"/>
  <c r="J100" i="7"/>
  <c r="J99" i="7"/>
  <c r="J98" i="7"/>
  <c r="J97" i="7"/>
  <c r="J96" i="7"/>
  <c r="J95" i="7"/>
  <c r="J94" i="7"/>
  <c r="J93" i="7"/>
  <c r="J92" i="7"/>
  <c r="J91" i="7"/>
  <c r="J90" i="7"/>
  <c r="J89" i="7"/>
  <c r="J88" i="7"/>
  <c r="J87" i="7"/>
  <c r="J86" i="7"/>
  <c r="J85" i="7"/>
  <c r="J83" i="7"/>
  <c r="J82" i="7"/>
  <c r="J81" i="7"/>
  <c r="J80" i="7"/>
  <c r="J79" i="7"/>
  <c r="J78" i="7"/>
  <c r="J77" i="7"/>
  <c r="J76" i="7"/>
  <c r="J75" i="7"/>
  <c r="J74" i="7"/>
  <c r="J73" i="7"/>
  <c r="J72" i="7"/>
  <c r="J71" i="7"/>
  <c r="J70" i="7"/>
  <c r="J69" i="7"/>
  <c r="J68" i="7"/>
  <c r="J67" i="7"/>
  <c r="J66" i="7"/>
  <c r="J65" i="7"/>
  <c r="J64" i="7"/>
  <c r="J63" i="7"/>
  <c r="J62" i="7"/>
  <c r="J61" i="7"/>
  <c r="J60" i="7"/>
  <c r="J59" i="7"/>
  <c r="J58" i="7"/>
  <c r="J57" i="7"/>
  <c r="J56" i="7"/>
  <c r="J55" i="7"/>
  <c r="J54" i="7"/>
  <c r="J53" i="7"/>
  <c r="J52" i="7"/>
  <c r="J51" i="7"/>
  <c r="J50" i="7"/>
  <c r="J49" i="7"/>
  <c r="J48" i="7"/>
  <c r="J47" i="7"/>
  <c r="J46" i="7"/>
  <c r="J45" i="7"/>
  <c r="J44" i="7"/>
  <c r="J43" i="7"/>
  <c r="J42" i="7"/>
  <c r="J41" i="7"/>
  <c r="J40" i="7"/>
  <c r="J39" i="7"/>
  <c r="J38" i="7"/>
  <c r="J37" i="7"/>
  <c r="J36" i="7"/>
  <c r="J35" i="7"/>
  <c r="J34" i="7"/>
  <c r="J33" i="7"/>
  <c r="J32" i="7"/>
  <c r="J31" i="7"/>
  <c r="J30" i="7"/>
  <c r="J29" i="7"/>
  <c r="J28" i="7"/>
  <c r="J27" i="7"/>
  <c r="J26" i="7"/>
  <c r="J25" i="7"/>
  <c r="J24" i="7"/>
  <c r="J23" i="7"/>
  <c r="J22" i="7"/>
  <c r="J21" i="7"/>
  <c r="J20" i="7"/>
  <c r="J19" i="7"/>
  <c r="J18" i="7"/>
  <c r="J17" i="7"/>
  <c r="J16" i="7"/>
  <c r="J15" i="7"/>
  <c r="J14" i="7"/>
  <c r="J13" i="7"/>
  <c r="J12" i="7"/>
  <c r="J11" i="7"/>
  <c r="J10" i="7"/>
  <c r="J9" i="7"/>
  <c r="J8" i="7"/>
  <c r="J7" i="7"/>
  <c r="J6" i="7"/>
  <c r="K220" i="7" l="1"/>
  <c r="J220" i="7"/>
  <c r="J5" i="7"/>
  <c r="J3" i="7"/>
  <c r="J221" i="7" l="1"/>
  <c r="K221" i="7"/>
</calcChain>
</file>

<file path=xl/sharedStrings.xml><?xml version="1.0" encoding="utf-8"?>
<sst xmlns="http://schemas.openxmlformats.org/spreadsheetml/2006/main" count="1623" uniqueCount="83">
  <si>
    <t xml:space="preserve">    PRIORITY</t>
  </si>
  <si>
    <t>ROUTE</t>
  </si>
  <si>
    <t>LENGTH OF REPAIR</t>
  </si>
  <si>
    <t>DEPTH OF REPAIR (INCHES)</t>
  </si>
  <si>
    <t>COMMENTS</t>
  </si>
  <si>
    <t>1 = HIGHEST    2 = MEDIUM     3 = LOWEST</t>
  </si>
  <si>
    <t>FT</t>
  </si>
  <si>
    <t>RAMP LANE</t>
  </si>
  <si>
    <t>SQ YD</t>
  </si>
  <si>
    <t>IN</t>
  </si>
  <si>
    <t>WIDTH OF REPAIR (FEET)</t>
  </si>
  <si>
    <t xml:space="preserve">BEGIN STATE SLM (MAINLINE)
</t>
  </si>
  <si>
    <t>TRANSVERSE JOINT</t>
  </si>
  <si>
    <t>SUBTOTAL</t>
  </si>
  <si>
    <t>CU YD</t>
  </si>
  <si>
    <t>MAR-23NB</t>
  </si>
  <si>
    <t>ITEM 253 – PAVEMENT REPAIR 
Min. Width = 12'</t>
  </si>
  <si>
    <t>X</t>
  </si>
  <si>
    <t>L-2, R-1</t>
  </si>
  <si>
    <t>FULL SLAB</t>
  </si>
  <si>
    <t>L-1, R-2</t>
  </si>
  <si>
    <t>L-3, R-2</t>
  </si>
  <si>
    <t>MAR-23SB</t>
  </si>
  <si>
    <t>L</t>
  </si>
  <si>
    <t>R</t>
  </si>
  <si>
    <t>PARTIAL DEPTH REPAIR ALONG THE LANE LINE</t>
  </si>
  <si>
    <t>SURFACE FAILURE DEEP THAN 2"</t>
  </si>
  <si>
    <t xml:space="preserve">APPROX. BEGIN STATION
</t>
  </si>
  <si>
    <t xml:space="preserve">APPROX. END STATION
</t>
  </si>
  <si>
    <t>RAMP</t>
  </si>
  <si>
    <t>US-23 AND SR-95 INTERCHANGE</t>
  </si>
  <si>
    <t>RAMP B</t>
  </si>
  <si>
    <t>519+00</t>
  </si>
  <si>
    <t>521+00</t>
  </si>
  <si>
    <t>522+00</t>
  </si>
  <si>
    <t>522+25</t>
  </si>
  <si>
    <t>ADJACENT TO THE GORE AREA</t>
  </si>
  <si>
    <t>JUST SOUTH OF THE PHYSICAL GORE</t>
  </si>
  <si>
    <t>RAMP D</t>
  </si>
  <si>
    <t>533+50</t>
  </si>
  <si>
    <t>532+50</t>
  </si>
  <si>
    <t>AT BOTTOM OF RAMP</t>
  </si>
  <si>
    <t>525+00</t>
  </si>
  <si>
    <t>524+00</t>
  </si>
  <si>
    <t>RAMP C</t>
  </si>
  <si>
    <t>545+50</t>
  </si>
  <si>
    <t>544+00</t>
  </si>
  <si>
    <t>BEGINNING OF GORE STRIPING</t>
  </si>
  <si>
    <t>RAMP A</t>
  </si>
  <si>
    <t>540+50</t>
  </si>
  <si>
    <t>544+50</t>
  </si>
  <si>
    <t>CENTERED ON LEFT EDGELINE NORTH OF PHYSICAL GORE</t>
  </si>
  <si>
    <t>US-23 AND SR-309 INTERCHANGE</t>
  </si>
  <si>
    <t>576+50</t>
  </si>
  <si>
    <t>577+10</t>
  </si>
  <si>
    <t>582+70</t>
  </si>
  <si>
    <t>593+25</t>
  </si>
  <si>
    <t>593+75</t>
  </si>
  <si>
    <t>ADJACENT TO LEFT EDGELINE JUST SOUTH OF PHYSICAL GORE</t>
  </si>
  <si>
    <t>597+00</t>
  </si>
  <si>
    <t>598+00</t>
  </si>
  <si>
    <t xml:space="preserve">ADJACENT TO LEFT EDGELINE </t>
  </si>
  <si>
    <t>597+50</t>
  </si>
  <si>
    <t>596+50</t>
  </si>
  <si>
    <t>594+50</t>
  </si>
  <si>
    <t>US-23 AND MARION-WILLIAMSPORT INTERCHANGE</t>
  </si>
  <si>
    <t>667+50</t>
  </si>
  <si>
    <t>668+50</t>
  </si>
  <si>
    <t>FULL WIDTH SURFACE FAILURE UNDER BRIDGE</t>
  </si>
  <si>
    <t>US-23 AND SR-4 INTERCHANGE</t>
  </si>
  <si>
    <t>868+00</t>
  </si>
  <si>
    <t>MIDDLE OF LANE JUST NORTH OF GORE STRIPING</t>
  </si>
  <si>
    <t>865+00</t>
  </si>
  <si>
    <t>864+00</t>
  </si>
  <si>
    <t>MIDDLE OF LANE JUST NORTH OF PHYSICAL GORE</t>
  </si>
  <si>
    <t>867+50</t>
  </si>
  <si>
    <t>US-23 AND SR-231 INTERCHANGE</t>
  </si>
  <si>
    <t>1007+25</t>
  </si>
  <si>
    <t>1007+37</t>
  </si>
  <si>
    <t>LANE</t>
  </si>
  <si>
    <t>ITEM 251 – PARTIAL DEPTH PAVEMENT REPAIR (301), TYPE 2
Min. Width = 2'</t>
  </si>
  <si>
    <t>ITEM 251 – PARTIAL DEPTH PAVEMENT REPAIR (301), TYPE 1
Min. Width = 2'</t>
  </si>
  <si>
    <t>ITEM 251 – PARTIAL DEPTH PAVEMENT REPAIR (301), TYPE 2
Width = 2'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</si>
</sst>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color indexed="8"/>
      <name val="Arial"/>
      <family val="2"/>
    </font>
    <font>
      <i/>
      <sz val="9"/>
      <color indexed="8"/>
      <name val="Arial"/>
      <family val="2"/>
    </font>
    <font>
      <i/>
      <sz val="10"/>
      <name val="Arial"/>
      <family val="2"/>
    </font>
    <font>
      <b/>
      <sz val="24"/>
      <color indexed="8"/>
      <name val="Arial"/>
      <family val="2"/>
    </font>
    <font>
      <b/>
      <i/>
      <sz val="9"/>
      <color indexed="8"/>
      <name val="Arial"/>
      <family val="2"/>
    </font>
    <font>
      <i/>
      <sz val="10"/>
      <color rgb="FF0070C0"/>
      <name val="Arial"/>
      <family val="2"/>
    </font>
    <font>
      <b/>
      <i/>
      <sz val="10"/>
      <color theme="1"/>
      <name val="Arial"/>
      <family val="2"/>
    </font>
    <font>
      <i/>
      <sz val="10"/>
      <color rgb="FFFF0000"/>
      <name val="Arial"/>
      <family val="2"/>
    </font>
    <font>
      <b/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8">
    <xf numFmtId="0" fontId="0" fillId="0" borderId="0" xfId="0"/>
    <xf numFmtId="0" fontId="2" fillId="0" borderId="1" xfId="1" applyFont="1" applyFill="1" applyBorder="1" applyAlignment="1">
      <alignment horizontal="center" textRotation="90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0" xfId="1" applyFont="1" applyFill="1" applyAlignment="1">
      <alignment wrapText="1"/>
    </xf>
    <xf numFmtId="0" fontId="2" fillId="0" borderId="4" xfId="1" applyFont="1" applyFill="1" applyBorder="1" applyAlignment="1">
      <alignment horizontal="center" vertical="center" wrapText="1"/>
    </xf>
    <xf numFmtId="1" fontId="2" fillId="0" borderId="5" xfId="1" applyNumberFormat="1" applyFont="1" applyFill="1" applyBorder="1" applyAlignment="1">
      <alignment horizontal="center" vertical="center" wrapText="1"/>
    </xf>
    <xf numFmtId="3" fontId="5" fillId="0" borderId="7" xfId="1" applyNumberFormat="1" applyFont="1" applyFill="1" applyBorder="1" applyAlignment="1">
      <alignment horizontal="center" vertical="center" wrapText="1"/>
    </xf>
    <xf numFmtId="3" fontId="6" fillId="2" borderId="7" xfId="1" applyNumberFormat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4" fillId="0" borderId="9" xfId="1" applyFont="1" applyFill="1" applyBorder="1" applyAlignment="1">
      <alignment horizontal="center" vertical="center"/>
    </xf>
    <xf numFmtId="2" fontId="4" fillId="2" borderId="8" xfId="1" applyNumberFormat="1" applyFont="1" applyFill="1" applyBorder="1" applyAlignment="1">
      <alignment horizontal="center" vertical="center"/>
    </xf>
    <xf numFmtId="3" fontId="4" fillId="2" borderId="3" xfId="0" applyNumberFormat="1" applyFont="1" applyFill="1" applyBorder="1" applyAlignment="1">
      <alignment horizontal="center" vertical="center"/>
    </xf>
    <xf numFmtId="0" fontId="7" fillId="2" borderId="0" xfId="1" applyFont="1" applyFill="1"/>
    <xf numFmtId="0" fontId="4" fillId="2" borderId="8" xfId="1" applyFont="1" applyFill="1" applyBorder="1" applyAlignment="1">
      <alignment horizontal="left" vertical="center"/>
    </xf>
    <xf numFmtId="0" fontId="4" fillId="0" borderId="0" xfId="1" applyFont="1" applyFill="1"/>
    <xf numFmtId="3" fontId="4" fillId="0" borderId="3" xfId="0" applyNumberFormat="1" applyFont="1" applyFill="1" applyBorder="1" applyAlignment="1">
      <alignment horizontal="center" vertical="center"/>
    </xf>
    <xf numFmtId="0" fontId="7" fillId="0" borderId="0" xfId="1" applyFont="1" applyFill="1"/>
    <xf numFmtId="0" fontId="4" fillId="0" borderId="0" xfId="1" applyFont="1"/>
    <xf numFmtId="0" fontId="9" fillId="2" borderId="8" xfId="1" applyFont="1" applyFill="1" applyBorder="1" applyAlignment="1">
      <alignment horizontal="left" vertical="center"/>
    </xf>
    <xf numFmtId="0" fontId="4" fillId="0" borderId="8" xfId="1" applyFont="1" applyFill="1" applyBorder="1" applyAlignment="1">
      <alignment horizontal="center" vertical="center"/>
    </xf>
    <xf numFmtId="0" fontId="4" fillId="0" borderId="17" xfId="1" applyFont="1" applyFill="1" applyBorder="1" applyAlignment="1">
      <alignment horizontal="center" vertical="center"/>
    </xf>
    <xf numFmtId="2" fontId="4" fillId="2" borderId="17" xfId="1" applyNumberFormat="1" applyFont="1" applyFill="1" applyBorder="1" applyAlignment="1">
      <alignment horizontal="center" vertical="center"/>
    </xf>
    <xf numFmtId="3" fontId="4" fillId="2" borderId="15" xfId="0" applyNumberFormat="1" applyFont="1" applyFill="1" applyBorder="1" applyAlignment="1">
      <alignment horizontal="center" vertical="center"/>
    </xf>
    <xf numFmtId="0" fontId="4" fillId="2" borderId="19" xfId="1" applyFont="1" applyFill="1" applyBorder="1" applyAlignment="1">
      <alignment horizontal="left" vertical="center"/>
    </xf>
    <xf numFmtId="0" fontId="4" fillId="2" borderId="19" xfId="1" applyFont="1" applyFill="1" applyBorder="1" applyAlignment="1">
      <alignment horizontal="center" vertical="center"/>
    </xf>
    <xf numFmtId="0" fontId="4" fillId="2" borderId="23" xfId="1" applyFont="1" applyFill="1" applyBorder="1" applyAlignment="1">
      <alignment horizontal="center" vertical="center"/>
    </xf>
    <xf numFmtId="1" fontId="4" fillId="2" borderId="26" xfId="1" applyNumberFormat="1" applyFont="1" applyFill="1" applyBorder="1" applyAlignment="1">
      <alignment horizontal="center" vertical="center"/>
    </xf>
    <xf numFmtId="4" fontId="8" fillId="2" borderId="26" xfId="1" applyNumberFormat="1" applyFont="1" applyFill="1" applyBorder="1" applyAlignment="1">
      <alignment horizontal="center"/>
    </xf>
    <xf numFmtId="0" fontId="4" fillId="2" borderId="16" xfId="1" applyFont="1" applyFill="1" applyBorder="1" applyAlignment="1">
      <alignment horizontal="left" vertical="center"/>
    </xf>
    <xf numFmtId="0" fontId="7" fillId="2" borderId="16" xfId="1" applyFont="1" applyFill="1" applyBorder="1"/>
    <xf numFmtId="2" fontId="4" fillId="2" borderId="19" xfId="1" applyNumberFormat="1" applyFont="1" applyFill="1" applyBorder="1" applyAlignment="1">
      <alignment horizontal="center" vertical="center"/>
    </xf>
    <xf numFmtId="2" fontId="4" fillId="2" borderId="25" xfId="1" applyNumberFormat="1" applyFont="1" applyFill="1" applyBorder="1" applyAlignment="1">
      <alignment horizontal="center" vertical="center"/>
    </xf>
    <xf numFmtId="3" fontId="3" fillId="2" borderId="15" xfId="1" applyNumberFormat="1" applyFont="1" applyFill="1" applyBorder="1" applyAlignment="1">
      <alignment horizontal="center" vertical="center" textRotation="90" wrapText="1"/>
    </xf>
    <xf numFmtId="3" fontId="4" fillId="2" borderId="22" xfId="0" applyNumberFormat="1" applyFont="1" applyFill="1" applyBorder="1" applyAlignment="1">
      <alignment horizontal="center" vertical="center"/>
    </xf>
    <xf numFmtId="3" fontId="4" fillId="0" borderId="22" xfId="0" applyNumberFormat="1" applyFont="1" applyFill="1" applyBorder="1" applyAlignment="1">
      <alignment horizontal="center" vertical="center"/>
    </xf>
    <xf numFmtId="1" fontId="4" fillId="2" borderId="24" xfId="1" applyNumberFormat="1" applyFont="1" applyFill="1" applyBorder="1" applyAlignment="1">
      <alignment horizontal="center" vertical="center"/>
    </xf>
    <xf numFmtId="3" fontId="4" fillId="2" borderId="27" xfId="0" applyNumberFormat="1" applyFont="1" applyFill="1" applyBorder="1" applyAlignment="1">
      <alignment horizontal="center" vertical="center"/>
    </xf>
    <xf numFmtId="3" fontId="10" fillId="2" borderId="27" xfId="0" applyNumberFormat="1" applyFont="1" applyFill="1" applyBorder="1" applyAlignment="1">
      <alignment horizontal="center" vertical="center"/>
    </xf>
    <xf numFmtId="4" fontId="4" fillId="2" borderId="30" xfId="0" applyNumberFormat="1" applyFont="1" applyFill="1" applyBorder="1" applyAlignment="1">
      <alignment horizontal="center" vertical="center"/>
    </xf>
    <xf numFmtId="4" fontId="4" fillId="2" borderId="29" xfId="0" applyNumberFormat="1" applyFont="1" applyFill="1" applyBorder="1" applyAlignment="1">
      <alignment horizontal="center" vertical="center"/>
    </xf>
    <xf numFmtId="4" fontId="4" fillId="2" borderId="28" xfId="0" applyNumberFormat="1" applyFont="1" applyFill="1" applyBorder="1" applyAlignment="1">
      <alignment horizontal="center" vertical="center"/>
    </xf>
    <xf numFmtId="4" fontId="4" fillId="2" borderId="31" xfId="0" applyNumberFormat="1" applyFont="1" applyFill="1" applyBorder="1" applyAlignment="1">
      <alignment horizontal="center" vertical="center"/>
    </xf>
    <xf numFmtId="2" fontId="4" fillId="0" borderId="8" xfId="1" applyNumberFormat="1" applyFont="1" applyFill="1" applyBorder="1" applyAlignment="1">
      <alignment horizontal="center" vertical="center"/>
    </xf>
    <xf numFmtId="3" fontId="4" fillId="0" borderId="12" xfId="1" applyNumberFormat="1" applyFont="1" applyFill="1" applyBorder="1" applyAlignment="1">
      <alignment horizontal="center"/>
    </xf>
    <xf numFmtId="3" fontId="10" fillId="0" borderId="7" xfId="1" applyNumberFormat="1" applyFont="1" applyFill="1" applyBorder="1" applyAlignment="1">
      <alignment horizontal="center" vertical="center" wrapText="1"/>
    </xf>
    <xf numFmtId="3" fontId="4" fillId="0" borderId="3" xfId="1" applyNumberFormat="1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 horizontal="center" vertical="center"/>
    </xf>
    <xf numFmtId="0" fontId="4" fillId="2" borderId="0" xfId="1" applyFont="1" applyFill="1"/>
    <xf numFmtId="0" fontId="4" fillId="2" borderId="8" xfId="1" applyFont="1" applyFill="1" applyBorder="1" applyAlignment="1">
      <alignment horizontal="left" vertical="center" wrapText="1"/>
    </xf>
    <xf numFmtId="0" fontId="2" fillId="0" borderId="4" xfId="1" applyFont="1" applyFill="1" applyBorder="1" applyAlignment="1">
      <alignment horizontal="center" vertical="center" textRotation="90" wrapText="1"/>
    </xf>
    <xf numFmtId="1" fontId="2" fillId="0" borderId="6" xfId="1" applyNumberFormat="1" applyFont="1" applyFill="1" applyBorder="1" applyAlignment="1">
      <alignment horizontal="center" vertical="center" wrapText="1"/>
    </xf>
    <xf numFmtId="0" fontId="4" fillId="0" borderId="0" xfId="1" applyFont="1" applyFill="1" applyAlignment="1">
      <alignment horizontal="center" vertical="center" wrapText="1"/>
    </xf>
    <xf numFmtId="3" fontId="5" fillId="0" borderId="33" xfId="1" applyNumberFormat="1" applyFont="1" applyFill="1" applyBorder="1" applyAlignment="1">
      <alignment horizontal="center" vertical="center" wrapText="1"/>
    </xf>
    <xf numFmtId="3" fontId="4" fillId="2" borderId="34" xfId="0" applyNumberFormat="1" applyFont="1" applyFill="1" applyBorder="1" applyAlignment="1">
      <alignment horizontal="center" vertical="center"/>
    </xf>
    <xf numFmtId="3" fontId="4" fillId="2" borderId="35" xfId="0" applyNumberFormat="1" applyFont="1" applyFill="1" applyBorder="1" applyAlignment="1">
      <alignment horizontal="center" vertical="center"/>
    </xf>
    <xf numFmtId="3" fontId="4" fillId="0" borderId="35" xfId="0" applyNumberFormat="1" applyFont="1" applyFill="1" applyBorder="1" applyAlignment="1">
      <alignment horizontal="center" vertical="center"/>
    </xf>
    <xf numFmtId="3" fontId="4" fillId="2" borderId="36" xfId="0" applyNumberFormat="1" applyFont="1" applyFill="1" applyBorder="1" applyAlignment="1">
      <alignment horizontal="center" vertical="center"/>
    </xf>
    <xf numFmtId="3" fontId="4" fillId="2" borderId="32" xfId="0" applyNumberFormat="1" applyFont="1" applyFill="1" applyBorder="1" applyAlignment="1">
      <alignment horizontal="center" vertical="center"/>
    </xf>
    <xf numFmtId="1" fontId="2" fillId="0" borderId="37" xfId="1" applyNumberFormat="1" applyFont="1" applyFill="1" applyBorder="1" applyAlignment="1">
      <alignment horizontal="center" textRotation="90" wrapText="1"/>
    </xf>
    <xf numFmtId="1" fontId="2" fillId="0" borderId="38" xfId="1" applyNumberFormat="1" applyFont="1" applyFill="1" applyBorder="1" applyAlignment="1">
      <alignment horizontal="center" textRotation="90" wrapText="1"/>
    </xf>
    <xf numFmtId="0" fontId="2" fillId="0" borderId="13" xfId="1" applyFont="1" applyFill="1" applyBorder="1" applyAlignment="1">
      <alignment horizontal="center" textRotation="90" wrapText="1"/>
    </xf>
    <xf numFmtId="1" fontId="2" fillId="0" borderId="7" xfId="1" applyNumberFormat="1" applyFont="1" applyFill="1" applyBorder="1" applyAlignment="1">
      <alignment horizontal="center" vertical="center" wrapText="1"/>
    </xf>
    <xf numFmtId="1" fontId="4" fillId="2" borderId="18" xfId="1" applyNumberFormat="1" applyFont="1" applyFill="1" applyBorder="1" applyAlignment="1">
      <alignment horizontal="center" vertical="center"/>
    </xf>
    <xf numFmtId="1" fontId="4" fillId="2" borderId="15" xfId="1" applyNumberFormat="1" applyFont="1" applyFill="1" applyBorder="1" applyAlignment="1">
      <alignment horizontal="center" vertical="center"/>
    </xf>
    <xf numFmtId="2" fontId="4" fillId="2" borderId="13" xfId="1" applyNumberFormat="1" applyFont="1" applyFill="1" applyBorder="1" applyAlignment="1">
      <alignment horizontal="center" vertical="center"/>
    </xf>
    <xf numFmtId="1" fontId="4" fillId="2" borderId="11" xfId="1" applyNumberFormat="1" applyFont="1" applyFill="1" applyBorder="1" applyAlignment="1">
      <alignment horizontal="center" vertical="center"/>
    </xf>
    <xf numFmtId="1" fontId="4" fillId="2" borderId="3" xfId="1" applyNumberFormat="1" applyFont="1" applyFill="1" applyBorder="1" applyAlignment="1">
      <alignment horizontal="center" vertical="center"/>
    </xf>
    <xf numFmtId="2" fontId="4" fillId="2" borderId="10" xfId="1" applyNumberFormat="1" applyFont="1" applyFill="1" applyBorder="1" applyAlignment="1">
      <alignment horizontal="center" vertical="center"/>
    </xf>
    <xf numFmtId="1" fontId="4" fillId="2" borderId="21" xfId="1" applyNumberFormat="1" applyFont="1" applyFill="1" applyBorder="1" applyAlignment="1">
      <alignment horizontal="center" vertical="center"/>
    </xf>
    <xf numFmtId="1" fontId="4" fillId="2" borderId="22" xfId="1" applyNumberFormat="1" applyFont="1" applyFill="1" applyBorder="1" applyAlignment="1">
      <alignment horizontal="center" vertical="center"/>
    </xf>
    <xf numFmtId="2" fontId="4" fillId="2" borderId="20" xfId="1" applyNumberFormat="1" applyFont="1" applyFill="1" applyBorder="1" applyAlignment="1">
      <alignment horizontal="center" vertical="center"/>
    </xf>
    <xf numFmtId="1" fontId="4" fillId="2" borderId="27" xfId="1" applyNumberFormat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vertical="center" textRotation="90" wrapText="1"/>
    </xf>
    <xf numFmtId="2" fontId="4" fillId="2" borderId="9" xfId="1" applyNumberFormat="1" applyFont="1" applyFill="1" applyBorder="1" applyAlignment="1">
      <alignment horizontal="center" vertical="center"/>
    </xf>
    <xf numFmtId="1" fontId="4" fillId="2" borderId="39" xfId="1" applyNumberFormat="1" applyFont="1" applyFill="1" applyBorder="1" applyAlignment="1">
      <alignment horizontal="center" vertical="center"/>
    </xf>
    <xf numFmtId="1" fontId="4" fillId="2" borderId="12" xfId="1" applyNumberFormat="1" applyFont="1" applyFill="1" applyBorder="1" applyAlignment="1">
      <alignment horizontal="center" vertical="center"/>
    </xf>
    <xf numFmtId="2" fontId="4" fillId="2" borderId="14" xfId="1" applyNumberFormat="1" applyFont="1" applyFill="1" applyBorder="1" applyAlignment="1">
      <alignment horizontal="center" vertical="center"/>
    </xf>
    <xf numFmtId="3" fontId="4" fillId="2" borderId="40" xfId="0" applyNumberFormat="1" applyFont="1" applyFill="1" applyBorder="1" applyAlignment="1">
      <alignment horizontal="center" vertical="center"/>
    </xf>
    <xf numFmtId="3" fontId="4" fillId="2" borderId="12" xfId="0" applyNumberFormat="1" applyFont="1" applyFill="1" applyBorder="1" applyAlignment="1">
      <alignment horizontal="center" vertical="center"/>
    </xf>
    <xf numFmtId="0" fontId="4" fillId="2" borderId="17" xfId="1" applyFont="1" applyFill="1" applyBorder="1" applyAlignment="1">
      <alignment horizontal="left" vertical="center" wrapText="1"/>
    </xf>
    <xf numFmtId="2" fontId="4" fillId="0" borderId="9" xfId="1" applyNumberFormat="1" applyFont="1" applyFill="1" applyBorder="1" applyAlignment="1">
      <alignment horizontal="center" vertical="center"/>
    </xf>
    <xf numFmtId="4" fontId="1" fillId="2" borderId="13" xfId="1" applyNumberFormat="1" applyFont="1" applyFill="1" applyBorder="1" applyAlignment="1">
      <alignment horizontal="center" vertical="center"/>
    </xf>
    <xf numFmtId="4" fontId="1" fillId="2" borderId="10" xfId="1" applyNumberFormat="1" applyFont="1" applyFill="1" applyBorder="1" applyAlignment="1">
      <alignment horizontal="center" vertical="center"/>
    </xf>
    <xf numFmtId="3" fontId="2" fillId="0" borderId="2" xfId="1" applyNumberFormat="1" applyFont="1" applyFill="1" applyBorder="1" applyAlignment="1">
      <alignment horizontal="center" vertical="center" wrapText="1"/>
    </xf>
    <xf numFmtId="4" fontId="4" fillId="2" borderId="13" xfId="0" applyNumberFormat="1" applyFont="1" applyFill="1" applyBorder="1" applyAlignment="1">
      <alignment horizontal="center" vertical="center"/>
    </xf>
    <xf numFmtId="4" fontId="4" fillId="2" borderId="10" xfId="0" applyNumberFormat="1" applyFont="1" applyFill="1" applyBorder="1" applyAlignment="1">
      <alignment horizontal="center" vertical="center"/>
    </xf>
    <xf numFmtId="4" fontId="1" fillId="2" borderId="6" xfId="1" applyNumberFormat="1" applyFont="1" applyFill="1" applyBorder="1" applyAlignment="1">
      <alignment horizontal="center" vertical="center"/>
    </xf>
    <xf numFmtId="4" fontId="4" fillId="2" borderId="41" xfId="0" applyNumberFormat="1" applyFont="1" applyFill="1" applyBorder="1" applyAlignment="1">
      <alignment horizontal="center" vertical="center"/>
    </xf>
    <xf numFmtId="4" fontId="4" fillId="2" borderId="3" xfId="0" applyNumberFormat="1" applyFont="1" applyFill="1" applyBorder="1" applyAlignment="1">
      <alignment horizontal="center" vertical="center"/>
    </xf>
    <xf numFmtId="4" fontId="4" fillId="2" borderId="45" xfId="0" applyNumberFormat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left" vertical="center" wrapText="1"/>
    </xf>
    <xf numFmtId="3" fontId="2" fillId="0" borderId="2" xfId="1" applyNumberFormat="1" applyFont="1" applyFill="1" applyBorder="1" applyAlignment="1">
      <alignment horizontal="center" vertical="center" wrapText="1"/>
    </xf>
    <xf numFmtId="0" fontId="4" fillId="0" borderId="43" xfId="1" applyFont="1" applyFill="1" applyBorder="1" applyAlignment="1">
      <alignment horizontal="center" vertical="center"/>
    </xf>
    <xf numFmtId="0" fontId="4" fillId="0" borderId="46" xfId="1" applyFont="1" applyFill="1" applyBorder="1" applyAlignment="1">
      <alignment horizontal="center" vertical="center"/>
    </xf>
    <xf numFmtId="0" fontId="4" fillId="0" borderId="41" xfId="1" applyFont="1" applyFill="1" applyBorder="1" applyAlignment="1">
      <alignment horizontal="center" vertical="center"/>
    </xf>
    <xf numFmtId="0" fontId="4" fillId="0" borderId="42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4" fillId="0" borderId="44" xfId="1" applyFont="1" applyFill="1" applyBorder="1" applyAlignment="1">
      <alignment horizontal="center" vertical="center"/>
    </xf>
  </cellXfs>
  <cellStyles count="2">
    <cellStyle name="Normal" xfId="0" builtinId="0"/>
    <cellStyle name="Normal 22 2" xfId="1" xr:uid="{F3FA76B1-B8B8-4925-BC72-9DAB2EDC7FD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333375</xdr:colOff>
      <xdr:row>0</xdr:row>
      <xdr:rowOff>200025</xdr:rowOff>
    </xdr:from>
    <xdr:ext cx="2066924" cy="542926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659D70E7-D338-4BC1-9B7F-A4B63632F450}"/>
            </a:ext>
          </a:extLst>
        </xdr:cNvPr>
        <xdr:cNvSpPr/>
      </xdr:nvSpPr>
      <xdr:spPr>
        <a:xfrm>
          <a:off x="7353300" y="200025"/>
          <a:ext cx="2066924" cy="542926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en-US" sz="3600" b="1" cap="none" spc="0">
            <a:ln w="12700">
              <a:noFill/>
              <a:prstDash val="solid"/>
            </a:ln>
            <a:solidFill>
              <a:sysClr val="windowText" lastClr="000000"/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333375</xdr:colOff>
      <xdr:row>0</xdr:row>
      <xdr:rowOff>200025</xdr:rowOff>
    </xdr:from>
    <xdr:ext cx="2066924" cy="542926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40E3684C-00C9-495C-A3B1-78083ED23779}"/>
            </a:ext>
          </a:extLst>
        </xdr:cNvPr>
        <xdr:cNvSpPr/>
      </xdr:nvSpPr>
      <xdr:spPr>
        <a:xfrm>
          <a:off x="5676900" y="200025"/>
          <a:ext cx="2066924" cy="542926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en-US" sz="3600" b="1" cap="none" spc="0">
            <a:ln w="12700">
              <a:noFill/>
              <a:prstDash val="solid"/>
            </a:ln>
            <a:solidFill>
              <a:sysClr val="windowText" lastClr="000000"/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0</xdr:colOff>
      <xdr:row>0</xdr:row>
      <xdr:rowOff>200025</xdr:rowOff>
    </xdr:from>
    <xdr:ext cx="2066924" cy="542926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31AFDB2A-E255-4D2E-AA4C-3971B20FB429}"/>
            </a:ext>
          </a:extLst>
        </xdr:cNvPr>
        <xdr:cNvSpPr/>
      </xdr:nvSpPr>
      <xdr:spPr>
        <a:xfrm>
          <a:off x="5676900" y="200025"/>
          <a:ext cx="2066924" cy="542926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en-US" sz="3600" b="1" cap="none" spc="0">
            <a:ln w="12700">
              <a:noFill/>
              <a:prstDash val="solid"/>
            </a:ln>
            <a:solidFill>
              <a:sysClr val="windowText" lastClr="000000"/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s/fra/gr/fy12/EXCEL/payboo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 SET"/>
      <sheetName val="SHTNUM LINKS"/>
      <sheetName val="SHEETS"/>
      <sheetName val="TITLE"/>
      <sheetName val="Sheet2"/>
      <sheetName val="CONTROL TABLE"/>
      <sheetName val="ref no."/>
      <sheetName val="Sheet3"/>
      <sheetName val="GG_101"/>
      <sheetName val="GG_102"/>
      <sheetName val="GG_103"/>
      <sheetName val="GG_104"/>
      <sheetName val="DESIGNER ESTIMATE"/>
      <sheetName val="GEN NOTES"/>
      <sheetName val="CABLE RAIL"/>
      <sheetName val="UTILITY"/>
      <sheetName val="schematic"/>
      <sheetName val="CMS"/>
    </sheetNames>
    <sheetDataSet>
      <sheetData sheetId="0" refreshError="1"/>
      <sheetData sheetId="1" refreshError="1"/>
      <sheetData sheetId="2">
        <row r="7">
          <cell r="D7" t="str">
            <v>SHEET_GT101</v>
          </cell>
          <cell r="E7">
            <v>1</v>
          </cell>
          <cell r="I7" t="str">
            <v>TITLE</v>
          </cell>
          <cell r="J7" t="str">
            <v>X</v>
          </cell>
          <cell r="K7" t="str">
            <v>X</v>
          </cell>
          <cell r="L7" t="str">
            <v>X</v>
          </cell>
          <cell r="M7" t="str">
            <v>X</v>
          </cell>
          <cell r="P7" t="str">
            <v>X</v>
          </cell>
        </row>
        <row r="8">
          <cell r="D8" t="str">
            <v>SHEET_GN101</v>
          </cell>
          <cell r="E8">
            <v>2</v>
          </cell>
          <cell r="I8" t="str">
            <v>GENERAL NOTES</v>
          </cell>
          <cell r="J8" t="str">
            <v>X</v>
          </cell>
          <cell r="K8" t="str">
            <v>X</v>
          </cell>
          <cell r="L8" t="str">
            <v>X</v>
          </cell>
          <cell r="M8" t="str">
            <v>X</v>
          </cell>
          <cell r="N8" t="str">
            <v>X</v>
          </cell>
          <cell r="P8" t="str">
            <v>X</v>
          </cell>
        </row>
        <row r="9">
          <cell r="D9" t="str">
            <v>SHEET_GN102</v>
          </cell>
          <cell r="E9">
            <v>3</v>
          </cell>
          <cell r="I9" t="str">
            <v>GENERAL NOTES</v>
          </cell>
          <cell r="J9" t="str">
            <v>X</v>
          </cell>
          <cell r="K9" t="str">
            <v>X</v>
          </cell>
          <cell r="L9" t="str">
            <v>X</v>
          </cell>
          <cell r="M9" t="str">
            <v>X</v>
          </cell>
          <cell r="P9" t="str">
            <v>X</v>
          </cell>
        </row>
        <row r="10">
          <cell r="D10" t="str">
            <v>SHEET_GN103</v>
          </cell>
          <cell r="E10">
            <v>4</v>
          </cell>
          <cell r="I10" t="str">
            <v>GENERAL NOTES</v>
          </cell>
          <cell r="J10" t="str">
            <v>X</v>
          </cell>
          <cell r="K10" t="str">
            <v>X</v>
          </cell>
          <cell r="L10" t="str">
            <v>X</v>
          </cell>
          <cell r="M10" t="str">
            <v>X</v>
          </cell>
          <cell r="P10" t="str">
            <v>X</v>
          </cell>
        </row>
        <row r="11">
          <cell r="D11" t="str">
            <v>SHEET_GN104</v>
          </cell>
          <cell r="E11">
            <v>5</v>
          </cell>
          <cell r="I11" t="str">
            <v>GENERAL NOTES</v>
          </cell>
          <cell r="J11" t="str">
            <v>X</v>
          </cell>
          <cell r="K11" t="str">
            <v>X</v>
          </cell>
          <cell r="L11" t="str">
            <v>X</v>
          </cell>
          <cell r="M11" t="str">
            <v>X</v>
          </cell>
          <cell r="P11" t="str">
            <v>X</v>
          </cell>
        </row>
        <row r="12">
          <cell r="D12" t="str">
            <v>SHEET_GN105</v>
          </cell>
          <cell r="E12">
            <v>6</v>
          </cell>
          <cell r="I12" t="str">
            <v>GENERAL NOTES</v>
          </cell>
          <cell r="J12" t="str">
            <v>X</v>
          </cell>
          <cell r="K12" t="str">
            <v>X</v>
          </cell>
          <cell r="L12" t="str">
            <v>X</v>
          </cell>
          <cell r="M12" t="str">
            <v>X</v>
          </cell>
          <cell r="P12" t="str">
            <v>X</v>
          </cell>
        </row>
        <row r="13">
          <cell r="D13" t="str">
            <v>SHEET_GN106</v>
          </cell>
          <cell r="E13">
            <v>7</v>
          </cell>
          <cell r="I13" t="str">
            <v>GENERAL NOTES</v>
          </cell>
          <cell r="J13" t="str">
            <v>X</v>
          </cell>
          <cell r="K13" t="str">
            <v>X</v>
          </cell>
          <cell r="L13" t="str">
            <v>X</v>
          </cell>
          <cell r="M13" t="str">
            <v>X</v>
          </cell>
          <cell r="P13" t="str">
            <v>X</v>
          </cell>
        </row>
        <row r="14">
          <cell r="D14" t="str">
            <v>SHEET_GN107</v>
          </cell>
          <cell r="E14">
            <v>8</v>
          </cell>
          <cell r="I14" t="str">
            <v>GENERAL NOTES</v>
          </cell>
          <cell r="J14" t="str">
            <v>X</v>
          </cell>
          <cell r="K14" t="str">
            <v>X</v>
          </cell>
          <cell r="L14" t="str">
            <v>X</v>
          </cell>
          <cell r="M14" t="str">
            <v>X</v>
          </cell>
          <cell r="P14" t="str">
            <v>X</v>
          </cell>
        </row>
        <row r="15">
          <cell r="D15" t="str">
            <v>SHEET_GN108</v>
          </cell>
          <cell r="E15">
            <v>9</v>
          </cell>
          <cell r="I15" t="str">
            <v>MAINTENANCE OF TRAFFIC</v>
          </cell>
          <cell r="J15" t="str">
            <v>X</v>
          </cell>
          <cell r="K15" t="str">
            <v>X</v>
          </cell>
          <cell r="L15" t="str">
            <v>X</v>
          </cell>
          <cell r="M15" t="str">
            <v>X</v>
          </cell>
          <cell r="P15" t="str">
            <v>X</v>
          </cell>
        </row>
        <row r="16">
          <cell r="D16" t="str">
            <v>SHEET_GN109</v>
          </cell>
          <cell r="E16">
            <v>10</v>
          </cell>
          <cell r="I16" t="str">
            <v>MAINTENANCE OF TRAFFIC</v>
          </cell>
          <cell r="J16" t="str">
            <v>X</v>
          </cell>
          <cell r="K16" t="str">
            <v>X</v>
          </cell>
          <cell r="L16" t="str">
            <v>X</v>
          </cell>
          <cell r="M16" t="str">
            <v>X</v>
          </cell>
          <cell r="P16" t="str">
            <v>X</v>
          </cell>
        </row>
        <row r="17">
          <cell r="D17" t="str">
            <v>SHEET_UT101</v>
          </cell>
          <cell r="E17">
            <v>11</v>
          </cell>
          <cell r="I17" t="str">
            <v>UTILITY CONTACTS</v>
          </cell>
          <cell r="J17" t="str">
            <v>X</v>
          </cell>
          <cell r="K17" t="str">
            <v>X</v>
          </cell>
          <cell r="L17" t="str">
            <v>X</v>
          </cell>
          <cell r="M17" t="str">
            <v>X</v>
          </cell>
          <cell r="P17" t="str">
            <v>X</v>
          </cell>
        </row>
        <row r="18">
          <cell r="D18" t="str">
            <v>SHEET_GG101</v>
          </cell>
          <cell r="E18">
            <v>12</v>
          </cell>
          <cell r="I18" t="str">
            <v>GENERAL SUMMARY</v>
          </cell>
          <cell r="J18" t="str">
            <v>X</v>
          </cell>
          <cell r="K18" t="str">
            <v>X</v>
          </cell>
          <cell r="L18" t="str">
            <v>X</v>
          </cell>
          <cell r="M18" t="str">
            <v>X</v>
          </cell>
          <cell r="P18" t="str">
            <v>X</v>
          </cell>
        </row>
        <row r="19">
          <cell r="D19" t="str">
            <v>SHEET_GG102</v>
          </cell>
          <cell r="E19">
            <v>13</v>
          </cell>
          <cell r="I19" t="str">
            <v>GENERAL SUMMARY</v>
          </cell>
          <cell r="J19" t="str">
            <v>X</v>
          </cell>
          <cell r="K19" t="str">
            <v>X</v>
          </cell>
          <cell r="L19" t="str">
            <v>X</v>
          </cell>
          <cell r="M19" t="str">
            <v>X</v>
          </cell>
          <cell r="P19" t="str">
            <v>X</v>
          </cell>
        </row>
        <row r="20">
          <cell r="D20" t="str">
            <v>SHEET_GG103</v>
          </cell>
          <cell r="E20">
            <v>14</v>
          </cell>
          <cell r="I20" t="str">
            <v>GENERAL SUMMARY</v>
          </cell>
          <cell r="J20" t="str">
            <v>X</v>
          </cell>
          <cell r="K20" t="str">
            <v>X</v>
          </cell>
          <cell r="L20" t="str">
            <v>X</v>
          </cell>
          <cell r="M20" t="str">
            <v>X</v>
          </cell>
          <cell r="P20" t="str">
            <v>X</v>
          </cell>
        </row>
        <row r="21">
          <cell r="D21" t="str">
            <v>SHEET_GG104</v>
          </cell>
          <cell r="E21">
            <v>15</v>
          </cell>
          <cell r="I21" t="str">
            <v>GENERAL SUMMARY</v>
          </cell>
          <cell r="J21" t="str">
            <v>X</v>
          </cell>
          <cell r="K21" t="str">
            <v>X</v>
          </cell>
          <cell r="L21" t="str">
            <v>X</v>
          </cell>
          <cell r="M21" t="str">
            <v>X</v>
          </cell>
          <cell r="P21" t="str">
            <v>X</v>
          </cell>
        </row>
        <row r="22">
          <cell r="D22" t="str">
            <v>SHEET_GR101</v>
          </cell>
          <cell r="E22">
            <v>16</v>
          </cell>
          <cell r="K22" t="str">
            <v>X</v>
          </cell>
          <cell r="L22" t="str">
            <v>X</v>
          </cell>
          <cell r="M22" t="str">
            <v>X</v>
          </cell>
          <cell r="P22" t="str">
            <v>X</v>
          </cell>
        </row>
        <row r="23">
          <cell r="D23" t="str">
            <v>SHEET_GR102</v>
          </cell>
          <cell r="E23">
            <v>17</v>
          </cell>
          <cell r="K23" t="str">
            <v>X</v>
          </cell>
          <cell r="L23" t="str">
            <v>X</v>
          </cell>
          <cell r="M23" t="str">
            <v>X</v>
          </cell>
          <cell r="P23" t="str">
            <v>X</v>
          </cell>
        </row>
        <row r="24">
          <cell r="D24" t="str">
            <v>SHEET_GR103</v>
          </cell>
          <cell r="E24">
            <v>18</v>
          </cell>
          <cell r="K24" t="str">
            <v>X</v>
          </cell>
          <cell r="L24" t="str">
            <v>X</v>
          </cell>
          <cell r="M24" t="str">
            <v>X</v>
          </cell>
          <cell r="P24" t="str">
            <v>X</v>
          </cell>
        </row>
      </sheetData>
      <sheetData sheetId="3" refreshError="1"/>
      <sheetData sheetId="4" refreshError="1"/>
      <sheetData sheetId="5">
        <row r="5">
          <cell r="E5" t="str">
            <v>ROADWAY</v>
          </cell>
        </row>
        <row r="6">
          <cell r="D6" t="str">
            <v>202E38000</v>
          </cell>
          <cell r="E6" t="str">
            <v>GUARDRAIL REMOVED</v>
          </cell>
          <cell r="G6">
            <v>1200</v>
          </cell>
          <cell r="H6" t="str">
            <v>FT</v>
          </cell>
          <cell r="I6">
            <v>1</v>
          </cell>
          <cell r="J6">
            <v>1200</v>
          </cell>
        </row>
        <row r="7">
          <cell r="D7" t="str">
            <v>202E38100 </v>
          </cell>
          <cell r="E7" t="str">
            <v xml:space="preserve">GUARDRAIL REMOVED FOR STORAGE </v>
          </cell>
          <cell r="G7">
            <v>100</v>
          </cell>
          <cell r="H7" t="str">
            <v>FT</v>
          </cell>
          <cell r="I7">
            <v>1</v>
          </cell>
          <cell r="J7">
            <v>100</v>
          </cell>
        </row>
        <row r="8">
          <cell r="D8" t="str">
            <v>202E38300 </v>
          </cell>
          <cell r="E8" t="str">
            <v xml:space="preserve">GUARDRAIL REMOVED, BARRIER DESIGN </v>
          </cell>
          <cell r="G8">
            <v>25</v>
          </cell>
          <cell r="H8" t="str">
            <v>FT</v>
          </cell>
          <cell r="I8">
            <v>1</v>
          </cell>
          <cell r="J8">
            <v>25</v>
          </cell>
        </row>
        <row r="9">
          <cell r="D9" t="str">
            <v>202E38500 </v>
          </cell>
          <cell r="E9" t="str">
            <v>BRIDGE RAILING REMOVED</v>
          </cell>
          <cell r="G9">
            <v>25</v>
          </cell>
          <cell r="H9" t="str">
            <v>FT</v>
          </cell>
          <cell r="I9">
            <v>1</v>
          </cell>
          <cell r="J9">
            <v>25</v>
          </cell>
        </row>
        <row r="10">
          <cell r="D10" t="str">
            <v>202E38700 </v>
          </cell>
          <cell r="E10" t="str">
            <v>GUARDRAIL POST REMOVED</v>
          </cell>
          <cell r="G10">
            <v>27</v>
          </cell>
          <cell r="H10" t="str">
            <v>EACH</v>
          </cell>
          <cell r="I10">
            <v>1</v>
          </cell>
          <cell r="J10">
            <v>27</v>
          </cell>
        </row>
        <row r="11">
          <cell r="D11" t="str">
            <v>202E42001 </v>
          </cell>
          <cell r="E11" t="str">
            <v>ANCHOR ASSEMBLY REMOVED, TYPE A, AS PER PLAN</v>
          </cell>
          <cell r="G11">
            <v>5</v>
          </cell>
          <cell r="H11" t="str">
            <v>EACH</v>
          </cell>
          <cell r="I11">
            <v>1</v>
          </cell>
          <cell r="J11">
            <v>5</v>
          </cell>
        </row>
        <row r="12">
          <cell r="D12" t="str">
            <v>202E98100 </v>
          </cell>
          <cell r="E12" t="str">
            <v>REMOVAL MISC.:IMPACT ATTENUATOR</v>
          </cell>
          <cell r="G12">
            <v>2</v>
          </cell>
          <cell r="H12" t="str">
            <v>EACH</v>
          </cell>
          <cell r="I12">
            <v>1</v>
          </cell>
          <cell r="J12">
            <v>2</v>
          </cell>
        </row>
        <row r="13">
          <cell r="D13" t="str">
            <v>203E20000 </v>
          </cell>
          <cell r="E13" t="str">
            <v>EMBANKMENT</v>
          </cell>
          <cell r="G13">
            <v>32</v>
          </cell>
          <cell r="H13" t="str">
            <v>CU YD</v>
          </cell>
          <cell r="I13">
            <v>1</v>
          </cell>
          <cell r="J13">
            <v>32</v>
          </cell>
        </row>
        <row r="14">
          <cell r="D14" t="str">
            <v>517E72205 </v>
          </cell>
          <cell r="E14" t="str">
            <v>RAILING(DEEP BEAM RAIL WITH STEEL TUBULAR BACKUP AND TYPE 1STEEL POSTS),AS PER PLAN</v>
          </cell>
          <cell r="G14">
            <v>20</v>
          </cell>
          <cell r="H14" t="str">
            <v>FT</v>
          </cell>
          <cell r="I14">
            <v>1</v>
          </cell>
          <cell r="J14">
            <v>20</v>
          </cell>
        </row>
        <row r="15">
          <cell r="D15" t="str">
            <v>517E72306 </v>
          </cell>
          <cell r="E15" t="str">
            <v>RAILING(DEEP BEAM RAIL WITH STEEL TUBULAR BACKUP AND TYPE 2STEEL POSTS)</v>
          </cell>
          <cell r="G15">
            <v>20</v>
          </cell>
          <cell r="H15" t="str">
            <v>FT</v>
          </cell>
          <cell r="I15">
            <v>1</v>
          </cell>
          <cell r="J15">
            <v>20</v>
          </cell>
        </row>
        <row r="16">
          <cell r="D16" t="str">
            <v>517E72307 </v>
          </cell>
          <cell r="E16" t="str">
            <v>RAILING(DEEP BEAM RAIL WITH STEEL TUBULAR BACKUP AND TYPE 2STEEL POSTS),AS PER PLAN</v>
          </cell>
          <cell r="G16">
            <v>20</v>
          </cell>
          <cell r="H16" t="str">
            <v>FT</v>
          </cell>
          <cell r="I16">
            <v>1</v>
          </cell>
          <cell r="J16">
            <v>20</v>
          </cell>
        </row>
        <row r="17">
          <cell r="D17" t="str">
            <v>517E76302 </v>
          </cell>
          <cell r="E17" t="str">
            <v>RAILING, MISC.: POST ANCHOR BOLTS</v>
          </cell>
          <cell r="G17">
            <v>6</v>
          </cell>
          <cell r="H17" t="str">
            <v>EACH</v>
          </cell>
          <cell r="I17">
            <v>1</v>
          </cell>
          <cell r="J17">
            <v>6</v>
          </cell>
        </row>
        <row r="18">
          <cell r="D18" t="str">
            <v>606E13000 </v>
          </cell>
          <cell r="E18" t="str">
            <v>GUARDRAIL, TYPE 5</v>
          </cell>
          <cell r="G18">
            <v>100</v>
          </cell>
          <cell r="H18" t="str">
            <v>FT</v>
          </cell>
          <cell r="I18">
            <v>1</v>
          </cell>
          <cell r="J18">
            <v>100</v>
          </cell>
        </row>
        <row r="19">
          <cell r="D19" t="str">
            <v>606E13001 </v>
          </cell>
          <cell r="E19" t="str">
            <v>GUARDRAIL, TYPE 5, AS PER PLAN</v>
          </cell>
          <cell r="G19">
            <v>19000</v>
          </cell>
          <cell r="H19" t="str">
            <v>FT</v>
          </cell>
          <cell r="I19">
            <v>1</v>
          </cell>
          <cell r="J19">
            <v>19000</v>
          </cell>
        </row>
        <row r="20">
          <cell r="D20" t="str">
            <v>606E13010 </v>
          </cell>
          <cell r="E20" t="str">
            <v>GUARDRAIL, TYPE 5 WITH TUBULAR BACKUP</v>
          </cell>
          <cell r="G20">
            <v>25</v>
          </cell>
          <cell r="H20" t="str">
            <v>FT</v>
          </cell>
          <cell r="I20">
            <v>2</v>
          </cell>
          <cell r="J20">
            <v>25</v>
          </cell>
        </row>
        <row r="21">
          <cell r="D21" t="str">
            <v>606E13011 </v>
          </cell>
          <cell r="E21" t="str">
            <v>GUARDRAIL, TYPE 5 WITH TUBULAR BACKUP, AS PER PLAN</v>
          </cell>
          <cell r="G21">
            <v>25</v>
          </cell>
          <cell r="H21" t="str">
            <v>FT</v>
          </cell>
          <cell r="I21">
            <v>2</v>
          </cell>
          <cell r="J21">
            <v>25</v>
          </cell>
        </row>
        <row r="22">
          <cell r="D22" t="str">
            <v>606E13050 </v>
          </cell>
          <cell r="E22" t="str">
            <v xml:space="preserve">GUARDRAIL, TYPE 5A </v>
          </cell>
          <cell r="G22">
            <v>50</v>
          </cell>
          <cell r="H22" t="str">
            <v>FT</v>
          </cell>
          <cell r="I22">
            <v>1</v>
          </cell>
          <cell r="J22">
            <v>50</v>
          </cell>
        </row>
        <row r="23">
          <cell r="D23" t="str">
            <v>606E13051 </v>
          </cell>
          <cell r="E23" t="str">
            <v>GUARDRAIL, TYPE 5A, AS PER PLAN</v>
          </cell>
          <cell r="G23">
            <v>25</v>
          </cell>
          <cell r="H23" t="str">
            <v>FT</v>
          </cell>
          <cell r="I23">
            <v>1</v>
          </cell>
          <cell r="J23">
            <v>25</v>
          </cell>
        </row>
        <row r="24">
          <cell r="D24" t="str">
            <v>606E15500 </v>
          </cell>
          <cell r="E24" t="str">
            <v xml:space="preserve">GUARDRAIL, BARRIER DESIGN, TYPE 5 </v>
          </cell>
          <cell r="G24">
            <v>25</v>
          </cell>
          <cell r="H24" t="str">
            <v>FT</v>
          </cell>
          <cell r="I24">
            <v>1</v>
          </cell>
          <cell r="J24">
            <v>25</v>
          </cell>
        </row>
        <row r="25">
          <cell r="D25" t="str">
            <v>606E15501 </v>
          </cell>
          <cell r="E25" t="str">
            <v xml:space="preserve">GUARDRAIL, BARRIER DESIGN, TYPE 5, AS PER PLAN </v>
          </cell>
          <cell r="G25">
            <v>400</v>
          </cell>
          <cell r="H25" t="str">
            <v>FT</v>
          </cell>
          <cell r="I25">
            <v>1</v>
          </cell>
          <cell r="J25">
            <v>400</v>
          </cell>
        </row>
        <row r="26">
          <cell r="D26" t="str">
            <v>606E16501 </v>
          </cell>
          <cell r="E26" t="str">
            <v xml:space="preserve">GUARDRAIL REBUILT, TYPE 5, AS PER PLAN </v>
          </cell>
          <cell r="G26">
            <v>7500</v>
          </cell>
          <cell r="H26" t="str">
            <v>FT</v>
          </cell>
          <cell r="I26">
            <v>1</v>
          </cell>
          <cell r="J26">
            <v>7500</v>
          </cell>
        </row>
        <row r="27">
          <cell r="D27" t="str">
            <v>606E16601</v>
          </cell>
          <cell r="E27" t="str">
            <v>GUARDRAIL REBUILT, BARRIER DESIGN, TYPE 5, AS PER PLAN</v>
          </cell>
          <cell r="G27">
            <v>100</v>
          </cell>
          <cell r="H27" t="str">
            <v>FT</v>
          </cell>
          <cell r="I27">
            <v>1</v>
          </cell>
          <cell r="J27">
            <v>100</v>
          </cell>
        </row>
        <row r="28">
          <cell r="D28" t="str">
            <v>606E18501 </v>
          </cell>
          <cell r="E28" t="str">
            <v xml:space="preserve">GUARDRAIL POST, 9 FEET, AS PER PLAN </v>
          </cell>
          <cell r="G28">
            <v>30</v>
          </cell>
          <cell r="H28" t="str">
            <v>EACH</v>
          </cell>
          <cell r="I28">
            <v>1</v>
          </cell>
          <cell r="J28">
            <v>30</v>
          </cell>
        </row>
        <row r="29">
          <cell r="D29" t="str">
            <v>606E25000 </v>
          </cell>
          <cell r="E29" t="str">
            <v>ANCHOR ASSEMBLY, TYPE A</v>
          </cell>
          <cell r="G29">
            <v>1</v>
          </cell>
          <cell r="H29" t="str">
            <v>EACH</v>
          </cell>
          <cell r="I29">
            <v>1</v>
          </cell>
          <cell r="J29">
            <v>1</v>
          </cell>
        </row>
        <row r="30">
          <cell r="D30" t="str">
            <v>606E25500 </v>
          </cell>
          <cell r="E30" t="str">
            <v xml:space="preserve">ANCHOR ASSEMBLY, BARRIER DESIGN, TYPE A </v>
          </cell>
          <cell r="G30">
            <v>2</v>
          </cell>
          <cell r="H30" t="str">
            <v>EACH</v>
          </cell>
          <cell r="I30">
            <v>1</v>
          </cell>
          <cell r="J30">
            <v>2</v>
          </cell>
        </row>
        <row r="31">
          <cell r="D31" t="str">
            <v>606E26000 </v>
          </cell>
          <cell r="E31" t="str">
            <v>ANCHOR ASSEMBLY, TYPE B</v>
          </cell>
          <cell r="G31">
            <v>2</v>
          </cell>
          <cell r="H31" t="str">
            <v>EACH</v>
          </cell>
          <cell r="I31">
            <v>1</v>
          </cell>
          <cell r="J31">
            <v>2</v>
          </cell>
        </row>
        <row r="32">
          <cell r="D32" t="str">
            <v>606E26100</v>
          </cell>
          <cell r="E32" t="str">
            <v>ANCHOR ASSEMBLY, TYPE E</v>
          </cell>
          <cell r="G32">
            <v>1</v>
          </cell>
          <cell r="H32" t="str">
            <v>EACH</v>
          </cell>
          <cell r="I32">
            <v>1</v>
          </cell>
          <cell r="J32">
            <v>1</v>
          </cell>
        </row>
        <row r="33">
          <cell r="D33" t="str">
            <v>606E26500 </v>
          </cell>
          <cell r="E33" t="str">
            <v>ANCHOR ASSEMBLY, TYPE T</v>
          </cell>
          <cell r="G33">
            <v>10</v>
          </cell>
          <cell r="H33" t="str">
            <v>EACH</v>
          </cell>
          <cell r="I33">
            <v>1</v>
          </cell>
          <cell r="J33">
            <v>10</v>
          </cell>
        </row>
        <row r="34">
          <cell r="D34" t="str">
            <v>606E26501 </v>
          </cell>
          <cell r="E34" t="str">
            <v>ANCHOR ASSEMBLY, TYPE T, AS PER PLAN</v>
          </cell>
          <cell r="G34">
            <v>6</v>
          </cell>
          <cell r="H34" t="str">
            <v>EACH</v>
          </cell>
          <cell r="I34">
            <v>1</v>
          </cell>
          <cell r="J34">
            <v>6</v>
          </cell>
        </row>
        <row r="35">
          <cell r="D35" t="str">
            <v>606E27801 </v>
          </cell>
          <cell r="E35" t="str">
            <v xml:space="preserve">ANCHOR ASSEMBLY REBUILT, TYPE A, AS PER PLAN </v>
          </cell>
          <cell r="G35">
            <v>6</v>
          </cell>
          <cell r="H35" t="str">
            <v>EACH</v>
          </cell>
          <cell r="I35">
            <v>1</v>
          </cell>
          <cell r="J35">
            <v>6</v>
          </cell>
        </row>
        <row r="36">
          <cell r="D36" t="str">
            <v>606E27901 </v>
          </cell>
          <cell r="E36" t="str">
            <v xml:space="preserve">ANCHOR ASSEMBLY REBUILT, TYPE T, AS PER PLAN </v>
          </cell>
          <cell r="G36">
            <v>6</v>
          </cell>
          <cell r="H36" t="str">
            <v>EACH</v>
          </cell>
          <cell r="I36">
            <v>1</v>
          </cell>
          <cell r="J36">
            <v>6</v>
          </cell>
        </row>
        <row r="37">
          <cell r="D37" t="str">
            <v>606E31100 </v>
          </cell>
          <cell r="E37" t="str">
            <v>BRIDGE TERMINAL ASSEMBLY REBUILT, TYPE C</v>
          </cell>
          <cell r="G37">
            <v>1</v>
          </cell>
          <cell r="H37" t="str">
            <v>EACH</v>
          </cell>
          <cell r="I37">
            <v>1</v>
          </cell>
          <cell r="J37">
            <v>1</v>
          </cell>
        </row>
        <row r="38">
          <cell r="D38" t="str">
            <v>606E31600 </v>
          </cell>
          <cell r="E38" t="str">
            <v>BRIDGE TERMINAL ASSEMBLY REBUILT, TYPE D</v>
          </cell>
          <cell r="G38">
            <v>1</v>
          </cell>
          <cell r="H38" t="str">
            <v>EACH</v>
          </cell>
          <cell r="I38">
            <v>1</v>
          </cell>
          <cell r="J38">
            <v>1</v>
          </cell>
        </row>
        <row r="39">
          <cell r="D39" t="str">
            <v>606E32100 </v>
          </cell>
          <cell r="E39" t="str">
            <v>BRIDGE TERMINAL ASSEMBLY REBUILT, TYPE E</v>
          </cell>
          <cell r="G39">
            <v>1</v>
          </cell>
          <cell r="H39" t="str">
            <v>EACH</v>
          </cell>
          <cell r="I39">
            <v>1</v>
          </cell>
          <cell r="J39">
            <v>1</v>
          </cell>
        </row>
        <row r="40">
          <cell r="D40" t="str">
            <v>606E32600 </v>
          </cell>
          <cell r="E40" t="str">
            <v>BRIDGE TERMINAL ASSEMBLY REBUILT, TYPE F</v>
          </cell>
          <cell r="G40">
            <v>1</v>
          </cell>
          <cell r="H40" t="str">
            <v>EACH</v>
          </cell>
          <cell r="I40">
            <v>1</v>
          </cell>
          <cell r="J40">
            <v>1</v>
          </cell>
        </row>
        <row r="41">
          <cell r="D41" t="str">
            <v>606E33050 </v>
          </cell>
          <cell r="E41" t="str">
            <v>BRIDGE TERMINAL ASSEMBLY REBUILT, TYPE G</v>
          </cell>
          <cell r="G41">
            <v>1</v>
          </cell>
          <cell r="H41" t="str">
            <v>EACH</v>
          </cell>
          <cell r="I41">
            <v>1</v>
          </cell>
          <cell r="J41">
            <v>1</v>
          </cell>
        </row>
        <row r="42">
          <cell r="D42" t="str">
            <v>606E33600 </v>
          </cell>
          <cell r="E42" t="str">
            <v>BRIDGE TERMINAL ASSEMBLY REBUILT, TYPE H</v>
          </cell>
          <cell r="G42">
            <v>1</v>
          </cell>
          <cell r="H42" t="str">
            <v>EACH</v>
          </cell>
          <cell r="I42">
            <v>1</v>
          </cell>
          <cell r="J42">
            <v>1</v>
          </cell>
        </row>
        <row r="43">
          <cell r="D43" t="str">
            <v>606E34100 </v>
          </cell>
          <cell r="E43" t="str">
            <v>BRIDGE TERMINAL ASSEMBLY REBUILT, TYPE J</v>
          </cell>
          <cell r="G43">
            <v>1</v>
          </cell>
          <cell r="H43" t="str">
            <v>EACH</v>
          </cell>
          <cell r="I43">
            <v>1</v>
          </cell>
          <cell r="J43">
            <v>1</v>
          </cell>
        </row>
        <row r="44">
          <cell r="D44" t="str">
            <v>606E35000 </v>
          </cell>
          <cell r="E44" t="str">
            <v xml:space="preserve">BRIDGE TERMINAL ASSEMBLY, TYPE 1 </v>
          </cell>
          <cell r="G44">
            <v>1</v>
          </cell>
          <cell r="H44" t="str">
            <v>EACH</v>
          </cell>
          <cell r="I44">
            <v>1</v>
          </cell>
          <cell r="J44">
            <v>1</v>
          </cell>
        </row>
        <row r="45">
          <cell r="D45" t="str">
            <v>606E35001 </v>
          </cell>
          <cell r="E45" t="str">
            <v xml:space="preserve">BRIDGE TERMINAL ASSEMBLY, TYPE 1, AS PER PLAN </v>
          </cell>
          <cell r="G45">
            <v>12</v>
          </cell>
          <cell r="H45" t="str">
            <v>EACH</v>
          </cell>
          <cell r="I45">
            <v>1</v>
          </cell>
          <cell r="J45">
            <v>12</v>
          </cell>
        </row>
        <row r="46">
          <cell r="D46" t="str">
            <v>606E35100 </v>
          </cell>
          <cell r="E46" t="str">
            <v>BRIDGE TERMINAL ASSEMBLY, TYPE 2</v>
          </cell>
          <cell r="G46">
            <v>11</v>
          </cell>
          <cell r="H46" t="str">
            <v>EACH</v>
          </cell>
          <cell r="I46">
            <v>1</v>
          </cell>
          <cell r="J46">
            <v>11</v>
          </cell>
        </row>
        <row r="47">
          <cell r="D47" t="str">
            <v>606E35101 </v>
          </cell>
          <cell r="E47" t="str">
            <v xml:space="preserve">BRIDGE TERMINAL ASSEMBLY, TYPE 2, AS PER PLAN </v>
          </cell>
          <cell r="G47">
            <v>10</v>
          </cell>
          <cell r="H47" t="str">
            <v>EACH</v>
          </cell>
          <cell r="I47">
            <v>1</v>
          </cell>
          <cell r="J47">
            <v>10</v>
          </cell>
        </row>
        <row r="48">
          <cell r="D48" t="str">
            <v>606E35120 </v>
          </cell>
          <cell r="E48" t="str">
            <v xml:space="preserve">BRIDGE TERMINAL ASSEMBLY, TYPE 3 </v>
          </cell>
          <cell r="G48">
            <v>1</v>
          </cell>
          <cell r="H48" t="str">
            <v>EACH</v>
          </cell>
          <cell r="I48">
            <v>1</v>
          </cell>
          <cell r="J48">
            <v>1</v>
          </cell>
        </row>
        <row r="49">
          <cell r="D49" t="str">
            <v>606E35121 </v>
          </cell>
          <cell r="E49" t="str">
            <v xml:space="preserve">BRIDGE TERMINAL ASSEMBLY, TYPE 3, AS PER PLAN   </v>
          </cell>
          <cell r="G49">
            <v>1</v>
          </cell>
          <cell r="H49" t="str">
            <v>EACH</v>
          </cell>
          <cell r="I49">
            <v>1</v>
          </cell>
          <cell r="J49">
            <v>1</v>
          </cell>
        </row>
        <row r="50">
          <cell r="D50" t="str">
            <v>606E35140 </v>
          </cell>
          <cell r="E50" t="str">
            <v xml:space="preserve">BRIDGE TERMINAL ASSEMBLY, TYPE 4 </v>
          </cell>
          <cell r="G50">
            <v>1</v>
          </cell>
          <cell r="H50" t="str">
            <v>EACH</v>
          </cell>
          <cell r="I50">
            <v>1</v>
          </cell>
          <cell r="J50">
            <v>1</v>
          </cell>
        </row>
        <row r="51">
          <cell r="D51" t="str">
            <v>606E35141 </v>
          </cell>
          <cell r="E51" t="str">
            <v xml:space="preserve">BRIDGE TERMINAL ASSEMBLY, TYPE 4, AS PER PLAN </v>
          </cell>
          <cell r="G51">
            <v>1</v>
          </cell>
          <cell r="H51" t="str">
            <v>EACH</v>
          </cell>
          <cell r="I51">
            <v>1</v>
          </cell>
          <cell r="J51">
            <v>1</v>
          </cell>
        </row>
        <row r="52">
          <cell r="D52" t="str">
            <v>606E50000 </v>
          </cell>
          <cell r="E52" t="str">
            <v>RESHAPING BERM</v>
          </cell>
          <cell r="G52">
            <v>750</v>
          </cell>
          <cell r="H52" t="str">
            <v>FT</v>
          </cell>
          <cell r="I52">
            <v>1</v>
          </cell>
          <cell r="J52">
            <v>750</v>
          </cell>
        </row>
        <row r="53">
          <cell r="D53" t="str">
            <v>606E60031 </v>
          </cell>
          <cell r="E53" t="str">
            <v>IMPACT ATTENUATOR, TYPE 3-98, AS PER PLAN</v>
          </cell>
          <cell r="G53">
            <v>1</v>
          </cell>
          <cell r="H53" t="str">
            <v>EACH</v>
          </cell>
          <cell r="I53">
            <v>1</v>
          </cell>
          <cell r="J53">
            <v>1</v>
          </cell>
        </row>
        <row r="54">
          <cell r="D54" t="str">
            <v>606E61000-17</v>
          </cell>
          <cell r="E54" t="str">
            <v>IMPACT ATTENUATOR, MISC.: (TYPE 1)(BREAKMASTER) ANCHOR/FOUNDATION ASSEMBLY</v>
          </cell>
          <cell r="G54">
            <v>1</v>
          </cell>
          <cell r="H54" t="str">
            <v>EACH</v>
          </cell>
          <cell r="I54">
            <v>1</v>
          </cell>
          <cell r="J54">
            <v>1</v>
          </cell>
        </row>
        <row r="55">
          <cell r="D55" t="str">
            <v>606E61000-18</v>
          </cell>
          <cell r="E55" t="str">
            <v>IMPACT ATTENUATOR, MISC.: (TYPE 1)(BREAKMASTER) BREAKAWAY ASSEMBLY</v>
          </cell>
          <cell r="G55">
            <v>1</v>
          </cell>
          <cell r="H55" t="str">
            <v>EACH</v>
          </cell>
          <cell r="I55">
            <v>1</v>
          </cell>
          <cell r="J55">
            <v>1</v>
          </cell>
        </row>
        <row r="56">
          <cell r="D56" t="str">
            <v>606E61000-20</v>
          </cell>
          <cell r="E56" t="str">
            <v>IMPACT ATTENUATOR, MISC.: (TYPE 1)(BREAKMASTER) CABLE/BRAKE ASSEMBLY</v>
          </cell>
          <cell r="G56">
            <v>1</v>
          </cell>
          <cell r="H56" t="str">
            <v>EACH</v>
          </cell>
          <cell r="I56">
            <v>1</v>
          </cell>
          <cell r="J56">
            <v>1</v>
          </cell>
        </row>
        <row r="57">
          <cell r="D57" t="str">
            <v>606E61000-21</v>
          </cell>
          <cell r="E57" t="str">
            <v>IMPACT ATTENUATOR, MISC.: (TYPE 1)(BREAKMASTER) DIAPHRAM, BRS</v>
          </cell>
          <cell r="G57">
            <v>1</v>
          </cell>
          <cell r="H57" t="str">
            <v>EACH</v>
          </cell>
          <cell r="I57">
            <v>1</v>
          </cell>
          <cell r="J57">
            <v>1</v>
          </cell>
        </row>
        <row r="58">
          <cell r="D58" t="str">
            <v>606E61000-22</v>
          </cell>
          <cell r="E58" t="str">
            <v>IMPACT ATTENUATOR, MISC.: (TYPE 1)(BREAKMASTER) PANEL/STRAP ASSEMBLY</v>
          </cell>
          <cell r="G58">
            <v>1</v>
          </cell>
          <cell r="H58" t="str">
            <v>EACH</v>
          </cell>
          <cell r="I58">
            <v>1</v>
          </cell>
          <cell r="J58">
            <v>1</v>
          </cell>
        </row>
        <row r="59">
          <cell r="D59" t="str">
            <v>606E61000-19</v>
          </cell>
          <cell r="E59" t="str">
            <v>IMPACT ATTENUATOR, MISC.: (TYPE 1)(BREAKMASTER) TENSION SUPPORT ASSEMBLY</v>
          </cell>
          <cell r="G59">
            <v>1</v>
          </cell>
          <cell r="H59" t="str">
            <v>EACH</v>
          </cell>
          <cell r="I59">
            <v>1</v>
          </cell>
          <cell r="J59">
            <v>1</v>
          </cell>
        </row>
        <row r="60">
          <cell r="D60" t="str">
            <v>606E61000-23</v>
          </cell>
          <cell r="E60" t="str">
            <v>IMPACT ATTENUATOR, MISC.: (TYPE 1)(BREAKMASTER) TRANSITION STRAP ASSEMBLY</v>
          </cell>
          <cell r="G60">
            <v>1</v>
          </cell>
          <cell r="H60" t="str">
            <v>EACH</v>
          </cell>
          <cell r="I60">
            <v>1</v>
          </cell>
          <cell r="J60">
            <v>1</v>
          </cell>
        </row>
        <row r="61">
          <cell r="D61" t="str">
            <v>606E61000-1</v>
          </cell>
          <cell r="E61" t="str">
            <v>IMPACT ATTENUATOR, MISC.: (TYPE 1)(CAT) 1"X2-1/2" PIPE SLEEVE</v>
          </cell>
          <cell r="G61">
            <v>2</v>
          </cell>
          <cell r="H61" t="str">
            <v>EACH</v>
          </cell>
          <cell r="I61">
            <v>1</v>
          </cell>
          <cell r="J61">
            <v>2</v>
          </cell>
        </row>
        <row r="62">
          <cell r="D62" t="str">
            <v>606E61000-2</v>
          </cell>
          <cell r="E62" t="str">
            <v>IMPACT ATTENUATOR, MISC.: (TYPE 1)(CAT) 1/2"X3"X7" POST PLATE</v>
          </cell>
          <cell r="G62">
            <v>2</v>
          </cell>
          <cell r="H62" t="str">
            <v>EACH</v>
          </cell>
          <cell r="I62">
            <v>1</v>
          </cell>
          <cell r="J62">
            <v>2</v>
          </cell>
        </row>
        <row r="63">
          <cell r="D63" t="str">
            <v>606E61000-5</v>
          </cell>
          <cell r="E63" t="str">
            <v>IMPACT ATTENUATOR, MISC.: (TYPE 1)(CAT) 3/4" X 8' CABLE</v>
          </cell>
          <cell r="G63">
            <v>3</v>
          </cell>
          <cell r="H63" t="str">
            <v>EACH</v>
          </cell>
          <cell r="I63">
            <v>1</v>
          </cell>
          <cell r="J63">
            <v>3</v>
          </cell>
        </row>
        <row r="64">
          <cell r="D64" t="str">
            <v>606E61000-3</v>
          </cell>
          <cell r="E64" t="str">
            <v>IMPACT ATTENUATOR, MISC.: (TYPE 1)(CAT) 6" SLEEVE</v>
          </cell>
          <cell r="G64">
            <v>2</v>
          </cell>
          <cell r="H64" t="str">
            <v>EACH</v>
          </cell>
          <cell r="I64">
            <v>1</v>
          </cell>
          <cell r="J64">
            <v>2</v>
          </cell>
        </row>
        <row r="65">
          <cell r="D65" t="str">
            <v>606E61000-4</v>
          </cell>
          <cell r="E65" t="str">
            <v>IMPACT ATTENUATOR, MISC.: (TYPE 1)(CAT) BENT PLATE SLEEVE</v>
          </cell>
          <cell r="G65">
            <v>1</v>
          </cell>
          <cell r="H65" t="str">
            <v>EACH</v>
          </cell>
          <cell r="I65">
            <v>1</v>
          </cell>
          <cell r="J65">
            <v>1</v>
          </cell>
        </row>
        <row r="66">
          <cell r="D66" t="str">
            <v>606E61000-7</v>
          </cell>
          <cell r="E66" t="str">
            <v>IMPACT ATTENUATOR, MISC.: (TYPE 1)(CAT) DEEP BEAM GUARDRAIL 10 GAUGE (2ND)</v>
          </cell>
          <cell r="G66">
            <v>5</v>
          </cell>
          <cell r="H66" t="str">
            <v>EACH</v>
          </cell>
          <cell r="I66">
            <v>1</v>
          </cell>
          <cell r="J66">
            <v>5</v>
          </cell>
        </row>
        <row r="67">
          <cell r="D67" t="str">
            <v>606E61000-6</v>
          </cell>
          <cell r="E67" t="str">
            <v>IMPACT ATTENUATOR, MISC.: (TYPE 1)(CAT) DEEP BEAM GUARDRAIL 12 GAUGE (1ST)</v>
          </cell>
          <cell r="G67">
            <v>5</v>
          </cell>
          <cell r="H67" t="str">
            <v>EACH</v>
          </cell>
          <cell r="I67">
            <v>1</v>
          </cell>
          <cell r="J67">
            <v>5</v>
          </cell>
        </row>
        <row r="68">
          <cell r="D68" t="str">
            <v>606E61000-16</v>
          </cell>
          <cell r="E68" t="str">
            <v>IMPACT ATTENUATOR, MISC.: (TYPE 1)(CAT) DEFLECTOR BOX</v>
          </cell>
          <cell r="G68">
            <v>1</v>
          </cell>
          <cell r="H68" t="str">
            <v>EACH</v>
          </cell>
          <cell r="I68">
            <v>1</v>
          </cell>
          <cell r="J68">
            <v>1</v>
          </cell>
        </row>
        <row r="69">
          <cell r="D69" t="str">
            <v>606E61000-8</v>
          </cell>
          <cell r="E69" t="str">
            <v>IMPACT ATTENUATOR, MISC.: (TYPE 1)(CAT) NOSE PLATE, 10 GAUGE, ROLLED</v>
          </cell>
          <cell r="G69">
            <v>4</v>
          </cell>
          <cell r="H69" t="str">
            <v>EACH</v>
          </cell>
          <cell r="I69">
            <v>1</v>
          </cell>
          <cell r="J69">
            <v>4</v>
          </cell>
        </row>
        <row r="70">
          <cell r="D70" t="str">
            <v>606E61000-15</v>
          </cell>
          <cell r="E70" t="str">
            <v>IMPACT ATTENUATOR, MISC.: (TYPE 1)(CAT) POST BREAKER</v>
          </cell>
          <cell r="G70">
            <v>1</v>
          </cell>
          <cell r="H70" t="str">
            <v>EACH</v>
          </cell>
          <cell r="I70">
            <v>1</v>
          </cell>
          <cell r="J70">
            <v>1</v>
          </cell>
        </row>
        <row r="71">
          <cell r="D71" t="str">
            <v>606E61000-9</v>
          </cell>
          <cell r="E71" t="str">
            <v>IMPACT ATTENUATOR, MISC.: (TYPE 1)(CAT) SIDE PLATE, 10 GAUGE</v>
          </cell>
          <cell r="G71">
            <v>6</v>
          </cell>
          <cell r="H71" t="str">
            <v>EACH</v>
          </cell>
          <cell r="I71">
            <v>1</v>
          </cell>
          <cell r="J71">
            <v>6</v>
          </cell>
        </row>
        <row r="72">
          <cell r="D72" t="str">
            <v>606E61000-10</v>
          </cell>
          <cell r="E72" t="str">
            <v>IMPACT ATTENUATOR, MISC.: (TYPE 1)(CAT) SPACER CHANNEL</v>
          </cell>
          <cell r="G72">
            <v>1</v>
          </cell>
          <cell r="H72" t="str">
            <v>EACH</v>
          </cell>
          <cell r="I72">
            <v>1</v>
          </cell>
          <cell r="J72">
            <v>1</v>
          </cell>
        </row>
        <row r="73">
          <cell r="D73" t="str">
            <v>606E61000-11</v>
          </cell>
          <cell r="E73" t="str">
            <v>IMPACT ATTENUATOR, MISC.: (TYPE 1)(CAT) WOOD BLOCKS #1</v>
          </cell>
          <cell r="G73">
            <v>5</v>
          </cell>
          <cell r="H73" t="str">
            <v>EACH</v>
          </cell>
          <cell r="I73">
            <v>1</v>
          </cell>
          <cell r="J73">
            <v>5</v>
          </cell>
        </row>
        <row r="74">
          <cell r="D74" t="str">
            <v>606E61000-12</v>
          </cell>
          <cell r="E74" t="str">
            <v>IMPACT ATTENUATOR, MISC.: (TYPE 1)(CAT) WOOD BLOCKS #2 - #6</v>
          </cell>
          <cell r="G74">
            <v>5</v>
          </cell>
          <cell r="H74" t="str">
            <v>EACH</v>
          </cell>
          <cell r="I74">
            <v>1</v>
          </cell>
          <cell r="J74">
            <v>5</v>
          </cell>
        </row>
        <row r="75">
          <cell r="D75" t="str">
            <v>606E61000-13</v>
          </cell>
          <cell r="E75" t="str">
            <v>IMPACT ATTENUATOR, MISC.: (TYPE 1)(CAT) WOOD POST, #1 (3.50')</v>
          </cell>
          <cell r="G75">
            <v>5</v>
          </cell>
          <cell r="H75" t="str">
            <v>EACH</v>
          </cell>
          <cell r="I75">
            <v>1</v>
          </cell>
          <cell r="J75">
            <v>5</v>
          </cell>
        </row>
        <row r="76">
          <cell r="D76" t="str">
            <v>606E61000-14</v>
          </cell>
          <cell r="E76" t="str">
            <v>IMPACT ATTENUATOR, MISC.: (TYPE 1)(CAT) WOOD POST, #2-6 (3.50')</v>
          </cell>
          <cell r="G76">
            <v>5</v>
          </cell>
          <cell r="H76" t="str">
            <v>EACH</v>
          </cell>
          <cell r="I76">
            <v>1</v>
          </cell>
          <cell r="J76">
            <v>5</v>
          </cell>
        </row>
        <row r="77">
          <cell r="D77" t="str">
            <v>606E61000-50 </v>
          </cell>
          <cell r="E77" t="str">
            <v>IMPACT ATTENUATOR, MISC.: (TYPE 2)(QUADGUARD) 9 BAY MONORAIL ANCHOR PLATE</v>
          </cell>
          <cell r="G77">
            <v>1</v>
          </cell>
          <cell r="H77" t="str">
            <v>EACH</v>
          </cell>
          <cell r="I77">
            <v>1</v>
          </cell>
          <cell r="J77">
            <v>1</v>
          </cell>
        </row>
        <row r="78">
          <cell r="D78" t="str">
            <v>606E61000-48 </v>
          </cell>
          <cell r="E78" t="str">
            <v>IMPACT ATTENUATOR, MISC.: (TYPE 2)(QUADGUARD) CLAMP ASSEMBLY</v>
          </cell>
          <cell r="G78">
            <v>1</v>
          </cell>
          <cell r="H78" t="str">
            <v>EACH</v>
          </cell>
          <cell r="I78">
            <v>1</v>
          </cell>
          <cell r="J78">
            <v>1</v>
          </cell>
        </row>
        <row r="79">
          <cell r="D79" t="str">
            <v>606E61000-38 </v>
          </cell>
          <cell r="E79" t="str">
            <v>IMPACT ATTENUATOR, MISC.: (TYPE 2)(QUADGUARD) DIAPHRAGM(24"-36")</v>
          </cell>
          <cell r="G79">
            <v>24</v>
          </cell>
          <cell r="H79" t="str">
            <v>EACH</v>
          </cell>
          <cell r="I79">
            <v>1</v>
          </cell>
          <cell r="J79">
            <v>24</v>
          </cell>
        </row>
        <row r="80">
          <cell r="D80" t="str">
            <v>606E61000-39 </v>
          </cell>
          <cell r="E80" t="str">
            <v>IMPACT ATTENUATOR, MISC.: (TYPE 2)(QUADGUARD) DIAPHRAGM(69"-90")</v>
          </cell>
          <cell r="G80">
            <v>2</v>
          </cell>
          <cell r="H80" t="str">
            <v>EACH</v>
          </cell>
          <cell r="I80">
            <v>1</v>
          </cell>
          <cell r="J80">
            <v>2</v>
          </cell>
        </row>
        <row r="81">
          <cell r="D81" t="str">
            <v>606E61000-41c </v>
          </cell>
          <cell r="E81" t="str">
            <v>IMPACT ATTENUATOR, MISC.: (TYPE 2)(QUADGUARD) FENDER PANEL, QUAD</v>
          </cell>
          <cell r="G81">
            <v>24</v>
          </cell>
          <cell r="H81" t="str">
            <v>EACH</v>
          </cell>
          <cell r="I81">
            <v>1</v>
          </cell>
          <cell r="J81">
            <v>24</v>
          </cell>
        </row>
        <row r="82">
          <cell r="D82" t="str">
            <v>606E61000-42 </v>
          </cell>
          <cell r="E82" t="str">
            <v>IMPACT ATTENUATOR, MISC.: (TYPE 2)(QUADGUARD) MONORAIL (1 BAY)</v>
          </cell>
          <cell r="G82">
            <v>3</v>
          </cell>
          <cell r="H82" t="str">
            <v>EACH</v>
          </cell>
          <cell r="I82">
            <v>1</v>
          </cell>
          <cell r="J82">
            <v>3</v>
          </cell>
        </row>
        <row r="83">
          <cell r="D83" t="str">
            <v>606E61000-43 </v>
          </cell>
          <cell r="E83" t="str">
            <v>IMPACT ATTENUATOR, MISC.: (TYPE 2)(QUADGUARD) MONORAIL (2 BAY)</v>
          </cell>
          <cell r="G83">
            <v>3</v>
          </cell>
          <cell r="H83" t="str">
            <v>EACH</v>
          </cell>
          <cell r="I83">
            <v>1</v>
          </cell>
          <cell r="J83">
            <v>3</v>
          </cell>
        </row>
        <row r="84">
          <cell r="D84" t="str">
            <v>606E61000-44 </v>
          </cell>
          <cell r="E84" t="str">
            <v>IMPACT ATTENUATOR, MISC.: (TYPE 2)(QUADGUARD) MONORAIL (3 BAY)</v>
          </cell>
          <cell r="G84">
            <v>3</v>
          </cell>
          <cell r="H84" t="str">
            <v>EACH</v>
          </cell>
          <cell r="I84">
            <v>1</v>
          </cell>
          <cell r="J84">
            <v>3</v>
          </cell>
        </row>
        <row r="85">
          <cell r="D85" t="str">
            <v>606E61000-46 </v>
          </cell>
          <cell r="E85" t="str">
            <v>IMPACT ATTENUATOR, MISC.: (TYPE 2)(QUADGUARD) MONORAIL END CAP</v>
          </cell>
          <cell r="G85">
            <v>1</v>
          </cell>
          <cell r="H85" t="str">
            <v>EACH</v>
          </cell>
          <cell r="I85">
            <v>1</v>
          </cell>
          <cell r="J85">
            <v>1</v>
          </cell>
        </row>
        <row r="86">
          <cell r="D86" t="str">
            <v>606E61000-24</v>
          </cell>
          <cell r="E86" t="str">
            <v>IMPACT ATTENUATOR, MISC.: (TYPE 2)(QUADGUARD) NOSE ASSEMBLY</v>
          </cell>
          <cell r="G86">
            <v>10</v>
          </cell>
          <cell r="H86" t="str">
            <v>EACH</v>
          </cell>
          <cell r="I86">
            <v>1</v>
          </cell>
          <cell r="J86">
            <v>10</v>
          </cell>
        </row>
        <row r="87">
          <cell r="D87" t="str">
            <v>606E61000-40</v>
          </cell>
          <cell r="E87" t="str">
            <v>IMPACT ATTENUATOR, MISC.: (TYPE 2)(QUADGUARD) SIDE PANEL</v>
          </cell>
          <cell r="G87">
            <v>2</v>
          </cell>
          <cell r="H87" t="str">
            <v>EACH</v>
          </cell>
          <cell r="I87">
            <v>1</v>
          </cell>
          <cell r="J87">
            <v>2</v>
          </cell>
        </row>
        <row r="88">
          <cell r="D88" t="str">
            <v>606E61000-30 </v>
          </cell>
          <cell r="E88" t="str">
            <v>IMPACT ATTENUATOR, MISC.: (TYPE 2)(QUADGUARD) TYPE 1 CARTRIDGE</v>
          </cell>
          <cell r="G88">
            <v>50</v>
          </cell>
          <cell r="H88" t="str">
            <v>EACH</v>
          </cell>
          <cell r="I88">
            <v>1</v>
          </cell>
          <cell r="J88">
            <v>50</v>
          </cell>
        </row>
        <row r="89">
          <cell r="D89" t="str">
            <v>606E61000-31</v>
          </cell>
          <cell r="E89" t="str">
            <v>IMPACT ATTENUATOR, MISC.: (TYPE 2)(QUADGUARD) TYPE 2 CARTRIDGE</v>
          </cell>
          <cell r="G89">
            <v>50</v>
          </cell>
          <cell r="H89" t="str">
            <v>EACH</v>
          </cell>
          <cell r="I89">
            <v>1</v>
          </cell>
          <cell r="J89">
            <v>50</v>
          </cell>
        </row>
        <row r="90">
          <cell r="D90" t="str">
            <v>606E61000-60 </v>
          </cell>
          <cell r="E90" t="str">
            <v>IMPACT ATTENUATOR, MISC.: (TYPE 2)(TAU-II) ADAPTER ASSEMBLY, 36" BACKSTOP</v>
          </cell>
          <cell r="G90">
            <v>1</v>
          </cell>
          <cell r="H90" t="str">
            <v>EACH</v>
          </cell>
          <cell r="I90">
            <v>1</v>
          </cell>
          <cell r="J90">
            <v>1</v>
          </cell>
        </row>
        <row r="91">
          <cell r="D91" t="str">
            <v>606E61000-69 </v>
          </cell>
          <cell r="E91" t="str">
            <v>IMPACT ATTENUATOR, MISC.: (TYPE 2)(TAU-II) BACKING PLATE ASSEMBLY</v>
          </cell>
          <cell r="G91">
            <v>1</v>
          </cell>
          <cell r="H91" t="str">
            <v>EACH</v>
          </cell>
          <cell r="I91">
            <v>1</v>
          </cell>
          <cell r="J91">
            <v>1</v>
          </cell>
        </row>
        <row r="92">
          <cell r="D92" t="str">
            <v>606E61000-61 </v>
          </cell>
          <cell r="E92" t="str">
            <v>IMPACT ATTENUATOR, MISC.: (TYPE 2)(TAU-II) BACKSTOP BLOCKOUT</v>
          </cell>
          <cell r="G92">
            <v>1</v>
          </cell>
          <cell r="H92" t="str">
            <v>EACH</v>
          </cell>
          <cell r="I92">
            <v>1</v>
          </cell>
          <cell r="J92">
            <v>1</v>
          </cell>
        </row>
        <row r="93">
          <cell r="D93" t="str">
            <v>606E61000-63 </v>
          </cell>
          <cell r="E93" t="str">
            <v>IMPACT ATTENUATOR, MISC.: (TYPE 2)(TAU-II) BULKHEAD LATERAL SUPPORT BRACKET</v>
          </cell>
          <cell r="G93">
            <v>1</v>
          </cell>
          <cell r="H93" t="str">
            <v>EACH</v>
          </cell>
          <cell r="I93">
            <v>1</v>
          </cell>
          <cell r="J93">
            <v>1</v>
          </cell>
        </row>
        <row r="94">
          <cell r="D94" t="str">
            <v>606E61000-59 </v>
          </cell>
          <cell r="E94" t="str">
            <v>IMPACT ATTENUATOR, MISC.: (TYPE 2)(TAU-II) CABLE GUIDE ASSEMBLY</v>
          </cell>
          <cell r="G94">
            <v>1</v>
          </cell>
          <cell r="H94" t="str">
            <v>EACH</v>
          </cell>
          <cell r="I94">
            <v>1</v>
          </cell>
          <cell r="J94">
            <v>1</v>
          </cell>
        </row>
        <row r="95">
          <cell r="D95" t="str">
            <v>606E61000-58 </v>
          </cell>
          <cell r="E95" t="str">
            <v>IMPACT ATTENUATOR, MISC.: (TYPE 2)(TAU-II) CABLE GUIDE MOUNT</v>
          </cell>
          <cell r="G95">
            <v>1</v>
          </cell>
          <cell r="H95" t="str">
            <v>EACH</v>
          </cell>
          <cell r="I95">
            <v>1</v>
          </cell>
          <cell r="J95">
            <v>1</v>
          </cell>
        </row>
        <row r="96">
          <cell r="D96" t="str">
            <v>606E61000-65 </v>
          </cell>
          <cell r="E96" t="str">
            <v>IMPACT ATTENUATOR, MISC.: (TYPE 2)(TAU-II) END PANEL</v>
          </cell>
          <cell r="G96">
            <v>1</v>
          </cell>
          <cell r="H96" t="str">
            <v>EACH</v>
          </cell>
          <cell r="I96">
            <v>1</v>
          </cell>
          <cell r="J96">
            <v>1</v>
          </cell>
        </row>
        <row r="97">
          <cell r="D97" t="str">
            <v>606E61000-67 </v>
          </cell>
          <cell r="E97" t="str">
            <v>IMPACT ATTENUATOR, MISC.: (TYPE 2)(TAU-II) ENERGY ABSORB. CARTRIDGE, TYPE A</v>
          </cell>
          <cell r="G97">
            <v>1</v>
          </cell>
          <cell r="H97" t="str">
            <v>EACH</v>
          </cell>
          <cell r="I97">
            <v>1</v>
          </cell>
          <cell r="J97">
            <v>1</v>
          </cell>
        </row>
        <row r="98">
          <cell r="D98" t="str">
            <v>606E61000-68 </v>
          </cell>
          <cell r="E98" t="str">
            <v>IMPACT ATTENUATOR, MISC.: (TYPE 2)(TAU-II) ENERGY ABSORB. CARTRIDGE, TYPE B</v>
          </cell>
          <cell r="G98">
            <v>1</v>
          </cell>
          <cell r="H98" t="str">
            <v>EACH</v>
          </cell>
          <cell r="I98">
            <v>1</v>
          </cell>
          <cell r="J98">
            <v>1</v>
          </cell>
        </row>
        <row r="99">
          <cell r="D99" t="str">
            <v>606E61000-57 </v>
          </cell>
          <cell r="E99" t="str">
            <v>IMPACT ATTENUATOR, MISC.: (TYPE 2)(TAU-II) FRONT CABLE ANCHOR COMPACT</v>
          </cell>
          <cell r="G99">
            <v>1</v>
          </cell>
          <cell r="H99" t="str">
            <v>EACH</v>
          </cell>
          <cell r="I99">
            <v>1</v>
          </cell>
          <cell r="J99">
            <v>1</v>
          </cell>
        </row>
        <row r="100">
          <cell r="D100" t="str">
            <v>606E61000-55 </v>
          </cell>
          <cell r="E100" t="str">
            <v>IMPACT ATTENUATOR, MISC.: (TYPE 2)(TAU-II) FRONT COLLISION PLATE</v>
          </cell>
          <cell r="G100">
            <v>1</v>
          </cell>
          <cell r="H100" t="str">
            <v>EACH</v>
          </cell>
          <cell r="I100">
            <v>1</v>
          </cell>
          <cell r="J100">
            <v>1</v>
          </cell>
        </row>
        <row r="101">
          <cell r="D101" t="str">
            <v>606E61000-54 </v>
          </cell>
          <cell r="E101" t="str">
            <v>IMPACT ATTENUATOR, MISC.: (TYPE 2)(TAU-II) FRONT SUPPORT LEG KIT</v>
          </cell>
          <cell r="G101">
            <v>1</v>
          </cell>
          <cell r="H101" t="str">
            <v>EACH</v>
          </cell>
          <cell r="I101">
            <v>1</v>
          </cell>
          <cell r="J101">
            <v>1</v>
          </cell>
        </row>
        <row r="102">
          <cell r="D102" t="str">
            <v>606E61000-56 </v>
          </cell>
          <cell r="E102" t="str">
            <v>IMPACT ATTENUATOR, MISC.: (TYPE 2)(TAU-II) PARALLEL NOSE PIECE</v>
          </cell>
          <cell r="G102">
            <v>1</v>
          </cell>
          <cell r="H102" t="str">
            <v>EACH</v>
          </cell>
          <cell r="I102">
            <v>1</v>
          </cell>
          <cell r="J102">
            <v>1</v>
          </cell>
        </row>
        <row r="103">
          <cell r="D103" t="str">
            <v>606E61000-62 </v>
          </cell>
          <cell r="E103" t="str">
            <v>IMPACT ATTENUATOR, MISC.: (TYPE 2)(TAU-II) PIPE PANEL MOUNT</v>
          </cell>
          <cell r="G103">
            <v>1</v>
          </cell>
          <cell r="H103" t="str">
            <v>EACH</v>
          </cell>
          <cell r="I103">
            <v>1</v>
          </cell>
          <cell r="J103">
            <v>1</v>
          </cell>
        </row>
        <row r="104">
          <cell r="D104" t="str">
            <v>606E61000-66 </v>
          </cell>
          <cell r="E104" t="str">
            <v>IMPACT ATTENUATOR, MISC.: (TYPE 2)(TAU-II) SLIDING BOLT ASSEMBLY</v>
          </cell>
          <cell r="G104">
            <v>1</v>
          </cell>
          <cell r="H104" t="str">
            <v>EACH</v>
          </cell>
          <cell r="I104">
            <v>1</v>
          </cell>
          <cell r="J104">
            <v>1</v>
          </cell>
        </row>
        <row r="105">
          <cell r="D105" t="str">
            <v>606E61000-64 </v>
          </cell>
          <cell r="E105" t="str">
            <v>IMPACT ATTENUATOR, MISC.: (TYPE 2)(TAU-II) SLIDING PANEL</v>
          </cell>
          <cell r="G105">
            <v>1</v>
          </cell>
          <cell r="H105" t="str">
            <v>EACH</v>
          </cell>
          <cell r="I105">
            <v>1</v>
          </cell>
          <cell r="J105">
            <v>1</v>
          </cell>
        </row>
        <row r="106">
          <cell r="D106" t="str">
            <v>606E61000-41a </v>
          </cell>
          <cell r="E106" t="str">
            <v>IMPACT ATTENUATOR, MISC.: (TYPE 2)(TRACC) FENDER PANEL, 1 BAY</v>
          </cell>
          <cell r="G106">
            <v>10</v>
          </cell>
          <cell r="H106" t="str">
            <v>EACH</v>
          </cell>
          <cell r="I106">
            <v>1</v>
          </cell>
          <cell r="J106">
            <v>10</v>
          </cell>
        </row>
        <row r="107">
          <cell r="D107" t="str">
            <v>606E61000-41 </v>
          </cell>
          <cell r="E107" t="str">
            <v>IMPACT ATTENUATOR, MISC.: (TYPE 2)(TRACC) FENDER PANEL, 2 BAY</v>
          </cell>
          <cell r="G107">
            <v>25</v>
          </cell>
          <cell r="H107" t="str">
            <v>EACH</v>
          </cell>
          <cell r="I107">
            <v>1</v>
          </cell>
          <cell r="J107">
            <v>25</v>
          </cell>
        </row>
        <row r="108">
          <cell r="D108" t="str">
            <v>606E61000-41b </v>
          </cell>
          <cell r="E108" t="str">
            <v>IMPACT ATTENUATOR, MISC.: (TYPE 2)(TRACC) FENDER PANEL, TRANS</v>
          </cell>
          <cell r="G108">
            <v>1</v>
          </cell>
          <cell r="H108" t="str">
            <v>EACH</v>
          </cell>
          <cell r="I108">
            <v>1</v>
          </cell>
          <cell r="J108">
            <v>1</v>
          </cell>
        </row>
        <row r="109">
          <cell r="D109" t="str">
            <v>606E61000-52 </v>
          </cell>
          <cell r="E109" t="str">
            <v>IMPACT ATTENUATOR, MISC.: (TYPE 2)(TRACC) W6 X 8.5 X 6'-6" POST</v>
          </cell>
          <cell r="G109">
            <v>1</v>
          </cell>
          <cell r="H109" t="str">
            <v>EACH</v>
          </cell>
          <cell r="I109">
            <v>1</v>
          </cell>
          <cell r="J109">
            <v>1</v>
          </cell>
        </row>
        <row r="110">
          <cell r="D110" t="str">
            <v>606E61000-51 </v>
          </cell>
          <cell r="E110" t="str">
            <v xml:space="preserve">IMPACT ATTENUATOR, MISC.: (TYPE 2)(TRACC) W8 X 13 X 7'-6" POST </v>
          </cell>
          <cell r="G110">
            <v>1</v>
          </cell>
          <cell r="H110" t="str">
            <v>EACH</v>
          </cell>
          <cell r="I110">
            <v>1</v>
          </cell>
          <cell r="J110">
            <v>1</v>
          </cell>
        </row>
        <row r="111">
          <cell r="D111" t="str">
            <v>606E61000-53 </v>
          </cell>
          <cell r="E111" t="str">
            <v>IMPACT ATTENUATOR, MISC.: (TYPE 2)(TRACC) WOOD BLOCKS, RTD/TPRD</v>
          </cell>
          <cell r="G111">
            <v>1</v>
          </cell>
          <cell r="H111" t="str">
            <v>EACH</v>
          </cell>
          <cell r="I111">
            <v>1</v>
          </cell>
          <cell r="J111">
            <v>1</v>
          </cell>
        </row>
        <row r="112">
          <cell r="D112" t="str">
            <v>606E61000-32 </v>
          </cell>
          <cell r="E112" t="str">
            <v>IMPACT ATTENUATOR, MISC.: (TYPE 3)(QUADGUARD) ELITE CYLINDER QE1</v>
          </cell>
          <cell r="G112">
            <v>1</v>
          </cell>
          <cell r="H112" t="str">
            <v>EACH</v>
          </cell>
          <cell r="I112">
            <v>1</v>
          </cell>
          <cell r="J112">
            <v>1</v>
          </cell>
        </row>
        <row r="113">
          <cell r="D113" t="str">
            <v>606E61000-33 </v>
          </cell>
          <cell r="E113" t="str">
            <v>IMPACT ATTENUATOR, MISC.: (TYPE 3)(QUADGUARD) ELITE CYLINDER QE2</v>
          </cell>
          <cell r="G113">
            <v>1</v>
          </cell>
          <cell r="H113" t="str">
            <v>EACH</v>
          </cell>
          <cell r="I113">
            <v>1</v>
          </cell>
          <cell r="J113">
            <v>1</v>
          </cell>
        </row>
        <row r="114">
          <cell r="D114" t="str">
            <v>606E61000-34 </v>
          </cell>
          <cell r="E114" t="str">
            <v>IMPACT ATTENUATOR, MISC.: (TYPE 3)(QUADGUARD) LMC CYLINDER 2Q</v>
          </cell>
          <cell r="G114">
            <v>1</v>
          </cell>
          <cell r="H114" t="str">
            <v>EACH</v>
          </cell>
          <cell r="I114">
            <v>1</v>
          </cell>
          <cell r="J114">
            <v>1</v>
          </cell>
        </row>
        <row r="115">
          <cell r="D115" t="str">
            <v>606E61000-34a </v>
          </cell>
          <cell r="E115" t="str">
            <v>IMPACT ATTENUATOR, MISC.: (TYPE 3)(QUADGUARD) LMC CYLINDER 3Q</v>
          </cell>
          <cell r="G115">
            <v>1</v>
          </cell>
          <cell r="H115" t="str">
            <v>EACH</v>
          </cell>
          <cell r="I115">
            <v>1</v>
          </cell>
          <cell r="J115">
            <v>1</v>
          </cell>
        </row>
        <row r="116">
          <cell r="D116" t="str">
            <v>606E61000-35 </v>
          </cell>
          <cell r="E116" t="str">
            <v>IMPACT ATTENUATOR, MISC.: (TYPE 3)(QUADGUARD) LMC CYLINDER 4Q</v>
          </cell>
          <cell r="G116">
            <v>1</v>
          </cell>
          <cell r="H116" t="str">
            <v>EACH</v>
          </cell>
          <cell r="I116">
            <v>1</v>
          </cell>
          <cell r="J116">
            <v>1</v>
          </cell>
        </row>
        <row r="117">
          <cell r="D117" t="str">
            <v>606E61000-35a</v>
          </cell>
          <cell r="E117" t="str">
            <v>IMPACT ATTENUATOR, MISC.: (TYPE 3)(QUADGUARD) LMC CYLINDER 5Q</v>
          </cell>
          <cell r="G117">
            <v>1</v>
          </cell>
          <cell r="H117" t="str">
            <v>EACH</v>
          </cell>
          <cell r="I117">
            <v>1</v>
          </cell>
          <cell r="J117">
            <v>1</v>
          </cell>
        </row>
        <row r="118">
          <cell r="D118" t="str">
            <v>606E61000-49 </v>
          </cell>
          <cell r="E118" t="str">
            <v>IMPACT ATTENUATOR, MISC.: (TYPE 3)(REACT) BACKUP/TRANSITION ASSEMBLY</v>
          </cell>
          <cell r="G118">
            <v>1</v>
          </cell>
          <cell r="H118" t="str">
            <v>EACH</v>
          </cell>
          <cell r="I118">
            <v>1</v>
          </cell>
          <cell r="J118">
            <v>1</v>
          </cell>
        </row>
        <row r="119">
          <cell r="D119" t="str">
            <v>606E61000-47 </v>
          </cell>
          <cell r="E119" t="str">
            <v>IMPACT ATTENUATOR, MISC.: (TYPE 3)(REACT) CABLE ASSMBLY</v>
          </cell>
          <cell r="G119">
            <v>1</v>
          </cell>
          <cell r="H119" t="str">
            <v>EACH</v>
          </cell>
          <cell r="I119">
            <v>1</v>
          </cell>
          <cell r="J119">
            <v>1</v>
          </cell>
        </row>
        <row r="120">
          <cell r="D120" t="str">
            <v>606E61000-36 </v>
          </cell>
          <cell r="E120" t="str">
            <v>IMPACT ATTENUATOR, MISC.: (TYPE 3)(REACT) HDPE CYLINDER 20</v>
          </cell>
          <cell r="G120">
            <v>1</v>
          </cell>
          <cell r="H120" t="str">
            <v>EACH</v>
          </cell>
          <cell r="I120">
            <v>1</v>
          </cell>
          <cell r="J120">
            <v>1</v>
          </cell>
        </row>
        <row r="121">
          <cell r="D121" t="str">
            <v>606E61000-36a </v>
          </cell>
          <cell r="E121" t="str">
            <v>IMPACT ATTENUATOR, MISC.: (TYPE 3)(REACT) HDPE CYLINDER 30</v>
          </cell>
          <cell r="G121">
            <v>1</v>
          </cell>
          <cell r="H121" t="str">
            <v>EACH</v>
          </cell>
          <cell r="I121">
            <v>1</v>
          </cell>
          <cell r="J121">
            <v>1</v>
          </cell>
        </row>
        <row r="122">
          <cell r="D122" t="str">
            <v>606E61000-37 </v>
          </cell>
          <cell r="E122" t="str">
            <v>IMPACT ATTENUATOR, MISC.: (TYPE 3)(REACT) HDPE CYLINDER 50</v>
          </cell>
          <cell r="G122">
            <v>1</v>
          </cell>
          <cell r="H122" t="str">
            <v>EACH</v>
          </cell>
          <cell r="I122">
            <v>1</v>
          </cell>
          <cell r="J122">
            <v>1</v>
          </cell>
        </row>
        <row r="123">
          <cell r="D123" t="str">
            <v>606E61000-37a </v>
          </cell>
          <cell r="E123" t="str">
            <v>IMPACT ATTENUATOR, MISC.: (TYPE 3)(REACT) HDPE CYLINDER 70</v>
          </cell>
          <cell r="G123">
            <v>1</v>
          </cell>
          <cell r="H123" t="str">
            <v>EACH</v>
          </cell>
          <cell r="I123">
            <v>1</v>
          </cell>
          <cell r="J123">
            <v>1</v>
          </cell>
        </row>
        <row r="124">
          <cell r="D124" t="str">
            <v>606E61000-23a</v>
          </cell>
          <cell r="E124" t="str">
            <v>IMPACT ATTENUATOR, MISC.: (TYPE 3) TYPE 3 ATTENUATOR RESET</v>
          </cell>
          <cell r="G124">
            <v>35</v>
          </cell>
          <cell r="H124" t="str">
            <v>EACH</v>
          </cell>
          <cell r="I124">
            <v>1</v>
          </cell>
          <cell r="J124">
            <v>35</v>
          </cell>
        </row>
        <row r="125">
          <cell r="D125" t="str">
            <v>606E61000-25 </v>
          </cell>
          <cell r="E125" t="str">
            <v>IMPACT ATTENUATOR, MISC.: SAND BARREL, 0200 LB</v>
          </cell>
          <cell r="G125">
            <v>2</v>
          </cell>
          <cell r="H125" t="str">
            <v>EACH</v>
          </cell>
          <cell r="I125">
            <v>1</v>
          </cell>
          <cell r="J125">
            <v>2</v>
          </cell>
        </row>
        <row r="126">
          <cell r="D126" t="str">
            <v>606E61000-26 </v>
          </cell>
          <cell r="E126" t="str">
            <v>IMPACT ATTENUATOR, MISC.: SAND BARREL, 0400 LB</v>
          </cell>
          <cell r="G126">
            <v>2</v>
          </cell>
          <cell r="H126" t="str">
            <v>EACH</v>
          </cell>
          <cell r="I126">
            <v>1</v>
          </cell>
          <cell r="J126">
            <v>2</v>
          </cell>
        </row>
        <row r="127">
          <cell r="D127" t="str">
            <v>606E61000-27 </v>
          </cell>
          <cell r="E127" t="str">
            <v>IMPACT ATTENUATOR, MISC.: SAND BARREL, 0700 LB</v>
          </cell>
          <cell r="G127">
            <v>2</v>
          </cell>
          <cell r="H127" t="str">
            <v>EACH</v>
          </cell>
          <cell r="I127">
            <v>1</v>
          </cell>
          <cell r="J127">
            <v>2</v>
          </cell>
        </row>
        <row r="128">
          <cell r="D128" t="str">
            <v>606E61000-28 </v>
          </cell>
          <cell r="E128" t="str">
            <v>IMPACT ATTENUATOR, MISC.: SAND BARREL, 1400 LB</v>
          </cell>
          <cell r="G128">
            <v>2</v>
          </cell>
          <cell r="H128" t="str">
            <v>EACH</v>
          </cell>
          <cell r="I128">
            <v>1</v>
          </cell>
          <cell r="J128">
            <v>2</v>
          </cell>
        </row>
        <row r="129">
          <cell r="D129" t="str">
            <v>606E61000-29 </v>
          </cell>
          <cell r="E129" t="str">
            <v>IMPACT ATTENUATOR, MISC.: SAND BARREL, 2100 LB</v>
          </cell>
          <cell r="G129">
            <v>1</v>
          </cell>
          <cell r="H129" t="str">
            <v>EACH</v>
          </cell>
          <cell r="I129">
            <v>1</v>
          </cell>
          <cell r="J129">
            <v>1</v>
          </cell>
        </row>
        <row r="130">
          <cell r="D130" t="str">
            <v>606E98000-55 </v>
          </cell>
          <cell r="E130" t="str">
            <v>GUARDRAIL, MISC.: CABLE RAIL: REPLACEMENT CABLE</v>
          </cell>
          <cell r="G130">
            <v>100</v>
          </cell>
          <cell r="H130" t="str">
            <v>FT</v>
          </cell>
          <cell r="I130">
            <v>1</v>
          </cell>
          <cell r="J130">
            <v>100</v>
          </cell>
        </row>
        <row r="131">
          <cell r="D131" t="str">
            <v>606E98100-53 </v>
          </cell>
          <cell r="E131" t="str">
            <v>GUARDRAIL, MISC.: CABLE RAIL: ANCHOR POST</v>
          </cell>
          <cell r="G131">
            <v>4</v>
          </cell>
          <cell r="H131" t="str">
            <v>EACH</v>
          </cell>
          <cell r="I131">
            <v>1</v>
          </cell>
          <cell r="J131">
            <v>4</v>
          </cell>
        </row>
        <row r="132">
          <cell r="D132" t="str">
            <v>606E98100-54 </v>
          </cell>
          <cell r="E132" t="str">
            <v>GUARDRAIL, MISC.: CABLE RAIL: ANCHOR POST RESET</v>
          </cell>
          <cell r="G132">
            <v>70</v>
          </cell>
          <cell r="H132" t="str">
            <v>EACH</v>
          </cell>
          <cell r="I132">
            <v>1</v>
          </cell>
          <cell r="J132">
            <v>70</v>
          </cell>
        </row>
        <row r="133">
          <cell r="D133" t="str">
            <v>606E98100-56 </v>
          </cell>
          <cell r="E133" t="str">
            <v>GUARDRAIL, MISC.: CABLE RAIL: CABLE SPLICE</v>
          </cell>
          <cell r="G133">
            <v>10</v>
          </cell>
          <cell r="H133" t="str">
            <v>EACH</v>
          </cell>
          <cell r="I133">
            <v>1</v>
          </cell>
          <cell r="J133">
            <v>10</v>
          </cell>
        </row>
        <row r="134">
          <cell r="D134" t="str">
            <v>606E98100-59 </v>
          </cell>
          <cell r="E134" t="str">
            <v>GUARDRAIL, MISC.: CABLE RAIL: CABLE TURNBUCKLE</v>
          </cell>
          <cell r="G134">
            <v>10</v>
          </cell>
          <cell r="H134" t="str">
            <v>EACH</v>
          </cell>
          <cell r="I134">
            <v>1</v>
          </cell>
          <cell r="J134">
            <v>10</v>
          </cell>
        </row>
        <row r="135">
          <cell r="D135" t="str">
            <v>606E98100-57 </v>
          </cell>
          <cell r="E135" t="str">
            <v>GUARDRAIL, MISC.: CABLE RAIL: CONCRETE ANCHOR FOUNDATION WITH SLEEVE</v>
          </cell>
          <cell r="G135">
            <v>2</v>
          </cell>
          <cell r="H135" t="str">
            <v>EACH</v>
          </cell>
          <cell r="I135">
            <v>1</v>
          </cell>
          <cell r="J135">
            <v>2</v>
          </cell>
        </row>
        <row r="136">
          <cell r="D136" t="str">
            <v>606E98100-58 </v>
          </cell>
          <cell r="E136" t="str">
            <v>GUARDRAIL, MISC.: CABLE RAIL: CONCRETE LINE POST FOUNDATION WITH SLEEVE</v>
          </cell>
          <cell r="G136">
            <v>50</v>
          </cell>
          <cell r="H136" t="str">
            <v>EACH</v>
          </cell>
          <cell r="I136">
            <v>1</v>
          </cell>
          <cell r="J136">
            <v>50</v>
          </cell>
        </row>
        <row r="137">
          <cell r="D137" t="str">
            <v>606E98100-51 </v>
          </cell>
          <cell r="E137" t="str">
            <v>GUARDRAIL, MISC.: CABLE RAIL: LINE POST</v>
          </cell>
          <cell r="G137">
            <v>2000</v>
          </cell>
          <cell r="H137" t="str">
            <v>EACH</v>
          </cell>
          <cell r="I137">
            <v>1</v>
          </cell>
          <cell r="J137">
            <v>2000</v>
          </cell>
        </row>
        <row r="138">
          <cell r="D138" t="str">
            <v>606E98100-52 </v>
          </cell>
          <cell r="E138" t="str">
            <v>GUARDRAIL, MISC.: CABLE RAIL: POST REFLECTOR</v>
          </cell>
          <cell r="G138">
            <v>100</v>
          </cell>
          <cell r="H138" t="str">
            <v>EACH</v>
          </cell>
          <cell r="I138">
            <v>1</v>
          </cell>
          <cell r="J138">
            <v>100</v>
          </cell>
        </row>
        <row r="139">
          <cell r="D139" t="str">
            <v>606E98100-50 </v>
          </cell>
          <cell r="E139" t="str">
            <v>GUARDRAIL, MISC.: CABLE RAIL: TENSIONING</v>
          </cell>
          <cell r="G139">
            <v>50</v>
          </cell>
          <cell r="H139" t="str">
            <v>EACH</v>
          </cell>
          <cell r="I139">
            <v>1</v>
          </cell>
          <cell r="J139">
            <v>50</v>
          </cell>
        </row>
        <row r="140">
          <cell r="D140" t="str">
            <v>606E99200-1</v>
          </cell>
          <cell r="E140" t="str">
            <v>ANCHOR ASSEMBLY, MISC.: (ET) #1 &amp; #2 HBA BOTTOM POST</v>
          </cell>
          <cell r="G140">
            <v>50</v>
          </cell>
          <cell r="H140" t="str">
            <v>EACH</v>
          </cell>
          <cell r="I140">
            <v>1</v>
          </cell>
          <cell r="J140">
            <v>50</v>
          </cell>
        </row>
        <row r="141">
          <cell r="D141" t="str">
            <v>606E99200-2</v>
          </cell>
          <cell r="E141" t="str">
            <v>ANCHOR ASSEMBLY, MISC.: (ET) #1 &amp; #2 HBA TOP POST</v>
          </cell>
          <cell r="G141">
            <v>40</v>
          </cell>
          <cell r="H141" t="str">
            <v>EACH</v>
          </cell>
          <cell r="I141">
            <v>1</v>
          </cell>
          <cell r="J141">
            <v>40</v>
          </cell>
        </row>
        <row r="142">
          <cell r="D142" t="str">
            <v>606E99200-3</v>
          </cell>
          <cell r="E142" t="str">
            <v>ANCHOR ASSEMBLY, MISC.: (ET) #2 THRU #8 SYT POST</v>
          </cell>
          <cell r="G142">
            <v>50</v>
          </cell>
          <cell r="H142" t="str">
            <v>EACH</v>
          </cell>
          <cell r="I142">
            <v>1</v>
          </cell>
          <cell r="J142">
            <v>50</v>
          </cell>
        </row>
        <row r="143">
          <cell r="D143" t="str">
            <v>606E99200-4</v>
          </cell>
          <cell r="E143" t="str">
            <v>ANCHOR ASSEMBLY, MISC.: (ET) CABLE ANCHOR BRACKET</v>
          </cell>
          <cell r="G143">
            <v>20</v>
          </cell>
          <cell r="H143" t="str">
            <v>EACH</v>
          </cell>
          <cell r="I143">
            <v>1</v>
          </cell>
          <cell r="J143">
            <v>20</v>
          </cell>
        </row>
        <row r="144">
          <cell r="D144" t="str">
            <v>606E99200-5</v>
          </cell>
          <cell r="E144" t="str">
            <v>ANCHOR ASSEMBLY, MISC.: (ET) DEEP BEAM GUARDRAIL, 12 GAUGE, END ANC</v>
          </cell>
          <cell r="G144">
            <v>200</v>
          </cell>
          <cell r="H144" t="str">
            <v>EACH</v>
          </cell>
          <cell r="I144">
            <v>1</v>
          </cell>
          <cell r="J144">
            <v>200</v>
          </cell>
        </row>
        <row r="145">
          <cell r="D145" t="str">
            <v>606E99200-6</v>
          </cell>
          <cell r="E145" t="str">
            <v>ANCHOR ASSEMBLY, MISC.: (ET)(CAT) STEEL FOUNDATION TUBE 4'-6"</v>
          </cell>
          <cell r="G145">
            <v>6</v>
          </cell>
          <cell r="H145" t="str">
            <v>EACH</v>
          </cell>
          <cell r="I145">
            <v>1</v>
          </cell>
          <cell r="J145">
            <v>6</v>
          </cell>
        </row>
        <row r="146">
          <cell r="D146" t="str">
            <v>606E99200-7</v>
          </cell>
          <cell r="E146" t="str">
            <v>ANCHOR ASSEMBLY, MISC.: (ET)(FLEAT) DEEP BEAM GUARDRAIL, 12 GAUGE</v>
          </cell>
          <cell r="G146">
            <v>50</v>
          </cell>
          <cell r="H146" t="str">
            <v>EACH</v>
          </cell>
          <cell r="I146">
            <v>1</v>
          </cell>
          <cell r="J146">
            <v>50</v>
          </cell>
        </row>
        <row r="147">
          <cell r="D147" t="str">
            <v>606E99200-8</v>
          </cell>
          <cell r="E147" t="str">
            <v>ANCHOR ASSEMBLY, MISC.: (ET)(SKT)(CAT)(FLEAT) BEARING PLATE 8" x 8" x 5/8</v>
          </cell>
          <cell r="G147">
            <v>8</v>
          </cell>
          <cell r="H147" t="str">
            <v>EACH</v>
          </cell>
          <cell r="I147">
            <v>1</v>
          </cell>
          <cell r="J147">
            <v>8</v>
          </cell>
        </row>
        <row r="148">
          <cell r="D148" t="str">
            <v>606E99200-9</v>
          </cell>
          <cell r="E148" t="str">
            <v>ANCHOR ASSEMBLY, MISC.: (ET)(SKT)(FLEAT) GROUNDSTRUT,OFFSET/STRAIGHT</v>
          </cell>
          <cell r="G148">
            <v>4</v>
          </cell>
          <cell r="H148" t="str">
            <v>EACH</v>
          </cell>
          <cell r="I148">
            <v>1</v>
          </cell>
          <cell r="J148">
            <v>4</v>
          </cell>
        </row>
        <row r="149">
          <cell r="D149" t="str">
            <v>606E99200-10</v>
          </cell>
          <cell r="E149" t="str">
            <v>ANCHOR ASSEMBLY, MISC.: (ET)(SRT) CABLE ASSEMBLY</v>
          </cell>
          <cell r="G149">
            <v>50</v>
          </cell>
          <cell r="H149" t="str">
            <v>EACH</v>
          </cell>
          <cell r="I149">
            <v>1</v>
          </cell>
          <cell r="J149">
            <v>50</v>
          </cell>
        </row>
        <row r="150">
          <cell r="D150" t="str">
            <v>606E99200-11</v>
          </cell>
          <cell r="E150" t="str">
            <v>ANCHOR ASSEMBLY, MISC.: (ET)(SRT) STEEL FOUNDATION TUBE 6'-0"</v>
          </cell>
          <cell r="G150">
            <v>2</v>
          </cell>
          <cell r="H150" t="str">
            <v>EACH</v>
          </cell>
          <cell r="I150">
            <v>1</v>
          </cell>
          <cell r="J150">
            <v>2</v>
          </cell>
        </row>
        <row r="151">
          <cell r="D151" t="str">
            <v>606E99200-12</v>
          </cell>
          <cell r="E151" t="str">
            <v>ANCHOR ASSEMBLY, MISC.: (ET)(SRT) WOOD POST(3.75' LONG)</v>
          </cell>
          <cell r="G151">
            <v>470</v>
          </cell>
          <cell r="H151" t="str">
            <v>EACH</v>
          </cell>
          <cell r="I151">
            <v>1</v>
          </cell>
          <cell r="J151">
            <v>470</v>
          </cell>
        </row>
        <row r="152">
          <cell r="D152" t="str">
            <v>606E99200-13</v>
          </cell>
          <cell r="E152" t="str">
            <v>ANCHOR ASSEMBLY, MISC.: (ET)(SRT) WOOD POST(6.0' LONG)</v>
          </cell>
          <cell r="G152">
            <v>180</v>
          </cell>
          <cell r="H152" t="str">
            <v>EACH</v>
          </cell>
          <cell r="I152">
            <v>1</v>
          </cell>
          <cell r="J152">
            <v>180</v>
          </cell>
        </row>
        <row r="153">
          <cell r="D153" t="str">
            <v>606E99200-14</v>
          </cell>
          <cell r="E153" t="str">
            <v>ANCHOR ASSEMBLY, MISC.: (ET)(SRT)(CAT) GROUND STRUT</v>
          </cell>
          <cell r="G153">
            <v>5</v>
          </cell>
          <cell r="H153" t="str">
            <v>EACH</v>
          </cell>
          <cell r="I153">
            <v>1</v>
          </cell>
          <cell r="J153">
            <v>5</v>
          </cell>
        </row>
        <row r="154">
          <cell r="D154" t="str">
            <v>606E99200-15</v>
          </cell>
          <cell r="E154" t="str">
            <v>ANCHOR ASSEMBLY, MISC.: (ET)(SRT)(CAT)(FLEAT) 2"X5-1/2"PIPE SLEEVE</v>
          </cell>
          <cell r="G154">
            <v>12</v>
          </cell>
          <cell r="H154" t="str">
            <v>EACH</v>
          </cell>
          <cell r="I154">
            <v>1</v>
          </cell>
          <cell r="J154">
            <v>12</v>
          </cell>
        </row>
        <row r="155">
          <cell r="D155" t="str">
            <v>606E99200-16</v>
          </cell>
          <cell r="E155" t="str">
            <v>ANCHOR ASSEMBLY, MISC.: (ET)(SRT)(SKT)(FLEAT) WOOD BLOCKS</v>
          </cell>
          <cell r="G155">
            <v>180</v>
          </cell>
          <cell r="H155" t="str">
            <v>EACH</v>
          </cell>
          <cell r="I155">
            <v>1</v>
          </cell>
          <cell r="J155">
            <v>180</v>
          </cell>
        </row>
        <row r="156">
          <cell r="D156" t="str">
            <v>606E99200-17</v>
          </cell>
          <cell r="E156" t="str">
            <v>ANCHOR ASSEMBLY, MISC.: (FLEAT) #2 DEEP BEAM GUARDRAIL, 12 GAUGE</v>
          </cell>
          <cell r="G156">
            <v>2</v>
          </cell>
          <cell r="H156" t="str">
            <v>EACH</v>
          </cell>
          <cell r="I156">
            <v>1</v>
          </cell>
          <cell r="J156">
            <v>2</v>
          </cell>
        </row>
        <row r="157">
          <cell r="D157" t="str">
            <v>606E99200-18</v>
          </cell>
          <cell r="E157" t="str">
            <v>ANCHOR ASSEMBLY, MISC.: (SKT)(FLEAT) #1 DEEP BEAM GUARDRAIL, 12 GAUGE</v>
          </cell>
          <cell r="G157">
            <v>2</v>
          </cell>
          <cell r="H157" t="str">
            <v>EACH</v>
          </cell>
          <cell r="I157">
            <v>1</v>
          </cell>
          <cell r="J157">
            <v>2</v>
          </cell>
        </row>
        <row r="158">
          <cell r="D158" t="str">
            <v>606E99200-19</v>
          </cell>
          <cell r="E158" t="str">
            <v>ANCHOR ASSEMBLY, MISC.: (SKT)(FLEAT) BCT ANCHOR CABLE</v>
          </cell>
          <cell r="G158">
            <v>2</v>
          </cell>
          <cell r="H158" t="str">
            <v>EACH</v>
          </cell>
          <cell r="I158">
            <v>1</v>
          </cell>
          <cell r="J158">
            <v>2</v>
          </cell>
        </row>
        <row r="159">
          <cell r="D159" t="str">
            <v>606E99200-20</v>
          </cell>
          <cell r="E159" t="str">
            <v>ANCHOR ASSEMBLY, MISC.: (SKT)(FLEAT) CABLE ANCHOR BOX</v>
          </cell>
          <cell r="G159">
            <v>2</v>
          </cell>
          <cell r="H159" t="str">
            <v>EACH</v>
          </cell>
          <cell r="I159">
            <v>1</v>
          </cell>
          <cell r="J159">
            <v>2</v>
          </cell>
        </row>
        <row r="160">
          <cell r="D160" t="str">
            <v>606E99200-21</v>
          </cell>
          <cell r="E160" t="str">
            <v>ANCHOR ASSEMBLY, MISC.: (SKT)(FLEAT) IMPACT HEAD</v>
          </cell>
          <cell r="G160">
            <v>5</v>
          </cell>
          <cell r="H160" t="str">
            <v>EACH</v>
          </cell>
          <cell r="I160">
            <v>1</v>
          </cell>
          <cell r="J160">
            <v>5</v>
          </cell>
        </row>
        <row r="161">
          <cell r="D161" t="str">
            <v>606E99200-22</v>
          </cell>
          <cell r="E161" t="str">
            <v>ANCHOR ASSEMBLY, MISC.: (SKT)(FLEAT) STEEL FOUNDATION TUBE 6'-0"</v>
          </cell>
          <cell r="G161">
            <v>2</v>
          </cell>
          <cell r="H161" t="str">
            <v>EACH</v>
          </cell>
          <cell r="I161">
            <v>1</v>
          </cell>
          <cell r="J161">
            <v>2</v>
          </cell>
        </row>
        <row r="162">
          <cell r="D162" t="str">
            <v>606E99200-23</v>
          </cell>
          <cell r="E162" t="str">
            <v>ANCHOR ASSEMBLY, MISC.: (SRT) 12 GAUGE, BUFFERED, ROLLED END TERMINAL</v>
          </cell>
          <cell r="G162">
            <v>26</v>
          </cell>
          <cell r="H162" t="str">
            <v>EACH</v>
          </cell>
          <cell r="I162">
            <v>1</v>
          </cell>
          <cell r="J162">
            <v>26</v>
          </cell>
        </row>
        <row r="163">
          <cell r="D163" t="str">
            <v>606E99200-24</v>
          </cell>
          <cell r="E163" t="str">
            <v>ANCHOR ASSEMBLY, MISC.: (SRT) BEARING PLATE 8" x 6" x 5/8</v>
          </cell>
          <cell r="G163">
            <v>20</v>
          </cell>
          <cell r="H163" t="str">
            <v>EACH</v>
          </cell>
          <cell r="I163">
            <v>1</v>
          </cell>
          <cell r="J163">
            <v>20</v>
          </cell>
        </row>
        <row r="164">
          <cell r="D164" t="str">
            <v>606E99200-25</v>
          </cell>
          <cell r="E164" t="str">
            <v>ANCHOR ASSEMBLY, MISC.: (SRT) CABLE ANCHOR BRACKET</v>
          </cell>
          <cell r="G164">
            <v>4</v>
          </cell>
          <cell r="H164" t="str">
            <v>EACH</v>
          </cell>
          <cell r="I164">
            <v>1</v>
          </cell>
          <cell r="J164">
            <v>4</v>
          </cell>
        </row>
        <row r="165">
          <cell r="D165" t="str">
            <v>606E99200-26</v>
          </cell>
          <cell r="E165" t="str">
            <v>ANCHOR ASSEMBLY, MISC.: (SRT) DEEP BEAM GUARDRAIL, 12 GAUGE - SLOT 1</v>
          </cell>
          <cell r="G165">
            <v>33</v>
          </cell>
          <cell r="H165" t="str">
            <v>EACH</v>
          </cell>
          <cell r="I165">
            <v>1</v>
          </cell>
          <cell r="J165">
            <v>33</v>
          </cell>
        </row>
        <row r="166">
          <cell r="D166" t="str">
            <v>606E99200-27</v>
          </cell>
          <cell r="E166" t="str">
            <v>ANCHOR ASSEMBLY, MISC.: (SRT) DEEP BEAM GUARDRAIL, 12 GAUGE - SLOT 2</v>
          </cell>
          <cell r="G166">
            <v>36</v>
          </cell>
          <cell r="H166" t="str">
            <v>EACH</v>
          </cell>
          <cell r="I166">
            <v>1</v>
          </cell>
          <cell r="J166">
            <v>36</v>
          </cell>
        </row>
        <row r="167">
          <cell r="D167" t="str">
            <v>606E99200-28</v>
          </cell>
          <cell r="E167" t="str">
            <v>ANCHOR ASSEMBLY, MISC.: (SRT) SLOT GUARD</v>
          </cell>
          <cell r="G167">
            <v>15</v>
          </cell>
          <cell r="H167" t="str">
            <v>EACH</v>
          </cell>
          <cell r="I167">
            <v>1</v>
          </cell>
          <cell r="J167">
            <v>15</v>
          </cell>
        </row>
        <row r="168">
          <cell r="D168" t="str">
            <v>606E99200-29</v>
          </cell>
          <cell r="E168" t="str">
            <v>ANCHOR ASSEMBLY, MISC.: (SRT)(SKT) STEEL FOUNDATION TUBE 5'-0"</v>
          </cell>
          <cell r="G168">
            <v>6</v>
          </cell>
          <cell r="H168" t="str">
            <v>EACH</v>
          </cell>
          <cell r="I168">
            <v>1</v>
          </cell>
          <cell r="J168">
            <v>6</v>
          </cell>
        </row>
        <row r="169">
          <cell r="D169" t="str">
            <v>606E99200-30</v>
          </cell>
          <cell r="E169" t="str">
            <v>ANCHOR ASSEMBLY, MISC.: (ST)(CAT) SOIL PLATE</v>
          </cell>
          <cell r="G169">
            <v>2</v>
          </cell>
          <cell r="H169" t="str">
            <v>EACH</v>
          </cell>
          <cell r="I169">
            <v>1</v>
          </cell>
          <cell r="J169">
            <v>2</v>
          </cell>
        </row>
        <row r="170">
          <cell r="D170" t="str">
            <v>606E99200-31</v>
          </cell>
          <cell r="E170" t="str">
            <v>ANCHOR ASSEMBLY, MISC.: (TRINITY) GUARDRAIL EXTRUDER, 2000</v>
          </cell>
          <cell r="G170">
            <v>8</v>
          </cell>
          <cell r="H170" t="str">
            <v>EACH</v>
          </cell>
          <cell r="I170">
            <v>1</v>
          </cell>
          <cell r="J170">
            <v>8</v>
          </cell>
        </row>
        <row r="171">
          <cell r="D171" t="str">
            <v>606E99200-32</v>
          </cell>
          <cell r="E171" t="str">
            <v>ANCHOR ASSEMBLY, MISC.: (TRINITY) GUARDRAIL EXTRUDER, PLUS</v>
          </cell>
          <cell r="G171">
            <v>2</v>
          </cell>
          <cell r="H171" t="str">
            <v>EACH</v>
          </cell>
          <cell r="I171">
            <v>1</v>
          </cell>
          <cell r="J171">
            <v>2</v>
          </cell>
        </row>
        <row r="173">
          <cell r="D173" t="str">
            <v>690E98000</v>
          </cell>
          <cell r="E173" t="str">
            <v>MISC.: CONCRETE BARRIER END SECTION</v>
          </cell>
          <cell r="G173">
            <v>5</v>
          </cell>
          <cell r="H173" t="str">
            <v>EACH</v>
          </cell>
          <cell r="I173">
            <v>1</v>
          </cell>
          <cell r="J173">
            <v>5</v>
          </cell>
        </row>
        <row r="174">
          <cell r="D174" t="str">
            <v>690E98700</v>
          </cell>
          <cell r="E174" t="str">
            <v>MISC.: CLASS C, CONCRETE BARRIER REPAIR</v>
          </cell>
          <cell r="G174">
            <v>30</v>
          </cell>
          <cell r="H174" t="str">
            <v>CU YD</v>
          </cell>
          <cell r="I174">
            <v>1</v>
          </cell>
          <cell r="J174">
            <v>30</v>
          </cell>
        </row>
        <row r="175">
          <cell r="D175" t="str">
            <v>690E98700-2</v>
          </cell>
          <cell r="E175" t="str">
            <v>MISC.: CLASS S, SUPERSTRUCTURE PARAPET REPAIR</v>
          </cell>
          <cell r="G175">
            <v>8</v>
          </cell>
          <cell r="H175" t="str">
            <v>CU YD</v>
          </cell>
          <cell r="I175">
            <v>1</v>
          </cell>
          <cell r="J175">
            <v>8</v>
          </cell>
        </row>
        <row r="177">
          <cell r="E177" t="str">
            <v>EROSION CONTROL</v>
          </cell>
        </row>
        <row r="178">
          <cell r="D178" t="str">
            <v>659E00300 </v>
          </cell>
          <cell r="E178" t="str">
            <v>TOPSOIL</v>
          </cell>
          <cell r="G178">
            <v>18</v>
          </cell>
          <cell r="H178" t="str">
            <v>CU YD</v>
          </cell>
          <cell r="I178">
            <v>1</v>
          </cell>
          <cell r="J178">
            <v>18</v>
          </cell>
        </row>
        <row r="179">
          <cell r="D179" t="str">
            <v>659E00510 </v>
          </cell>
          <cell r="E179" t="str">
            <v xml:space="preserve">SEEDING AND MULCHING, CLASS 2 </v>
          </cell>
          <cell r="G179">
            <v>300</v>
          </cell>
          <cell r="H179" t="str">
            <v>SQ YD</v>
          </cell>
          <cell r="I179">
            <v>1</v>
          </cell>
          <cell r="J179">
            <v>300</v>
          </cell>
        </row>
        <row r="180">
          <cell r="D180" t="str">
            <v>659E20000 </v>
          </cell>
          <cell r="E180" t="str">
            <v xml:space="preserve">COMMERCIAL FERTILIZER </v>
          </cell>
          <cell r="G180">
            <v>0.04</v>
          </cell>
          <cell r="H180" t="str">
            <v>TON</v>
          </cell>
          <cell r="I180">
            <v>1</v>
          </cell>
          <cell r="J180">
            <v>0.04</v>
          </cell>
        </row>
        <row r="181">
          <cell r="D181" t="str">
            <v>659E31000 </v>
          </cell>
          <cell r="E181" t="str">
            <v>LIME</v>
          </cell>
          <cell r="G181">
            <v>0.13</v>
          </cell>
          <cell r="H181" t="str">
            <v>ACRE</v>
          </cell>
          <cell r="I181">
            <v>1</v>
          </cell>
          <cell r="J181">
            <v>0.13</v>
          </cell>
        </row>
        <row r="182">
          <cell r="D182" t="str">
            <v>659E35000 </v>
          </cell>
          <cell r="E182" t="str">
            <v xml:space="preserve">WATER </v>
          </cell>
          <cell r="G182">
            <v>2</v>
          </cell>
          <cell r="H182" t="str">
            <v>MGAL</v>
          </cell>
          <cell r="I182">
            <v>1</v>
          </cell>
          <cell r="J182">
            <v>2</v>
          </cell>
        </row>
        <row r="183">
          <cell r="D183" t="str">
            <v>832E30000</v>
          </cell>
          <cell r="E183" t="str">
            <v>EROSION CONTROL</v>
          </cell>
          <cell r="G183">
            <v>1000</v>
          </cell>
          <cell r="H183" t="str">
            <v>EACH</v>
          </cell>
          <cell r="I183">
            <v>1</v>
          </cell>
          <cell r="J183">
            <v>1000</v>
          </cell>
        </row>
        <row r="185">
          <cell r="E185" t="str">
            <v>PAVEMENT</v>
          </cell>
        </row>
        <row r="186">
          <cell r="D186" t="str">
            <v>617E10100 </v>
          </cell>
          <cell r="E186" t="str">
            <v>COMPACTED AGGREGATE</v>
          </cell>
          <cell r="G186">
            <v>13</v>
          </cell>
          <cell r="H186" t="str">
            <v>CU YD</v>
          </cell>
          <cell r="I186">
            <v>1</v>
          </cell>
          <cell r="J186">
            <v>13</v>
          </cell>
        </row>
        <row r="187">
          <cell r="D187" t="str">
            <v>617E25000 </v>
          </cell>
          <cell r="E187" t="str">
            <v>WATER</v>
          </cell>
          <cell r="G187">
            <v>1</v>
          </cell>
          <cell r="H187" t="str">
            <v>MGAL</v>
          </cell>
          <cell r="I187">
            <v>1</v>
          </cell>
          <cell r="J187">
            <v>1</v>
          </cell>
        </row>
        <row r="189">
          <cell r="E189" t="str">
            <v>TRAFFIC CONTROL</v>
          </cell>
        </row>
        <row r="190">
          <cell r="D190" t="str">
            <v>620E00500</v>
          </cell>
          <cell r="E190" t="str">
            <v>DELINEATOR, POST MOUNTED</v>
          </cell>
          <cell r="G190">
            <v>12</v>
          </cell>
          <cell r="H190" t="str">
            <v>EACH</v>
          </cell>
          <cell r="I190">
            <v>1</v>
          </cell>
          <cell r="J190">
            <v>12</v>
          </cell>
        </row>
        <row r="191">
          <cell r="D191" t="str">
            <v>626E00100 </v>
          </cell>
          <cell r="E191" t="str">
            <v>BARRIER REFLECTOR</v>
          </cell>
          <cell r="G191">
            <v>101</v>
          </cell>
          <cell r="H191" t="str">
            <v>EACH</v>
          </cell>
          <cell r="I191">
            <v>1</v>
          </cell>
          <cell r="J191">
            <v>101</v>
          </cell>
        </row>
        <row r="193">
          <cell r="E193" t="str">
            <v>MAINTENANCE OF TRAFFIC</v>
          </cell>
        </row>
        <row r="194">
          <cell r="D194" t="str">
            <v>614E11000</v>
          </cell>
          <cell r="E194" t="str">
            <v>MAINTAINING TRAFFIC</v>
          </cell>
          <cell r="G194" t="str">
            <v>LUMP</v>
          </cell>
          <cell r="J194" t="str">
            <v>LUMP</v>
          </cell>
        </row>
        <row r="195">
          <cell r="D195" t="str">
            <v>614E11110 </v>
          </cell>
          <cell r="E195" t="str">
            <v>LAW ENFORCEMENT OFFICER WITH PATROL CAR FOR ASSISTANCE</v>
          </cell>
          <cell r="G195">
            <v>280</v>
          </cell>
          <cell r="H195" t="str">
            <v>HOUR</v>
          </cell>
          <cell r="I195">
            <v>1</v>
          </cell>
          <cell r="J195">
            <v>280</v>
          </cell>
        </row>
        <row r="196">
          <cell r="D196" t="str">
            <v>614E13600 </v>
          </cell>
          <cell r="E196" t="str">
            <v xml:space="preserve">MAINTENANCE OF TRAFFIC - ONE LANE CLOSURE ON A TWO LANE HIGHWAY </v>
          </cell>
          <cell r="G196">
            <v>25</v>
          </cell>
          <cell r="H196" t="str">
            <v>EACH</v>
          </cell>
          <cell r="I196">
            <v>1</v>
          </cell>
          <cell r="J196">
            <v>25</v>
          </cell>
        </row>
        <row r="197">
          <cell r="D197" t="str">
            <v>614E13700 </v>
          </cell>
          <cell r="E197" t="str">
            <v xml:space="preserve">MAINTENANCE OF TRAFFIC, ONE LANE CLOSURE ON A FOUR LANE UNDIVIDED HIGHWAY </v>
          </cell>
          <cell r="G197">
            <v>4</v>
          </cell>
          <cell r="H197" t="str">
            <v>EACH</v>
          </cell>
          <cell r="I197">
            <v>1</v>
          </cell>
          <cell r="J197">
            <v>4</v>
          </cell>
        </row>
        <row r="198">
          <cell r="D198" t="str">
            <v>614E13800 </v>
          </cell>
          <cell r="E198" t="str">
            <v xml:space="preserve">MAINTENANCE OF TRAFFIC, ONE LANE CLOSURE ON A 4 LANE OR GREATER DIVIDED HIGHWAY </v>
          </cell>
          <cell r="G198">
            <v>75</v>
          </cell>
          <cell r="H198" t="str">
            <v>EACH</v>
          </cell>
          <cell r="I198">
            <v>1</v>
          </cell>
          <cell r="J198">
            <v>75</v>
          </cell>
        </row>
        <row r="199">
          <cell r="D199" t="str">
            <v>614E13900 </v>
          </cell>
          <cell r="E199" t="str">
            <v xml:space="preserve">MAINTENANCE OF TRAFFIC FOR SHOULDER CLOSURE </v>
          </cell>
          <cell r="G199">
            <v>940</v>
          </cell>
          <cell r="H199" t="str">
            <v>EACH</v>
          </cell>
          <cell r="I199">
            <v>1</v>
          </cell>
          <cell r="J199">
            <v>940</v>
          </cell>
        </row>
        <row r="200">
          <cell r="D200" t="str">
            <v>624E10000 </v>
          </cell>
          <cell r="E200" t="str">
            <v xml:space="preserve">MOBILIZATION </v>
          </cell>
          <cell r="G200" t="str">
            <v>LUMP</v>
          </cell>
          <cell r="I200">
            <v>2</v>
          </cell>
          <cell r="J200" t="str">
            <v>LUMP</v>
          </cell>
        </row>
        <row r="201">
          <cell r="D201" t="str">
            <v>624E15001 </v>
          </cell>
          <cell r="E201" t="str">
            <v xml:space="preserve">MOBILIZATION, AS PER PLAN  </v>
          </cell>
          <cell r="G201">
            <v>40</v>
          </cell>
          <cell r="H201" t="str">
            <v>EACH</v>
          </cell>
          <cell r="I201">
            <v>1</v>
          </cell>
          <cell r="J201">
            <v>40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CA1C0A-FD28-4DE3-912A-4676C29B4B06}">
  <dimension ref="A1:P383"/>
  <sheetViews>
    <sheetView zoomScale="120" zoomScaleNormal="120" workbookViewId="0">
      <pane ySplit="2" topLeftCell="A213" activePane="bottomLeft" state="frozen"/>
      <selection pane="bottomLeft" activeCell="K221" sqref="K221"/>
    </sheetView>
  </sheetViews>
  <sheetFormatPr defaultColWidth="9.140625" defaultRowHeight="12.75" x14ac:dyDescent="0.2"/>
  <cols>
    <col min="1" max="1" width="14" style="17" customWidth="1"/>
    <col min="2" max="2" width="11.7109375" style="17" bestFit="1" customWidth="1"/>
    <col min="3" max="3" width="11.28515625" style="17" bestFit="1" customWidth="1"/>
    <col min="4" max="6" width="9.140625" style="17" customWidth="1"/>
    <col min="7" max="8" width="15.7109375" style="17" customWidth="1"/>
    <col min="9" max="9" width="14.140625" style="17" bestFit="1" customWidth="1"/>
    <col min="10" max="10" width="8.42578125" style="17" customWidth="1"/>
    <col min="11" max="11" width="10.42578125" style="17" bestFit="1" customWidth="1"/>
    <col min="12" max="12" width="36.28515625" style="17" bestFit="1" customWidth="1"/>
    <col min="13" max="16384" width="9.140625" style="17"/>
  </cols>
  <sheetData>
    <row r="1" spans="1:16" s="3" customFormat="1" ht="158.25" customHeight="1" x14ac:dyDescent="0.2">
      <c r="A1" s="1" t="s">
        <v>0</v>
      </c>
      <c r="B1" s="1" t="s">
        <v>1</v>
      </c>
      <c r="C1" s="72" t="s">
        <v>11</v>
      </c>
      <c r="D1" s="58" t="s">
        <v>2</v>
      </c>
      <c r="E1" s="59" t="s">
        <v>10</v>
      </c>
      <c r="F1" s="60" t="s">
        <v>3</v>
      </c>
      <c r="G1" s="91"/>
      <c r="H1" s="91"/>
      <c r="I1" s="91"/>
      <c r="J1" s="32" t="s">
        <v>82</v>
      </c>
      <c r="K1" s="32" t="s">
        <v>16</v>
      </c>
      <c r="L1" s="2" t="s">
        <v>4</v>
      </c>
    </row>
    <row r="2" spans="1:16" s="51" customFormat="1" ht="42" customHeight="1" thickBot="1" x14ac:dyDescent="0.3">
      <c r="A2" s="4" t="s">
        <v>5</v>
      </c>
      <c r="B2" s="4"/>
      <c r="C2" s="49"/>
      <c r="D2" s="5" t="s">
        <v>6</v>
      </c>
      <c r="E2" s="61" t="s">
        <v>6</v>
      </c>
      <c r="F2" s="50" t="s">
        <v>9</v>
      </c>
      <c r="G2" s="52" t="s">
        <v>23</v>
      </c>
      <c r="H2" s="6" t="s">
        <v>24</v>
      </c>
      <c r="I2" s="44" t="s">
        <v>7</v>
      </c>
      <c r="J2" s="7" t="s">
        <v>8</v>
      </c>
      <c r="K2" s="7" t="s">
        <v>14</v>
      </c>
      <c r="L2" s="8"/>
    </row>
    <row r="3" spans="1:16" s="3" customFormat="1" x14ac:dyDescent="0.2">
      <c r="A3" s="20">
        <v>2</v>
      </c>
      <c r="B3" s="9" t="s">
        <v>15</v>
      </c>
      <c r="C3" s="21">
        <v>10.69</v>
      </c>
      <c r="D3" s="62">
        <v>6</v>
      </c>
      <c r="E3" s="63">
        <v>12</v>
      </c>
      <c r="F3" s="64">
        <v>18</v>
      </c>
      <c r="G3" s="53" t="s">
        <v>17</v>
      </c>
      <c r="H3" s="22"/>
      <c r="I3" s="22"/>
      <c r="J3" s="38" t="str">
        <f>IF((AND(F3=3, E3=2)),ROUNDUP(D3*E3/9,2),"")</f>
        <v/>
      </c>
      <c r="K3" s="81">
        <f>IF((AND(F3=18)),ROUNDUP((D3*E3*(F3/12))/27,2),"")*(COUNTA($G3:$I3))</f>
        <v>4</v>
      </c>
      <c r="L3" s="79" t="s">
        <v>12</v>
      </c>
    </row>
    <row r="4" spans="1:16" s="3" customFormat="1" x14ac:dyDescent="0.2">
      <c r="A4" s="9">
        <v>2</v>
      </c>
      <c r="B4" s="9" t="s">
        <v>15</v>
      </c>
      <c r="C4" s="73">
        <v>10.69</v>
      </c>
      <c r="D4" s="74">
        <v>6</v>
      </c>
      <c r="E4" s="75">
        <v>12</v>
      </c>
      <c r="F4" s="76">
        <v>18</v>
      </c>
      <c r="G4" s="77" t="s">
        <v>17</v>
      </c>
      <c r="H4" s="78"/>
      <c r="I4" s="78"/>
      <c r="J4" s="40"/>
      <c r="K4" s="82">
        <f t="shared" ref="K4:K67" si="0">IF((AND(F4=18)),ROUNDUP((D4*E4*(F4/12))/27,2),"")*(COUNTA($G4:$I4))</f>
        <v>4</v>
      </c>
      <c r="L4" s="48" t="s">
        <v>12</v>
      </c>
    </row>
    <row r="5" spans="1:16" s="3" customFormat="1" x14ac:dyDescent="0.2">
      <c r="A5" s="19">
        <v>3</v>
      </c>
      <c r="B5" s="9" t="s">
        <v>15</v>
      </c>
      <c r="C5" s="10">
        <v>10.69</v>
      </c>
      <c r="D5" s="65">
        <v>12</v>
      </c>
      <c r="E5" s="66">
        <v>12</v>
      </c>
      <c r="F5" s="67">
        <v>18</v>
      </c>
      <c r="G5" s="54" t="s">
        <v>17</v>
      </c>
      <c r="H5" s="11" t="s">
        <v>17</v>
      </c>
      <c r="I5" s="11"/>
      <c r="J5" s="39" t="str">
        <f t="shared" ref="J5:J68" si="1">IF((AND(F5=3, E5=2)),ROUNDUP(D5*E5/9,2),"")</f>
        <v/>
      </c>
      <c r="K5" s="82">
        <f t="shared" si="0"/>
        <v>16</v>
      </c>
      <c r="L5" s="48" t="s">
        <v>12</v>
      </c>
    </row>
    <row r="6" spans="1:16" s="3" customFormat="1" x14ac:dyDescent="0.2">
      <c r="A6" s="19">
        <v>2</v>
      </c>
      <c r="B6" s="9" t="s">
        <v>15</v>
      </c>
      <c r="C6" s="10">
        <v>10.69</v>
      </c>
      <c r="D6" s="65">
        <v>6</v>
      </c>
      <c r="E6" s="66">
        <v>12</v>
      </c>
      <c r="F6" s="67">
        <v>18</v>
      </c>
      <c r="G6" s="54" t="s">
        <v>17</v>
      </c>
      <c r="H6" s="11"/>
      <c r="I6" s="11"/>
      <c r="J6" s="39" t="str">
        <f t="shared" si="1"/>
        <v/>
      </c>
      <c r="K6" s="82">
        <f t="shared" si="0"/>
        <v>4</v>
      </c>
      <c r="L6" s="48" t="s">
        <v>12</v>
      </c>
    </row>
    <row r="7" spans="1:16" s="3" customFormat="1" x14ac:dyDescent="0.2">
      <c r="A7" s="19">
        <v>1</v>
      </c>
      <c r="B7" s="9" t="s">
        <v>15</v>
      </c>
      <c r="C7" s="10">
        <v>10.7</v>
      </c>
      <c r="D7" s="65">
        <v>6</v>
      </c>
      <c r="E7" s="66">
        <v>12</v>
      </c>
      <c r="F7" s="67">
        <v>18</v>
      </c>
      <c r="G7" s="54" t="s">
        <v>17</v>
      </c>
      <c r="H7" s="11"/>
      <c r="I7" s="11"/>
      <c r="J7" s="39" t="str">
        <f t="shared" si="1"/>
        <v/>
      </c>
      <c r="K7" s="82">
        <f t="shared" si="0"/>
        <v>4</v>
      </c>
      <c r="L7" s="48" t="s">
        <v>12</v>
      </c>
    </row>
    <row r="8" spans="1:16" s="3" customFormat="1" x14ac:dyDescent="0.2">
      <c r="A8" s="19">
        <v>1</v>
      </c>
      <c r="B8" s="9" t="s">
        <v>15</v>
      </c>
      <c r="C8" s="10">
        <v>10.71</v>
      </c>
      <c r="D8" s="65">
        <v>6</v>
      </c>
      <c r="E8" s="66">
        <v>12</v>
      </c>
      <c r="F8" s="67">
        <v>18</v>
      </c>
      <c r="G8" s="54" t="s">
        <v>17</v>
      </c>
      <c r="H8" s="11"/>
      <c r="I8" s="11"/>
      <c r="J8" s="39" t="str">
        <f t="shared" si="1"/>
        <v/>
      </c>
      <c r="K8" s="82">
        <f t="shared" si="0"/>
        <v>4</v>
      </c>
      <c r="L8" s="48" t="s">
        <v>12</v>
      </c>
    </row>
    <row r="9" spans="1:16" s="3" customFormat="1" x14ac:dyDescent="0.2">
      <c r="A9" s="19">
        <v>2</v>
      </c>
      <c r="B9" s="9" t="s">
        <v>15</v>
      </c>
      <c r="C9" s="10">
        <v>10.71</v>
      </c>
      <c r="D9" s="65">
        <v>6</v>
      </c>
      <c r="E9" s="66">
        <v>12</v>
      </c>
      <c r="F9" s="67">
        <v>18</v>
      </c>
      <c r="G9" s="54" t="s">
        <v>17</v>
      </c>
      <c r="H9" s="11" t="s">
        <v>17</v>
      </c>
      <c r="I9" s="11"/>
      <c r="J9" s="39" t="str">
        <f t="shared" si="1"/>
        <v/>
      </c>
      <c r="K9" s="82">
        <f t="shared" si="0"/>
        <v>8</v>
      </c>
      <c r="L9" s="48" t="s">
        <v>12</v>
      </c>
    </row>
    <row r="10" spans="1:16" s="3" customFormat="1" x14ac:dyDescent="0.2">
      <c r="A10" s="19" t="s">
        <v>18</v>
      </c>
      <c r="B10" s="9" t="s">
        <v>15</v>
      </c>
      <c r="C10" s="10">
        <v>10.83</v>
      </c>
      <c r="D10" s="65">
        <v>6</v>
      </c>
      <c r="E10" s="66">
        <v>12</v>
      </c>
      <c r="F10" s="67">
        <v>18</v>
      </c>
      <c r="G10" s="54" t="s">
        <v>17</v>
      </c>
      <c r="H10" s="11" t="s">
        <v>17</v>
      </c>
      <c r="I10" s="11"/>
      <c r="J10" s="39" t="str">
        <f t="shared" si="1"/>
        <v/>
      </c>
      <c r="K10" s="82">
        <f t="shared" si="0"/>
        <v>8</v>
      </c>
      <c r="L10" s="48" t="s">
        <v>12</v>
      </c>
    </row>
    <row r="11" spans="1:16" s="3" customFormat="1" x14ac:dyDescent="0.2">
      <c r="A11" s="19">
        <v>2</v>
      </c>
      <c r="B11" s="9" t="s">
        <v>15</v>
      </c>
      <c r="C11" s="10">
        <v>10.83</v>
      </c>
      <c r="D11" s="65">
        <v>6</v>
      </c>
      <c r="E11" s="66">
        <v>12</v>
      </c>
      <c r="F11" s="67">
        <v>18</v>
      </c>
      <c r="G11" s="54" t="s">
        <v>17</v>
      </c>
      <c r="H11" s="11" t="s">
        <v>17</v>
      </c>
      <c r="I11" s="11"/>
      <c r="J11" s="39" t="str">
        <f t="shared" si="1"/>
        <v/>
      </c>
      <c r="K11" s="82">
        <f t="shared" si="0"/>
        <v>8</v>
      </c>
      <c r="L11" s="48" t="s">
        <v>12</v>
      </c>
    </row>
    <row r="12" spans="1:16" s="3" customFormat="1" x14ac:dyDescent="0.2">
      <c r="A12" s="19">
        <v>2</v>
      </c>
      <c r="B12" s="9" t="s">
        <v>15</v>
      </c>
      <c r="C12" s="10">
        <v>10.92</v>
      </c>
      <c r="D12" s="65">
        <v>6</v>
      </c>
      <c r="E12" s="66">
        <v>12</v>
      </c>
      <c r="F12" s="67">
        <v>18</v>
      </c>
      <c r="G12" s="54" t="s">
        <v>17</v>
      </c>
      <c r="H12" s="11" t="s">
        <v>17</v>
      </c>
      <c r="I12" s="11"/>
      <c r="J12" s="39" t="str">
        <f t="shared" si="1"/>
        <v/>
      </c>
      <c r="K12" s="82">
        <f t="shared" si="0"/>
        <v>8</v>
      </c>
      <c r="L12" s="48" t="s">
        <v>12</v>
      </c>
    </row>
    <row r="13" spans="1:16" s="3" customFormat="1" x14ac:dyDescent="0.2">
      <c r="A13" s="19">
        <v>1</v>
      </c>
      <c r="B13" s="9" t="s">
        <v>15</v>
      </c>
      <c r="C13" s="10">
        <v>10.92</v>
      </c>
      <c r="D13" s="65">
        <v>6</v>
      </c>
      <c r="E13" s="66">
        <v>12</v>
      </c>
      <c r="F13" s="67">
        <v>18</v>
      </c>
      <c r="G13" s="54" t="s">
        <v>17</v>
      </c>
      <c r="H13" s="11" t="s">
        <v>17</v>
      </c>
      <c r="I13" s="11"/>
      <c r="J13" s="39" t="str">
        <f t="shared" si="1"/>
        <v/>
      </c>
      <c r="K13" s="82">
        <f t="shared" si="0"/>
        <v>8</v>
      </c>
      <c r="L13" s="48" t="s">
        <v>12</v>
      </c>
    </row>
    <row r="14" spans="1:16" s="3" customFormat="1" x14ac:dyDescent="0.2">
      <c r="A14" s="19">
        <v>2</v>
      </c>
      <c r="B14" s="9" t="s">
        <v>15</v>
      </c>
      <c r="C14" s="10">
        <v>10.95</v>
      </c>
      <c r="D14" s="65">
        <v>6</v>
      </c>
      <c r="E14" s="66">
        <v>12</v>
      </c>
      <c r="F14" s="67">
        <v>18</v>
      </c>
      <c r="G14" s="54" t="s">
        <v>17</v>
      </c>
      <c r="H14" s="11"/>
      <c r="I14" s="45"/>
      <c r="J14" s="39" t="str">
        <f t="shared" si="1"/>
        <v/>
      </c>
      <c r="K14" s="82">
        <f t="shared" si="0"/>
        <v>4</v>
      </c>
      <c r="L14" s="48" t="s">
        <v>12</v>
      </c>
      <c r="M14" s="14"/>
      <c r="N14" s="14"/>
      <c r="O14" s="14"/>
      <c r="P14" s="14"/>
    </row>
    <row r="15" spans="1:16" s="3" customFormat="1" x14ac:dyDescent="0.2">
      <c r="A15" s="19">
        <v>2</v>
      </c>
      <c r="B15" s="9" t="s">
        <v>15</v>
      </c>
      <c r="C15" s="10">
        <v>10.98</v>
      </c>
      <c r="D15" s="65">
        <v>6</v>
      </c>
      <c r="E15" s="66">
        <v>12</v>
      </c>
      <c r="F15" s="67">
        <v>18</v>
      </c>
      <c r="G15" s="54" t="s">
        <v>17</v>
      </c>
      <c r="H15" s="11" t="s">
        <v>17</v>
      </c>
      <c r="I15" s="45"/>
      <c r="J15" s="39" t="str">
        <f t="shared" si="1"/>
        <v/>
      </c>
      <c r="K15" s="82">
        <f t="shared" si="0"/>
        <v>8</v>
      </c>
      <c r="L15" s="48" t="s">
        <v>12</v>
      </c>
      <c r="M15" s="14"/>
      <c r="N15" s="14"/>
      <c r="O15" s="14"/>
      <c r="P15" s="14"/>
    </row>
    <row r="16" spans="1:16" s="3" customFormat="1" x14ac:dyDescent="0.2">
      <c r="A16" s="19">
        <v>3</v>
      </c>
      <c r="B16" s="9" t="s">
        <v>15</v>
      </c>
      <c r="C16" s="10">
        <v>10.99</v>
      </c>
      <c r="D16" s="65">
        <v>12</v>
      </c>
      <c r="E16" s="66">
        <v>12</v>
      </c>
      <c r="F16" s="67">
        <v>18</v>
      </c>
      <c r="G16" s="54" t="s">
        <v>17</v>
      </c>
      <c r="H16" s="11" t="s">
        <v>17</v>
      </c>
      <c r="I16" s="11"/>
      <c r="J16" s="39" t="str">
        <f t="shared" si="1"/>
        <v/>
      </c>
      <c r="K16" s="82">
        <f t="shared" si="0"/>
        <v>16</v>
      </c>
      <c r="L16" s="13" t="s">
        <v>19</v>
      </c>
    </row>
    <row r="17" spans="1:16" s="3" customFormat="1" x14ac:dyDescent="0.2">
      <c r="A17" s="19">
        <v>3</v>
      </c>
      <c r="B17" s="9" t="s">
        <v>15</v>
      </c>
      <c r="C17" s="10">
        <v>11.02</v>
      </c>
      <c r="D17" s="65">
        <v>12</v>
      </c>
      <c r="E17" s="66">
        <v>12</v>
      </c>
      <c r="F17" s="67">
        <v>18</v>
      </c>
      <c r="G17" s="54" t="s">
        <v>17</v>
      </c>
      <c r="H17" s="11" t="s">
        <v>17</v>
      </c>
      <c r="I17" s="11"/>
      <c r="J17" s="39" t="str">
        <f t="shared" si="1"/>
        <v/>
      </c>
      <c r="K17" s="82">
        <f t="shared" si="0"/>
        <v>16</v>
      </c>
      <c r="L17" s="13" t="s">
        <v>19</v>
      </c>
    </row>
    <row r="18" spans="1:16" s="3" customFormat="1" x14ac:dyDescent="0.2">
      <c r="A18" s="19">
        <v>3</v>
      </c>
      <c r="B18" s="9" t="s">
        <v>15</v>
      </c>
      <c r="C18" s="10">
        <v>11.17</v>
      </c>
      <c r="D18" s="65">
        <v>12</v>
      </c>
      <c r="E18" s="66">
        <v>12</v>
      </c>
      <c r="F18" s="67">
        <v>18</v>
      </c>
      <c r="G18" s="54" t="s">
        <v>17</v>
      </c>
      <c r="H18" s="11" t="s">
        <v>17</v>
      </c>
      <c r="I18" s="11"/>
      <c r="J18" s="39" t="str">
        <f t="shared" si="1"/>
        <v/>
      </c>
      <c r="K18" s="82">
        <f t="shared" si="0"/>
        <v>16</v>
      </c>
      <c r="L18" s="13" t="s">
        <v>19</v>
      </c>
    </row>
    <row r="19" spans="1:16" s="3" customFormat="1" x14ac:dyDescent="0.2">
      <c r="A19" s="19">
        <v>2</v>
      </c>
      <c r="B19" s="9" t="s">
        <v>15</v>
      </c>
      <c r="C19" s="10">
        <v>11.2</v>
      </c>
      <c r="D19" s="65">
        <v>6</v>
      </c>
      <c r="E19" s="66">
        <v>12</v>
      </c>
      <c r="F19" s="67">
        <v>18</v>
      </c>
      <c r="G19" s="54" t="s">
        <v>17</v>
      </c>
      <c r="H19" s="11"/>
      <c r="I19" s="11"/>
      <c r="J19" s="39" t="str">
        <f t="shared" si="1"/>
        <v/>
      </c>
      <c r="K19" s="82">
        <f t="shared" si="0"/>
        <v>4</v>
      </c>
      <c r="L19" s="48" t="s">
        <v>12</v>
      </c>
    </row>
    <row r="20" spans="1:16" s="3" customFormat="1" x14ac:dyDescent="0.2">
      <c r="A20" s="19">
        <v>2</v>
      </c>
      <c r="B20" s="9" t="s">
        <v>15</v>
      </c>
      <c r="C20" s="10">
        <v>11.21</v>
      </c>
      <c r="D20" s="65">
        <v>12</v>
      </c>
      <c r="E20" s="66">
        <v>12</v>
      </c>
      <c r="F20" s="67">
        <v>18</v>
      </c>
      <c r="G20" s="54" t="s">
        <v>17</v>
      </c>
      <c r="H20" s="11"/>
      <c r="I20" s="11"/>
      <c r="J20" s="39" t="str">
        <f t="shared" si="1"/>
        <v/>
      </c>
      <c r="K20" s="82">
        <f t="shared" si="0"/>
        <v>8</v>
      </c>
      <c r="L20" s="13" t="s">
        <v>19</v>
      </c>
    </row>
    <row r="21" spans="1:16" s="3" customFormat="1" ht="15" customHeight="1" x14ac:dyDescent="0.2">
      <c r="A21" s="19">
        <v>1</v>
      </c>
      <c r="B21" s="9" t="s">
        <v>15</v>
      </c>
      <c r="C21" s="10">
        <v>11.23</v>
      </c>
      <c r="D21" s="65">
        <v>6</v>
      </c>
      <c r="E21" s="66">
        <v>12</v>
      </c>
      <c r="F21" s="67">
        <v>18</v>
      </c>
      <c r="G21" s="54" t="s">
        <v>17</v>
      </c>
      <c r="H21" s="11" t="s">
        <v>17</v>
      </c>
      <c r="I21" s="11"/>
      <c r="J21" s="39" t="str">
        <f t="shared" si="1"/>
        <v/>
      </c>
      <c r="K21" s="82">
        <f t="shared" si="0"/>
        <v>8</v>
      </c>
      <c r="L21" s="48" t="s">
        <v>12</v>
      </c>
    </row>
    <row r="22" spans="1:16" s="3" customFormat="1" ht="15.75" customHeight="1" x14ac:dyDescent="0.2">
      <c r="A22" s="19">
        <v>2</v>
      </c>
      <c r="B22" s="9" t="s">
        <v>15</v>
      </c>
      <c r="C22" s="10">
        <v>11.27</v>
      </c>
      <c r="D22" s="65">
        <v>12</v>
      </c>
      <c r="E22" s="66">
        <v>12</v>
      </c>
      <c r="F22" s="67">
        <v>18</v>
      </c>
      <c r="G22" s="54" t="s">
        <v>17</v>
      </c>
      <c r="H22" s="11" t="s">
        <v>17</v>
      </c>
      <c r="I22" s="11"/>
      <c r="J22" s="39" t="str">
        <f t="shared" si="1"/>
        <v/>
      </c>
      <c r="K22" s="82">
        <f t="shared" si="0"/>
        <v>16</v>
      </c>
      <c r="L22" s="13" t="s">
        <v>19</v>
      </c>
    </row>
    <row r="23" spans="1:16" s="3" customFormat="1" ht="15" customHeight="1" x14ac:dyDescent="0.2">
      <c r="A23" s="19">
        <v>2</v>
      </c>
      <c r="B23" s="9" t="s">
        <v>15</v>
      </c>
      <c r="C23" s="10">
        <v>11.33</v>
      </c>
      <c r="D23" s="65">
        <v>12</v>
      </c>
      <c r="E23" s="66">
        <v>12</v>
      </c>
      <c r="F23" s="67">
        <v>18</v>
      </c>
      <c r="G23" s="54" t="s">
        <v>17</v>
      </c>
      <c r="H23" s="11" t="s">
        <v>17</v>
      </c>
      <c r="I23" s="11"/>
      <c r="J23" s="39" t="str">
        <f t="shared" si="1"/>
        <v/>
      </c>
      <c r="K23" s="82">
        <f t="shared" si="0"/>
        <v>16</v>
      </c>
      <c r="L23" s="13" t="s">
        <v>19</v>
      </c>
    </row>
    <row r="24" spans="1:16" s="14" customFormat="1" ht="12.75" customHeight="1" x14ac:dyDescent="0.2">
      <c r="A24" s="19">
        <v>1</v>
      </c>
      <c r="B24" s="9" t="s">
        <v>15</v>
      </c>
      <c r="C24" s="10">
        <v>11.34</v>
      </c>
      <c r="D24" s="65">
        <v>12</v>
      </c>
      <c r="E24" s="66">
        <v>12</v>
      </c>
      <c r="F24" s="67">
        <v>18</v>
      </c>
      <c r="G24" s="54" t="s">
        <v>17</v>
      </c>
      <c r="H24" s="11" t="s">
        <v>17</v>
      </c>
      <c r="I24" s="46"/>
      <c r="J24" s="39" t="str">
        <f t="shared" si="1"/>
        <v/>
      </c>
      <c r="K24" s="82">
        <f t="shared" si="0"/>
        <v>16</v>
      </c>
      <c r="L24" s="13" t="s">
        <v>19</v>
      </c>
      <c r="M24" s="16"/>
      <c r="N24" s="16"/>
      <c r="O24" s="16"/>
      <c r="P24" s="16"/>
    </row>
    <row r="25" spans="1:16" s="16" customFormat="1" ht="12.75" customHeight="1" x14ac:dyDescent="0.2">
      <c r="A25" s="19">
        <v>1</v>
      </c>
      <c r="B25" s="9" t="s">
        <v>15</v>
      </c>
      <c r="C25" s="10">
        <v>11.35</v>
      </c>
      <c r="D25" s="65">
        <v>12</v>
      </c>
      <c r="E25" s="66">
        <v>12</v>
      </c>
      <c r="F25" s="67">
        <v>18</v>
      </c>
      <c r="G25" s="54" t="s">
        <v>17</v>
      </c>
      <c r="H25" s="11" t="s">
        <v>17</v>
      </c>
      <c r="I25" s="45"/>
      <c r="J25" s="39" t="str">
        <f t="shared" si="1"/>
        <v/>
      </c>
      <c r="K25" s="82">
        <f t="shared" si="0"/>
        <v>16</v>
      </c>
      <c r="L25" s="13" t="s">
        <v>19</v>
      </c>
    </row>
    <row r="26" spans="1:16" s="16" customFormat="1" ht="12.75" customHeight="1" x14ac:dyDescent="0.2">
      <c r="A26" s="19">
        <v>2</v>
      </c>
      <c r="B26" s="9" t="s">
        <v>15</v>
      </c>
      <c r="C26" s="10">
        <v>11.36</v>
      </c>
      <c r="D26" s="65">
        <v>12</v>
      </c>
      <c r="E26" s="66">
        <v>12</v>
      </c>
      <c r="F26" s="67">
        <v>18</v>
      </c>
      <c r="G26" s="54" t="s">
        <v>17</v>
      </c>
      <c r="H26" s="11" t="s">
        <v>17</v>
      </c>
      <c r="I26" s="43"/>
      <c r="J26" s="39" t="str">
        <f t="shared" si="1"/>
        <v/>
      </c>
      <c r="K26" s="82">
        <f t="shared" si="0"/>
        <v>16</v>
      </c>
      <c r="L26" s="13" t="s">
        <v>19</v>
      </c>
    </row>
    <row r="27" spans="1:16" s="16" customFormat="1" ht="12.75" customHeight="1" x14ac:dyDescent="0.2">
      <c r="A27" s="19">
        <v>1</v>
      </c>
      <c r="B27" s="9" t="s">
        <v>15</v>
      </c>
      <c r="C27" s="10">
        <v>11.37</v>
      </c>
      <c r="D27" s="65">
        <v>12</v>
      </c>
      <c r="E27" s="66">
        <v>12</v>
      </c>
      <c r="F27" s="67">
        <v>18</v>
      </c>
      <c r="G27" s="54" t="s">
        <v>17</v>
      </c>
      <c r="H27" s="11"/>
      <c r="I27" s="43"/>
      <c r="J27" s="39" t="str">
        <f t="shared" si="1"/>
        <v/>
      </c>
      <c r="K27" s="82">
        <f t="shared" si="0"/>
        <v>8</v>
      </c>
      <c r="L27" s="13" t="s">
        <v>19</v>
      </c>
    </row>
    <row r="28" spans="1:16" s="16" customFormat="1" ht="12.75" customHeight="1" x14ac:dyDescent="0.2">
      <c r="A28" s="19" t="s">
        <v>20</v>
      </c>
      <c r="B28" s="9" t="s">
        <v>15</v>
      </c>
      <c r="C28" s="10">
        <v>11.38</v>
      </c>
      <c r="D28" s="65">
        <v>12</v>
      </c>
      <c r="E28" s="66">
        <v>12</v>
      </c>
      <c r="F28" s="67">
        <v>18</v>
      </c>
      <c r="G28" s="54" t="s">
        <v>17</v>
      </c>
      <c r="H28" s="11" t="s">
        <v>17</v>
      </c>
      <c r="I28" s="43"/>
      <c r="J28" s="39" t="str">
        <f t="shared" si="1"/>
        <v/>
      </c>
      <c r="K28" s="82">
        <f t="shared" si="0"/>
        <v>16</v>
      </c>
      <c r="L28" s="13" t="s">
        <v>19</v>
      </c>
    </row>
    <row r="29" spans="1:16" s="16" customFormat="1" ht="12.75" customHeight="1" x14ac:dyDescent="0.2">
      <c r="A29" s="19">
        <v>1</v>
      </c>
      <c r="B29" s="9" t="s">
        <v>15</v>
      </c>
      <c r="C29" s="10">
        <v>11.4</v>
      </c>
      <c r="D29" s="65">
        <v>12</v>
      </c>
      <c r="E29" s="66">
        <v>12</v>
      </c>
      <c r="F29" s="67">
        <v>18</v>
      </c>
      <c r="G29" s="54" t="s">
        <v>17</v>
      </c>
      <c r="H29" s="11"/>
      <c r="I29" s="43"/>
      <c r="J29" s="39" t="str">
        <f t="shared" si="1"/>
        <v/>
      </c>
      <c r="K29" s="82">
        <f t="shared" si="0"/>
        <v>8</v>
      </c>
      <c r="L29" s="13" t="s">
        <v>19</v>
      </c>
    </row>
    <row r="30" spans="1:16" s="16" customFormat="1" ht="12.75" customHeight="1" x14ac:dyDescent="0.2">
      <c r="A30" s="19">
        <v>2</v>
      </c>
      <c r="B30" s="9" t="s">
        <v>15</v>
      </c>
      <c r="C30" s="10">
        <v>11.42</v>
      </c>
      <c r="D30" s="65">
        <v>12</v>
      </c>
      <c r="E30" s="66">
        <v>12</v>
      </c>
      <c r="F30" s="67">
        <v>18</v>
      </c>
      <c r="G30" s="54" t="s">
        <v>17</v>
      </c>
      <c r="H30" s="11" t="s">
        <v>17</v>
      </c>
      <c r="I30" s="43"/>
      <c r="J30" s="39" t="str">
        <f t="shared" si="1"/>
        <v/>
      </c>
      <c r="K30" s="82">
        <f t="shared" si="0"/>
        <v>16</v>
      </c>
      <c r="L30" s="13" t="s">
        <v>19</v>
      </c>
    </row>
    <row r="31" spans="1:16" s="16" customFormat="1" ht="12.75" customHeight="1" x14ac:dyDescent="0.2">
      <c r="A31" s="19">
        <v>2</v>
      </c>
      <c r="B31" s="9" t="s">
        <v>15</v>
      </c>
      <c r="C31" s="10">
        <v>11.44</v>
      </c>
      <c r="D31" s="65">
        <v>12</v>
      </c>
      <c r="E31" s="66">
        <v>12</v>
      </c>
      <c r="F31" s="67">
        <v>18</v>
      </c>
      <c r="G31" s="54" t="s">
        <v>17</v>
      </c>
      <c r="H31" s="11" t="s">
        <v>17</v>
      </c>
      <c r="I31" s="43"/>
      <c r="J31" s="39" t="str">
        <f t="shared" si="1"/>
        <v/>
      </c>
      <c r="K31" s="82">
        <f t="shared" si="0"/>
        <v>16</v>
      </c>
      <c r="L31" s="13" t="s">
        <v>19</v>
      </c>
    </row>
    <row r="32" spans="1:16" s="16" customFormat="1" ht="12.75" customHeight="1" x14ac:dyDescent="0.2">
      <c r="A32" s="19">
        <v>1</v>
      </c>
      <c r="B32" s="9" t="s">
        <v>15</v>
      </c>
      <c r="C32" s="10">
        <v>11.61</v>
      </c>
      <c r="D32" s="65">
        <v>6</v>
      </c>
      <c r="E32" s="66">
        <v>12</v>
      </c>
      <c r="F32" s="67">
        <v>18</v>
      </c>
      <c r="G32" s="54" t="s">
        <v>17</v>
      </c>
      <c r="H32" s="11" t="s">
        <v>17</v>
      </c>
      <c r="I32" s="43"/>
      <c r="J32" s="39" t="str">
        <f t="shared" si="1"/>
        <v/>
      </c>
      <c r="K32" s="82">
        <f t="shared" si="0"/>
        <v>8</v>
      </c>
      <c r="L32" s="48" t="s">
        <v>12</v>
      </c>
    </row>
    <row r="33" spans="1:12" s="16" customFormat="1" ht="12.75" customHeight="1" x14ac:dyDescent="0.2">
      <c r="A33" s="19">
        <v>2</v>
      </c>
      <c r="B33" s="9" t="s">
        <v>15</v>
      </c>
      <c r="C33" s="10">
        <v>11.63</v>
      </c>
      <c r="D33" s="65">
        <v>12</v>
      </c>
      <c r="E33" s="66">
        <v>12</v>
      </c>
      <c r="F33" s="67">
        <v>18</v>
      </c>
      <c r="G33" s="54" t="s">
        <v>17</v>
      </c>
      <c r="H33" s="11" t="s">
        <v>17</v>
      </c>
      <c r="I33" s="43"/>
      <c r="J33" s="39" t="str">
        <f t="shared" si="1"/>
        <v/>
      </c>
      <c r="K33" s="82">
        <f t="shared" si="0"/>
        <v>16</v>
      </c>
      <c r="L33" s="13" t="s">
        <v>19</v>
      </c>
    </row>
    <row r="34" spans="1:12" s="16" customFormat="1" ht="12.75" customHeight="1" x14ac:dyDescent="0.2">
      <c r="A34" s="19">
        <v>2</v>
      </c>
      <c r="B34" s="9" t="s">
        <v>15</v>
      </c>
      <c r="C34" s="10">
        <v>11.66</v>
      </c>
      <c r="D34" s="65">
        <v>12</v>
      </c>
      <c r="E34" s="66">
        <v>12</v>
      </c>
      <c r="F34" s="67">
        <v>18</v>
      </c>
      <c r="G34" s="54" t="s">
        <v>17</v>
      </c>
      <c r="H34" s="11" t="s">
        <v>17</v>
      </c>
      <c r="I34" s="43"/>
      <c r="J34" s="39" t="str">
        <f t="shared" si="1"/>
        <v/>
      </c>
      <c r="K34" s="82">
        <f t="shared" si="0"/>
        <v>16</v>
      </c>
      <c r="L34" s="13" t="s">
        <v>19</v>
      </c>
    </row>
    <row r="35" spans="1:12" s="16" customFormat="1" ht="12.75" customHeight="1" x14ac:dyDescent="0.2">
      <c r="A35" s="19" t="s">
        <v>18</v>
      </c>
      <c r="B35" s="9" t="s">
        <v>15</v>
      </c>
      <c r="C35" s="10">
        <v>11.74</v>
      </c>
      <c r="D35" s="65">
        <v>6</v>
      </c>
      <c r="E35" s="66">
        <v>12</v>
      </c>
      <c r="F35" s="67">
        <v>18</v>
      </c>
      <c r="G35" s="54" t="s">
        <v>17</v>
      </c>
      <c r="H35" s="11" t="s">
        <v>17</v>
      </c>
      <c r="I35" s="43"/>
      <c r="J35" s="39" t="str">
        <f t="shared" si="1"/>
        <v/>
      </c>
      <c r="K35" s="82">
        <f t="shared" si="0"/>
        <v>8</v>
      </c>
      <c r="L35" s="48" t="s">
        <v>12</v>
      </c>
    </row>
    <row r="36" spans="1:12" s="16" customFormat="1" ht="12.75" customHeight="1" x14ac:dyDescent="0.2">
      <c r="A36" s="19" t="s">
        <v>18</v>
      </c>
      <c r="B36" s="9" t="s">
        <v>15</v>
      </c>
      <c r="C36" s="10">
        <v>11.76</v>
      </c>
      <c r="D36" s="65">
        <v>12</v>
      </c>
      <c r="E36" s="66">
        <v>12</v>
      </c>
      <c r="F36" s="67">
        <v>18</v>
      </c>
      <c r="G36" s="54" t="s">
        <v>17</v>
      </c>
      <c r="H36" s="11" t="s">
        <v>17</v>
      </c>
      <c r="I36" s="43"/>
      <c r="J36" s="39" t="str">
        <f t="shared" si="1"/>
        <v/>
      </c>
      <c r="K36" s="82">
        <f t="shared" si="0"/>
        <v>16</v>
      </c>
      <c r="L36" s="13" t="s">
        <v>19</v>
      </c>
    </row>
    <row r="37" spans="1:12" s="16" customFormat="1" ht="12.75" customHeight="1" x14ac:dyDescent="0.2">
      <c r="A37" s="19">
        <v>1</v>
      </c>
      <c r="B37" s="9" t="s">
        <v>15</v>
      </c>
      <c r="C37" s="10">
        <v>11.79</v>
      </c>
      <c r="D37" s="65">
        <v>12</v>
      </c>
      <c r="E37" s="66">
        <v>12</v>
      </c>
      <c r="F37" s="67">
        <v>18</v>
      </c>
      <c r="G37" s="54" t="s">
        <v>17</v>
      </c>
      <c r="H37" s="11"/>
      <c r="I37" s="43"/>
      <c r="J37" s="39" t="str">
        <f t="shared" si="1"/>
        <v/>
      </c>
      <c r="K37" s="82">
        <f t="shared" si="0"/>
        <v>8</v>
      </c>
      <c r="L37" s="13" t="s">
        <v>19</v>
      </c>
    </row>
    <row r="38" spans="1:12" s="16" customFormat="1" ht="12.75" customHeight="1" x14ac:dyDescent="0.2">
      <c r="A38" s="19">
        <v>2</v>
      </c>
      <c r="B38" s="9" t="s">
        <v>15</v>
      </c>
      <c r="C38" s="10">
        <v>11.8</v>
      </c>
      <c r="D38" s="65">
        <v>6</v>
      </c>
      <c r="E38" s="66">
        <v>12</v>
      </c>
      <c r="F38" s="67">
        <v>18</v>
      </c>
      <c r="G38" s="54" t="s">
        <v>17</v>
      </c>
      <c r="H38" s="11"/>
      <c r="I38" s="43"/>
      <c r="J38" s="39" t="str">
        <f t="shared" si="1"/>
        <v/>
      </c>
      <c r="K38" s="82">
        <f t="shared" si="0"/>
        <v>4</v>
      </c>
      <c r="L38" s="48" t="s">
        <v>12</v>
      </c>
    </row>
    <row r="39" spans="1:12" s="16" customFormat="1" ht="12.75" customHeight="1" x14ac:dyDescent="0.2">
      <c r="A39" s="19">
        <v>1</v>
      </c>
      <c r="B39" s="9" t="s">
        <v>15</v>
      </c>
      <c r="C39" s="10">
        <v>11.81</v>
      </c>
      <c r="D39" s="65">
        <v>6</v>
      </c>
      <c r="E39" s="66">
        <v>12</v>
      </c>
      <c r="F39" s="67">
        <v>18</v>
      </c>
      <c r="G39" s="54" t="s">
        <v>17</v>
      </c>
      <c r="H39" s="11"/>
      <c r="I39" s="43"/>
      <c r="J39" s="39" t="str">
        <f t="shared" si="1"/>
        <v/>
      </c>
      <c r="K39" s="82">
        <f t="shared" si="0"/>
        <v>4</v>
      </c>
      <c r="L39" s="48" t="s">
        <v>12</v>
      </c>
    </row>
    <row r="40" spans="1:12" s="16" customFormat="1" ht="12.75" customHeight="1" x14ac:dyDescent="0.2">
      <c r="A40" s="19">
        <v>2</v>
      </c>
      <c r="B40" s="9" t="s">
        <v>15</v>
      </c>
      <c r="C40" s="10">
        <v>11.83</v>
      </c>
      <c r="D40" s="65">
        <v>6</v>
      </c>
      <c r="E40" s="66">
        <v>12</v>
      </c>
      <c r="F40" s="67">
        <v>18</v>
      </c>
      <c r="G40" s="54" t="s">
        <v>17</v>
      </c>
      <c r="H40" s="11" t="s">
        <v>17</v>
      </c>
      <c r="I40" s="43"/>
      <c r="J40" s="39" t="str">
        <f t="shared" si="1"/>
        <v/>
      </c>
      <c r="K40" s="82">
        <f t="shared" si="0"/>
        <v>8</v>
      </c>
      <c r="L40" s="48" t="s">
        <v>12</v>
      </c>
    </row>
    <row r="41" spans="1:12" s="16" customFormat="1" ht="12.75" customHeight="1" x14ac:dyDescent="0.2">
      <c r="A41" s="19">
        <v>2</v>
      </c>
      <c r="B41" s="9" t="s">
        <v>15</v>
      </c>
      <c r="C41" s="10">
        <v>11.84</v>
      </c>
      <c r="D41" s="65">
        <v>6</v>
      </c>
      <c r="E41" s="66">
        <v>12</v>
      </c>
      <c r="F41" s="67">
        <v>18</v>
      </c>
      <c r="G41" s="54" t="s">
        <v>17</v>
      </c>
      <c r="H41" s="11" t="s">
        <v>17</v>
      </c>
      <c r="I41" s="43"/>
      <c r="J41" s="39" t="str">
        <f t="shared" si="1"/>
        <v/>
      </c>
      <c r="K41" s="82">
        <f t="shared" si="0"/>
        <v>8</v>
      </c>
      <c r="L41" s="48" t="s">
        <v>12</v>
      </c>
    </row>
    <row r="42" spans="1:12" s="16" customFormat="1" ht="12.75" customHeight="1" x14ac:dyDescent="0.2">
      <c r="A42" s="19" t="s">
        <v>18</v>
      </c>
      <c r="B42" s="9" t="s">
        <v>15</v>
      </c>
      <c r="C42" s="10">
        <v>11.87</v>
      </c>
      <c r="D42" s="65">
        <v>6</v>
      </c>
      <c r="E42" s="66">
        <v>12</v>
      </c>
      <c r="F42" s="67">
        <v>18</v>
      </c>
      <c r="G42" s="54" t="s">
        <v>17</v>
      </c>
      <c r="H42" s="11" t="s">
        <v>17</v>
      </c>
      <c r="I42" s="43"/>
      <c r="J42" s="39" t="str">
        <f t="shared" si="1"/>
        <v/>
      </c>
      <c r="K42" s="82">
        <f t="shared" si="0"/>
        <v>8</v>
      </c>
      <c r="L42" s="48" t="s">
        <v>12</v>
      </c>
    </row>
    <row r="43" spans="1:12" s="16" customFormat="1" ht="12.75" customHeight="1" x14ac:dyDescent="0.2">
      <c r="A43" s="19">
        <v>1</v>
      </c>
      <c r="B43" s="9" t="s">
        <v>15</v>
      </c>
      <c r="C43" s="10">
        <v>11.91</v>
      </c>
      <c r="D43" s="65">
        <v>6</v>
      </c>
      <c r="E43" s="66">
        <v>12</v>
      </c>
      <c r="F43" s="67">
        <v>18</v>
      </c>
      <c r="G43" s="54" t="s">
        <v>17</v>
      </c>
      <c r="H43" s="11"/>
      <c r="I43" s="43"/>
      <c r="J43" s="39" t="str">
        <f t="shared" si="1"/>
        <v/>
      </c>
      <c r="K43" s="82">
        <f t="shared" si="0"/>
        <v>4</v>
      </c>
      <c r="L43" s="48" t="s">
        <v>12</v>
      </c>
    </row>
    <row r="44" spans="1:12" s="16" customFormat="1" ht="12.75" customHeight="1" x14ac:dyDescent="0.2">
      <c r="A44" s="19" t="s">
        <v>18</v>
      </c>
      <c r="B44" s="9" t="s">
        <v>15</v>
      </c>
      <c r="C44" s="10">
        <v>11.92</v>
      </c>
      <c r="D44" s="65">
        <v>6</v>
      </c>
      <c r="E44" s="66">
        <v>12</v>
      </c>
      <c r="F44" s="67">
        <v>18</v>
      </c>
      <c r="G44" s="54" t="s">
        <v>17</v>
      </c>
      <c r="H44" s="11" t="s">
        <v>17</v>
      </c>
      <c r="I44" s="43"/>
      <c r="J44" s="39" t="str">
        <f t="shared" si="1"/>
        <v/>
      </c>
      <c r="K44" s="82">
        <f t="shared" si="0"/>
        <v>8</v>
      </c>
      <c r="L44" s="48" t="s">
        <v>12</v>
      </c>
    </row>
    <row r="45" spans="1:12" s="16" customFormat="1" ht="12.75" customHeight="1" x14ac:dyDescent="0.2">
      <c r="A45" s="19" t="s">
        <v>18</v>
      </c>
      <c r="B45" s="9" t="s">
        <v>15</v>
      </c>
      <c r="C45" s="10">
        <v>11.98</v>
      </c>
      <c r="D45" s="65">
        <v>6</v>
      </c>
      <c r="E45" s="66">
        <v>12</v>
      </c>
      <c r="F45" s="67">
        <v>18</v>
      </c>
      <c r="G45" s="54" t="s">
        <v>17</v>
      </c>
      <c r="H45" s="11" t="s">
        <v>17</v>
      </c>
      <c r="I45" s="43"/>
      <c r="J45" s="39" t="str">
        <f t="shared" si="1"/>
        <v/>
      </c>
      <c r="K45" s="82">
        <f t="shared" si="0"/>
        <v>8</v>
      </c>
      <c r="L45" s="48" t="s">
        <v>12</v>
      </c>
    </row>
    <row r="46" spans="1:12" s="16" customFormat="1" ht="12.75" customHeight="1" x14ac:dyDescent="0.2">
      <c r="A46" s="19" t="s">
        <v>18</v>
      </c>
      <c r="B46" s="9" t="s">
        <v>15</v>
      </c>
      <c r="C46" s="10">
        <v>11.99</v>
      </c>
      <c r="D46" s="65">
        <v>6</v>
      </c>
      <c r="E46" s="66">
        <v>12</v>
      </c>
      <c r="F46" s="67">
        <v>18</v>
      </c>
      <c r="G46" s="54" t="s">
        <v>17</v>
      </c>
      <c r="H46" s="11" t="s">
        <v>17</v>
      </c>
      <c r="I46" s="43"/>
      <c r="J46" s="39" t="str">
        <f t="shared" si="1"/>
        <v/>
      </c>
      <c r="K46" s="82">
        <f t="shared" si="0"/>
        <v>8</v>
      </c>
      <c r="L46" s="48" t="s">
        <v>12</v>
      </c>
    </row>
    <row r="47" spans="1:12" s="16" customFormat="1" ht="12.75" customHeight="1" x14ac:dyDescent="0.2">
      <c r="A47" s="19">
        <v>2</v>
      </c>
      <c r="B47" s="9" t="s">
        <v>15</v>
      </c>
      <c r="C47" s="10">
        <v>12.04</v>
      </c>
      <c r="D47" s="65">
        <v>6</v>
      </c>
      <c r="E47" s="66">
        <v>12</v>
      </c>
      <c r="F47" s="67">
        <v>18</v>
      </c>
      <c r="G47" s="54" t="s">
        <v>17</v>
      </c>
      <c r="H47" s="11"/>
      <c r="I47" s="43"/>
      <c r="J47" s="39" t="str">
        <f t="shared" si="1"/>
        <v/>
      </c>
      <c r="K47" s="82">
        <f t="shared" si="0"/>
        <v>4</v>
      </c>
      <c r="L47" s="48" t="s">
        <v>12</v>
      </c>
    </row>
    <row r="48" spans="1:12" s="16" customFormat="1" ht="12.75" customHeight="1" x14ac:dyDescent="0.2">
      <c r="A48" s="19">
        <v>2</v>
      </c>
      <c r="B48" s="9" t="s">
        <v>15</v>
      </c>
      <c r="C48" s="10">
        <v>12.06</v>
      </c>
      <c r="D48" s="65">
        <v>6</v>
      </c>
      <c r="E48" s="66">
        <v>12</v>
      </c>
      <c r="F48" s="67">
        <v>18</v>
      </c>
      <c r="G48" s="54" t="s">
        <v>17</v>
      </c>
      <c r="H48" s="11"/>
      <c r="I48" s="43"/>
      <c r="J48" s="39" t="str">
        <f t="shared" si="1"/>
        <v/>
      </c>
      <c r="K48" s="82">
        <f t="shared" si="0"/>
        <v>4</v>
      </c>
      <c r="L48" s="48" t="s">
        <v>12</v>
      </c>
    </row>
    <row r="49" spans="1:12" s="16" customFormat="1" ht="12.75" customHeight="1" x14ac:dyDescent="0.2">
      <c r="A49" s="19">
        <v>1</v>
      </c>
      <c r="B49" s="9" t="s">
        <v>15</v>
      </c>
      <c r="C49" s="10">
        <v>12.09</v>
      </c>
      <c r="D49" s="65">
        <v>6</v>
      </c>
      <c r="E49" s="66">
        <v>12</v>
      </c>
      <c r="F49" s="67">
        <v>18</v>
      </c>
      <c r="G49" s="54" t="s">
        <v>17</v>
      </c>
      <c r="H49" s="11"/>
      <c r="I49" s="43"/>
      <c r="J49" s="39" t="str">
        <f t="shared" si="1"/>
        <v/>
      </c>
      <c r="K49" s="82">
        <f t="shared" si="0"/>
        <v>4</v>
      </c>
      <c r="L49" s="48" t="s">
        <v>12</v>
      </c>
    </row>
    <row r="50" spans="1:12" s="16" customFormat="1" ht="12.75" customHeight="1" x14ac:dyDescent="0.2">
      <c r="A50" s="19">
        <v>1</v>
      </c>
      <c r="B50" s="9" t="s">
        <v>15</v>
      </c>
      <c r="C50" s="10">
        <v>12.1</v>
      </c>
      <c r="D50" s="65">
        <v>6</v>
      </c>
      <c r="E50" s="66">
        <v>12</v>
      </c>
      <c r="F50" s="67">
        <v>18</v>
      </c>
      <c r="G50" s="54" t="s">
        <v>17</v>
      </c>
      <c r="H50" s="11"/>
      <c r="I50" s="43"/>
      <c r="J50" s="39" t="str">
        <f t="shared" si="1"/>
        <v/>
      </c>
      <c r="K50" s="82">
        <f t="shared" si="0"/>
        <v>4</v>
      </c>
      <c r="L50" s="48" t="s">
        <v>12</v>
      </c>
    </row>
    <row r="51" spans="1:12" s="16" customFormat="1" ht="12.75" customHeight="1" x14ac:dyDescent="0.2">
      <c r="A51" s="19">
        <v>1</v>
      </c>
      <c r="B51" s="9" t="s">
        <v>15</v>
      </c>
      <c r="C51" s="10">
        <v>12.11</v>
      </c>
      <c r="D51" s="65">
        <v>6</v>
      </c>
      <c r="E51" s="66">
        <v>12</v>
      </c>
      <c r="F51" s="67">
        <v>18</v>
      </c>
      <c r="G51" s="54" t="s">
        <v>17</v>
      </c>
      <c r="H51" s="11"/>
      <c r="I51" s="43"/>
      <c r="J51" s="39" t="str">
        <f t="shared" si="1"/>
        <v/>
      </c>
      <c r="K51" s="82">
        <f t="shared" si="0"/>
        <v>4</v>
      </c>
      <c r="L51" s="48" t="s">
        <v>12</v>
      </c>
    </row>
    <row r="52" spans="1:12" s="16" customFormat="1" ht="12.75" customHeight="1" x14ac:dyDescent="0.2">
      <c r="A52" s="19">
        <v>1</v>
      </c>
      <c r="B52" s="9" t="s">
        <v>15</v>
      </c>
      <c r="C52" s="10">
        <v>12.13</v>
      </c>
      <c r="D52" s="65">
        <v>6</v>
      </c>
      <c r="E52" s="66">
        <v>12</v>
      </c>
      <c r="F52" s="67">
        <v>18</v>
      </c>
      <c r="G52" s="54" t="s">
        <v>17</v>
      </c>
      <c r="H52" s="11"/>
      <c r="I52" s="43"/>
      <c r="J52" s="39" t="str">
        <f t="shared" si="1"/>
        <v/>
      </c>
      <c r="K52" s="82">
        <f t="shared" si="0"/>
        <v>4</v>
      </c>
      <c r="L52" s="48" t="s">
        <v>12</v>
      </c>
    </row>
    <row r="53" spans="1:12" s="16" customFormat="1" ht="12.75" customHeight="1" x14ac:dyDescent="0.2">
      <c r="A53" s="19">
        <v>2</v>
      </c>
      <c r="B53" s="9" t="s">
        <v>15</v>
      </c>
      <c r="C53" s="10">
        <v>12.15</v>
      </c>
      <c r="D53" s="65">
        <v>6</v>
      </c>
      <c r="E53" s="66">
        <v>12</v>
      </c>
      <c r="F53" s="67">
        <v>18</v>
      </c>
      <c r="G53" s="54" t="s">
        <v>17</v>
      </c>
      <c r="H53" s="11"/>
      <c r="I53" s="43"/>
      <c r="J53" s="39" t="str">
        <f t="shared" si="1"/>
        <v/>
      </c>
      <c r="K53" s="82">
        <f t="shared" si="0"/>
        <v>4</v>
      </c>
      <c r="L53" s="48" t="s">
        <v>12</v>
      </c>
    </row>
    <row r="54" spans="1:12" s="16" customFormat="1" ht="12.75" customHeight="1" x14ac:dyDescent="0.2">
      <c r="A54" s="19">
        <v>2</v>
      </c>
      <c r="B54" s="9" t="s">
        <v>15</v>
      </c>
      <c r="C54" s="10">
        <v>12.15</v>
      </c>
      <c r="D54" s="65">
        <v>6</v>
      </c>
      <c r="E54" s="66">
        <v>12</v>
      </c>
      <c r="F54" s="67">
        <v>18</v>
      </c>
      <c r="G54" s="54" t="s">
        <v>17</v>
      </c>
      <c r="H54" s="11"/>
      <c r="I54" s="43"/>
      <c r="J54" s="39" t="str">
        <f t="shared" si="1"/>
        <v/>
      </c>
      <c r="K54" s="82">
        <f t="shared" si="0"/>
        <v>4</v>
      </c>
      <c r="L54" s="48" t="s">
        <v>12</v>
      </c>
    </row>
    <row r="55" spans="1:12" s="16" customFormat="1" ht="12.75" customHeight="1" x14ac:dyDescent="0.2">
      <c r="A55" s="19">
        <v>1</v>
      </c>
      <c r="B55" s="9" t="s">
        <v>15</v>
      </c>
      <c r="C55" s="10">
        <v>12.18</v>
      </c>
      <c r="D55" s="65">
        <v>6</v>
      </c>
      <c r="E55" s="66">
        <v>12</v>
      </c>
      <c r="F55" s="67">
        <v>18</v>
      </c>
      <c r="G55" s="54" t="s">
        <v>17</v>
      </c>
      <c r="H55" s="11"/>
      <c r="I55" s="43"/>
      <c r="J55" s="39" t="str">
        <f t="shared" si="1"/>
        <v/>
      </c>
      <c r="K55" s="82">
        <f t="shared" si="0"/>
        <v>4</v>
      </c>
      <c r="L55" s="48" t="s">
        <v>12</v>
      </c>
    </row>
    <row r="56" spans="1:12" s="16" customFormat="1" ht="12.75" customHeight="1" x14ac:dyDescent="0.2">
      <c r="A56" s="19">
        <v>2</v>
      </c>
      <c r="B56" s="9" t="s">
        <v>15</v>
      </c>
      <c r="C56" s="10">
        <v>12.19</v>
      </c>
      <c r="D56" s="65">
        <v>6</v>
      </c>
      <c r="E56" s="66">
        <v>12</v>
      </c>
      <c r="F56" s="67">
        <v>18</v>
      </c>
      <c r="G56" s="54" t="s">
        <v>17</v>
      </c>
      <c r="H56" s="11"/>
      <c r="I56" s="43"/>
      <c r="J56" s="39" t="str">
        <f t="shared" si="1"/>
        <v/>
      </c>
      <c r="K56" s="82">
        <f t="shared" si="0"/>
        <v>4</v>
      </c>
      <c r="L56" s="48" t="s">
        <v>12</v>
      </c>
    </row>
    <row r="57" spans="1:12" s="16" customFormat="1" ht="12.75" customHeight="1" x14ac:dyDescent="0.2">
      <c r="A57" s="19">
        <v>2</v>
      </c>
      <c r="B57" s="9" t="s">
        <v>15</v>
      </c>
      <c r="C57" s="10">
        <v>12.21</v>
      </c>
      <c r="D57" s="65">
        <v>6</v>
      </c>
      <c r="E57" s="66">
        <v>12</v>
      </c>
      <c r="F57" s="67">
        <v>18</v>
      </c>
      <c r="G57" s="54" t="s">
        <v>17</v>
      </c>
      <c r="H57" s="11"/>
      <c r="I57" s="43"/>
      <c r="J57" s="39" t="str">
        <f t="shared" si="1"/>
        <v/>
      </c>
      <c r="K57" s="82">
        <f t="shared" si="0"/>
        <v>4</v>
      </c>
      <c r="L57" s="48" t="s">
        <v>12</v>
      </c>
    </row>
    <row r="58" spans="1:12" s="16" customFormat="1" ht="12.75" customHeight="1" x14ac:dyDescent="0.2">
      <c r="A58" s="19" t="s">
        <v>18</v>
      </c>
      <c r="B58" s="9" t="s">
        <v>15</v>
      </c>
      <c r="C58" s="10">
        <v>12.22</v>
      </c>
      <c r="D58" s="65">
        <v>6</v>
      </c>
      <c r="E58" s="66">
        <v>12</v>
      </c>
      <c r="F58" s="67">
        <v>18</v>
      </c>
      <c r="G58" s="54" t="s">
        <v>17</v>
      </c>
      <c r="H58" s="11" t="s">
        <v>17</v>
      </c>
      <c r="I58" s="43"/>
      <c r="J58" s="39" t="str">
        <f t="shared" si="1"/>
        <v/>
      </c>
      <c r="K58" s="82">
        <f t="shared" si="0"/>
        <v>8</v>
      </c>
      <c r="L58" s="48" t="s">
        <v>12</v>
      </c>
    </row>
    <row r="59" spans="1:12" s="16" customFormat="1" ht="12.75" customHeight="1" x14ac:dyDescent="0.2">
      <c r="A59" s="19">
        <v>2</v>
      </c>
      <c r="B59" s="9" t="s">
        <v>15</v>
      </c>
      <c r="C59" s="10">
        <v>12.23</v>
      </c>
      <c r="D59" s="65">
        <v>6</v>
      </c>
      <c r="E59" s="66">
        <v>12</v>
      </c>
      <c r="F59" s="67">
        <v>18</v>
      </c>
      <c r="G59" s="54" t="s">
        <v>17</v>
      </c>
      <c r="H59" s="11"/>
      <c r="I59" s="43"/>
      <c r="J59" s="39" t="str">
        <f t="shared" si="1"/>
        <v/>
      </c>
      <c r="K59" s="82">
        <f t="shared" si="0"/>
        <v>4</v>
      </c>
      <c r="L59" s="48" t="s">
        <v>12</v>
      </c>
    </row>
    <row r="60" spans="1:12" s="16" customFormat="1" ht="12.75" customHeight="1" x14ac:dyDescent="0.2">
      <c r="A60" s="19">
        <v>2</v>
      </c>
      <c r="B60" s="9" t="s">
        <v>15</v>
      </c>
      <c r="C60" s="10">
        <v>12.25</v>
      </c>
      <c r="D60" s="65">
        <v>6</v>
      </c>
      <c r="E60" s="66">
        <v>12</v>
      </c>
      <c r="F60" s="67">
        <v>18</v>
      </c>
      <c r="G60" s="54" t="s">
        <v>17</v>
      </c>
      <c r="H60" s="11"/>
      <c r="I60" s="43"/>
      <c r="J60" s="39" t="str">
        <f t="shared" si="1"/>
        <v/>
      </c>
      <c r="K60" s="82">
        <f t="shared" si="0"/>
        <v>4</v>
      </c>
      <c r="L60" s="48" t="s">
        <v>12</v>
      </c>
    </row>
    <row r="61" spans="1:12" s="16" customFormat="1" ht="12.75" customHeight="1" x14ac:dyDescent="0.2">
      <c r="A61" s="19">
        <v>2</v>
      </c>
      <c r="B61" s="9" t="s">
        <v>15</v>
      </c>
      <c r="C61" s="10">
        <v>12.27</v>
      </c>
      <c r="D61" s="65">
        <v>6</v>
      </c>
      <c r="E61" s="66">
        <v>12</v>
      </c>
      <c r="F61" s="67">
        <v>18</v>
      </c>
      <c r="G61" s="54" t="s">
        <v>17</v>
      </c>
      <c r="H61" s="11"/>
      <c r="I61" s="43"/>
      <c r="J61" s="39" t="str">
        <f t="shared" si="1"/>
        <v/>
      </c>
      <c r="K61" s="82">
        <f t="shared" si="0"/>
        <v>4</v>
      </c>
      <c r="L61" s="48" t="s">
        <v>12</v>
      </c>
    </row>
    <row r="62" spans="1:12" s="16" customFormat="1" ht="12.75" customHeight="1" x14ac:dyDescent="0.2">
      <c r="A62" s="19" t="s">
        <v>18</v>
      </c>
      <c r="B62" s="9" t="s">
        <v>15</v>
      </c>
      <c r="C62" s="10">
        <v>12.28</v>
      </c>
      <c r="D62" s="65">
        <v>6</v>
      </c>
      <c r="E62" s="66">
        <v>12</v>
      </c>
      <c r="F62" s="67">
        <v>18</v>
      </c>
      <c r="G62" s="54" t="s">
        <v>17</v>
      </c>
      <c r="H62" s="11" t="s">
        <v>17</v>
      </c>
      <c r="I62" s="43"/>
      <c r="J62" s="39" t="str">
        <f t="shared" si="1"/>
        <v/>
      </c>
      <c r="K62" s="82">
        <f t="shared" si="0"/>
        <v>8</v>
      </c>
      <c r="L62" s="48" t="s">
        <v>12</v>
      </c>
    </row>
    <row r="63" spans="1:12" s="16" customFormat="1" ht="12.75" customHeight="1" x14ac:dyDescent="0.2">
      <c r="A63" s="19">
        <v>2</v>
      </c>
      <c r="B63" s="9" t="s">
        <v>15</v>
      </c>
      <c r="C63" s="10">
        <v>12.32</v>
      </c>
      <c r="D63" s="65">
        <v>6</v>
      </c>
      <c r="E63" s="66">
        <v>12</v>
      </c>
      <c r="F63" s="67">
        <v>18</v>
      </c>
      <c r="G63" s="54" t="s">
        <v>17</v>
      </c>
      <c r="H63" s="11"/>
      <c r="I63" s="43"/>
      <c r="J63" s="39" t="str">
        <f t="shared" si="1"/>
        <v/>
      </c>
      <c r="K63" s="82">
        <f t="shared" si="0"/>
        <v>4</v>
      </c>
      <c r="L63" s="48" t="s">
        <v>12</v>
      </c>
    </row>
    <row r="64" spans="1:12" s="16" customFormat="1" ht="12.75" customHeight="1" x14ac:dyDescent="0.2">
      <c r="A64" s="19" t="s">
        <v>18</v>
      </c>
      <c r="B64" s="9" t="s">
        <v>15</v>
      </c>
      <c r="C64" s="10">
        <v>12.34</v>
      </c>
      <c r="D64" s="65">
        <v>6</v>
      </c>
      <c r="E64" s="66">
        <v>12</v>
      </c>
      <c r="F64" s="67">
        <v>18</v>
      </c>
      <c r="G64" s="54" t="s">
        <v>17</v>
      </c>
      <c r="H64" s="11" t="s">
        <v>17</v>
      </c>
      <c r="I64" s="43"/>
      <c r="J64" s="39" t="str">
        <f t="shared" si="1"/>
        <v/>
      </c>
      <c r="K64" s="82">
        <f t="shared" si="0"/>
        <v>8</v>
      </c>
      <c r="L64" s="48" t="s">
        <v>12</v>
      </c>
    </row>
    <row r="65" spans="1:12" s="16" customFormat="1" ht="12.75" customHeight="1" x14ac:dyDescent="0.2">
      <c r="A65" s="19">
        <v>1</v>
      </c>
      <c r="B65" s="9" t="s">
        <v>15</v>
      </c>
      <c r="C65" s="10">
        <v>12.35</v>
      </c>
      <c r="D65" s="65">
        <v>6</v>
      </c>
      <c r="E65" s="66">
        <v>12</v>
      </c>
      <c r="F65" s="67">
        <v>18</v>
      </c>
      <c r="G65" s="54" t="s">
        <v>17</v>
      </c>
      <c r="H65" s="11"/>
      <c r="I65" s="43"/>
      <c r="J65" s="39" t="str">
        <f t="shared" si="1"/>
        <v/>
      </c>
      <c r="K65" s="82">
        <f t="shared" si="0"/>
        <v>4</v>
      </c>
      <c r="L65" s="48" t="s">
        <v>12</v>
      </c>
    </row>
    <row r="66" spans="1:12" s="16" customFormat="1" ht="12.75" customHeight="1" x14ac:dyDescent="0.2">
      <c r="A66" s="19" t="s">
        <v>18</v>
      </c>
      <c r="B66" s="9" t="s">
        <v>15</v>
      </c>
      <c r="C66" s="10">
        <v>12.36</v>
      </c>
      <c r="D66" s="65">
        <v>6</v>
      </c>
      <c r="E66" s="66">
        <v>12</v>
      </c>
      <c r="F66" s="67">
        <v>18</v>
      </c>
      <c r="G66" s="54" t="s">
        <v>17</v>
      </c>
      <c r="H66" s="11" t="s">
        <v>17</v>
      </c>
      <c r="I66" s="43"/>
      <c r="J66" s="39" t="str">
        <f t="shared" si="1"/>
        <v/>
      </c>
      <c r="K66" s="82">
        <f t="shared" si="0"/>
        <v>8</v>
      </c>
      <c r="L66" s="48" t="s">
        <v>12</v>
      </c>
    </row>
    <row r="67" spans="1:12" s="16" customFormat="1" ht="12.75" customHeight="1" x14ac:dyDescent="0.2">
      <c r="A67" s="19">
        <v>2</v>
      </c>
      <c r="B67" s="9" t="s">
        <v>15</v>
      </c>
      <c r="C67" s="10">
        <v>12.39</v>
      </c>
      <c r="D67" s="65">
        <v>6</v>
      </c>
      <c r="E67" s="66">
        <v>12</v>
      </c>
      <c r="F67" s="67">
        <v>18</v>
      </c>
      <c r="G67" s="54" t="s">
        <v>17</v>
      </c>
      <c r="H67" s="11"/>
      <c r="I67" s="43"/>
      <c r="J67" s="39" t="str">
        <f t="shared" si="1"/>
        <v/>
      </c>
      <c r="K67" s="82">
        <f t="shared" si="0"/>
        <v>4</v>
      </c>
      <c r="L67" s="48" t="s">
        <v>12</v>
      </c>
    </row>
    <row r="68" spans="1:12" s="16" customFormat="1" ht="12.75" customHeight="1" x14ac:dyDescent="0.2">
      <c r="A68" s="19">
        <v>2</v>
      </c>
      <c r="B68" s="9" t="s">
        <v>15</v>
      </c>
      <c r="C68" s="10">
        <v>12.42</v>
      </c>
      <c r="D68" s="65">
        <v>6</v>
      </c>
      <c r="E68" s="66">
        <v>12</v>
      </c>
      <c r="F68" s="67">
        <v>18</v>
      </c>
      <c r="G68" s="54" t="s">
        <v>17</v>
      </c>
      <c r="H68" s="11"/>
      <c r="I68" s="43"/>
      <c r="J68" s="39" t="str">
        <f t="shared" si="1"/>
        <v/>
      </c>
      <c r="K68" s="82">
        <f t="shared" ref="K68:K131" si="2">IF((AND(F68=18)),ROUNDUP((D68*E68*(F68/12))/27,2),"")*(COUNTA($G68:$I68))</f>
        <v>4</v>
      </c>
      <c r="L68" s="48" t="s">
        <v>12</v>
      </c>
    </row>
    <row r="69" spans="1:12" s="16" customFormat="1" ht="12.75" customHeight="1" x14ac:dyDescent="0.2">
      <c r="A69" s="19" t="s">
        <v>18</v>
      </c>
      <c r="B69" s="9" t="s">
        <v>15</v>
      </c>
      <c r="C69" s="10">
        <v>12.47</v>
      </c>
      <c r="D69" s="65">
        <v>6</v>
      </c>
      <c r="E69" s="66">
        <v>12</v>
      </c>
      <c r="F69" s="67">
        <v>18</v>
      </c>
      <c r="G69" s="54" t="s">
        <v>17</v>
      </c>
      <c r="H69" s="11" t="s">
        <v>17</v>
      </c>
      <c r="I69" s="43"/>
      <c r="J69" s="39" t="str">
        <f t="shared" ref="J69:J133" si="3">IF((AND(F69=3, E69=2)),ROUNDUP(D69*E69/9,2),"")</f>
        <v/>
      </c>
      <c r="K69" s="82">
        <f t="shared" si="2"/>
        <v>8</v>
      </c>
      <c r="L69" s="48" t="s">
        <v>12</v>
      </c>
    </row>
    <row r="70" spans="1:12" s="16" customFormat="1" ht="12.75" customHeight="1" x14ac:dyDescent="0.2">
      <c r="A70" s="19" t="s">
        <v>18</v>
      </c>
      <c r="B70" s="9" t="s">
        <v>15</v>
      </c>
      <c r="C70" s="10">
        <v>12.57</v>
      </c>
      <c r="D70" s="65">
        <v>6</v>
      </c>
      <c r="E70" s="66">
        <v>12</v>
      </c>
      <c r="F70" s="67">
        <v>18</v>
      </c>
      <c r="G70" s="54" t="s">
        <v>17</v>
      </c>
      <c r="H70" s="11" t="s">
        <v>17</v>
      </c>
      <c r="I70" s="43"/>
      <c r="J70" s="39" t="str">
        <f t="shared" si="3"/>
        <v/>
      </c>
      <c r="K70" s="82">
        <f t="shared" si="2"/>
        <v>8</v>
      </c>
      <c r="L70" s="48" t="s">
        <v>12</v>
      </c>
    </row>
    <row r="71" spans="1:12" s="16" customFormat="1" ht="12.75" customHeight="1" x14ac:dyDescent="0.2">
      <c r="A71" s="19" t="s">
        <v>18</v>
      </c>
      <c r="B71" s="9" t="s">
        <v>15</v>
      </c>
      <c r="C71" s="10">
        <v>12.58</v>
      </c>
      <c r="D71" s="65">
        <v>6</v>
      </c>
      <c r="E71" s="66">
        <v>12</v>
      </c>
      <c r="F71" s="67">
        <v>18</v>
      </c>
      <c r="G71" s="54" t="s">
        <v>17</v>
      </c>
      <c r="H71" s="11" t="s">
        <v>17</v>
      </c>
      <c r="I71" s="43"/>
      <c r="J71" s="39" t="str">
        <f t="shared" si="3"/>
        <v/>
      </c>
      <c r="K71" s="82">
        <f t="shared" si="2"/>
        <v>8</v>
      </c>
      <c r="L71" s="48" t="s">
        <v>12</v>
      </c>
    </row>
    <row r="72" spans="1:12" s="16" customFormat="1" ht="12.75" customHeight="1" x14ac:dyDescent="0.2">
      <c r="A72" s="19">
        <v>2</v>
      </c>
      <c r="B72" s="9" t="s">
        <v>15</v>
      </c>
      <c r="C72" s="10">
        <v>12.6</v>
      </c>
      <c r="D72" s="65">
        <v>6</v>
      </c>
      <c r="E72" s="66">
        <v>12</v>
      </c>
      <c r="F72" s="67">
        <v>18</v>
      </c>
      <c r="G72" s="54" t="s">
        <v>17</v>
      </c>
      <c r="H72" s="11" t="s">
        <v>17</v>
      </c>
      <c r="I72" s="43"/>
      <c r="J72" s="39" t="str">
        <f t="shared" si="3"/>
        <v/>
      </c>
      <c r="K72" s="82">
        <f t="shared" si="2"/>
        <v>8</v>
      </c>
      <c r="L72" s="48" t="s">
        <v>12</v>
      </c>
    </row>
    <row r="73" spans="1:12" s="16" customFormat="1" ht="12.75" customHeight="1" x14ac:dyDescent="0.2">
      <c r="A73" s="19">
        <v>2</v>
      </c>
      <c r="B73" s="9" t="s">
        <v>15</v>
      </c>
      <c r="C73" s="10">
        <v>12.61</v>
      </c>
      <c r="D73" s="65">
        <v>6</v>
      </c>
      <c r="E73" s="66">
        <v>12</v>
      </c>
      <c r="F73" s="67">
        <v>18</v>
      </c>
      <c r="G73" s="54" t="s">
        <v>17</v>
      </c>
      <c r="H73" s="11"/>
      <c r="I73" s="43"/>
      <c r="J73" s="39" t="str">
        <f t="shared" si="3"/>
        <v/>
      </c>
      <c r="K73" s="82">
        <f t="shared" si="2"/>
        <v>4</v>
      </c>
      <c r="L73" s="48" t="s">
        <v>12</v>
      </c>
    </row>
    <row r="74" spans="1:12" s="16" customFormat="1" ht="12.75" customHeight="1" x14ac:dyDescent="0.2">
      <c r="A74" s="19" t="s">
        <v>18</v>
      </c>
      <c r="B74" s="9" t="s">
        <v>15</v>
      </c>
      <c r="C74" s="10">
        <v>12.68</v>
      </c>
      <c r="D74" s="65">
        <v>6</v>
      </c>
      <c r="E74" s="66">
        <v>12</v>
      </c>
      <c r="F74" s="67">
        <v>18</v>
      </c>
      <c r="G74" s="54" t="s">
        <v>17</v>
      </c>
      <c r="H74" s="11" t="s">
        <v>17</v>
      </c>
      <c r="I74" s="43"/>
      <c r="J74" s="39" t="str">
        <f t="shared" si="3"/>
        <v/>
      </c>
      <c r="K74" s="82">
        <f t="shared" si="2"/>
        <v>8</v>
      </c>
      <c r="L74" s="48" t="s">
        <v>12</v>
      </c>
    </row>
    <row r="75" spans="1:12" s="16" customFormat="1" ht="12.75" customHeight="1" x14ac:dyDescent="0.2">
      <c r="A75" s="19">
        <v>1</v>
      </c>
      <c r="B75" s="9" t="s">
        <v>15</v>
      </c>
      <c r="C75" s="10">
        <v>12.68</v>
      </c>
      <c r="D75" s="65">
        <v>12</v>
      </c>
      <c r="E75" s="66">
        <v>12</v>
      </c>
      <c r="F75" s="67">
        <v>18</v>
      </c>
      <c r="G75" s="54"/>
      <c r="H75" s="11" t="s">
        <v>17</v>
      </c>
      <c r="I75" s="43"/>
      <c r="J75" s="39" t="str">
        <f t="shared" si="3"/>
        <v/>
      </c>
      <c r="K75" s="82">
        <f t="shared" si="2"/>
        <v>8</v>
      </c>
      <c r="L75" s="13" t="s">
        <v>19</v>
      </c>
    </row>
    <row r="76" spans="1:12" s="16" customFormat="1" ht="12.75" customHeight="1" x14ac:dyDescent="0.2">
      <c r="A76" s="19" t="s">
        <v>18</v>
      </c>
      <c r="B76" s="9" t="s">
        <v>15</v>
      </c>
      <c r="C76" s="9">
        <v>12.76</v>
      </c>
      <c r="D76" s="65">
        <v>6</v>
      </c>
      <c r="E76" s="66">
        <v>12</v>
      </c>
      <c r="F76" s="67">
        <v>18</v>
      </c>
      <c r="G76" s="54" t="s">
        <v>17</v>
      </c>
      <c r="H76" s="11" t="s">
        <v>17</v>
      </c>
      <c r="I76" s="43"/>
      <c r="J76" s="39" t="str">
        <f t="shared" si="3"/>
        <v/>
      </c>
      <c r="K76" s="82">
        <f t="shared" si="2"/>
        <v>8</v>
      </c>
      <c r="L76" s="48" t="s">
        <v>12</v>
      </c>
    </row>
    <row r="77" spans="1:12" s="16" customFormat="1" ht="12.75" customHeight="1" x14ac:dyDescent="0.2">
      <c r="A77" s="19">
        <v>2</v>
      </c>
      <c r="B77" s="9" t="s">
        <v>15</v>
      </c>
      <c r="C77" s="9">
        <v>12.78</v>
      </c>
      <c r="D77" s="65">
        <v>6</v>
      </c>
      <c r="E77" s="66">
        <v>12</v>
      </c>
      <c r="F77" s="67">
        <v>18</v>
      </c>
      <c r="G77" s="54" t="s">
        <v>17</v>
      </c>
      <c r="H77" s="11"/>
      <c r="I77" s="43"/>
      <c r="J77" s="39" t="str">
        <f t="shared" si="3"/>
        <v/>
      </c>
      <c r="K77" s="82">
        <f t="shared" si="2"/>
        <v>4</v>
      </c>
      <c r="L77" s="48" t="s">
        <v>12</v>
      </c>
    </row>
    <row r="78" spans="1:12" s="16" customFormat="1" ht="12.75" customHeight="1" x14ac:dyDescent="0.2">
      <c r="A78" s="19">
        <v>1</v>
      </c>
      <c r="B78" s="9" t="s">
        <v>15</v>
      </c>
      <c r="C78" s="9">
        <v>12.78</v>
      </c>
      <c r="D78" s="65">
        <v>6</v>
      </c>
      <c r="E78" s="66">
        <v>12</v>
      </c>
      <c r="F78" s="67">
        <v>18</v>
      </c>
      <c r="G78" s="54" t="s">
        <v>17</v>
      </c>
      <c r="H78" s="11"/>
      <c r="I78" s="43"/>
      <c r="J78" s="39" t="str">
        <f t="shared" si="3"/>
        <v/>
      </c>
      <c r="K78" s="82">
        <f t="shared" si="2"/>
        <v>4</v>
      </c>
      <c r="L78" s="48" t="s">
        <v>12</v>
      </c>
    </row>
    <row r="79" spans="1:12" s="16" customFormat="1" ht="12.75" customHeight="1" x14ac:dyDescent="0.2">
      <c r="A79" s="19">
        <v>2</v>
      </c>
      <c r="B79" s="9" t="s">
        <v>15</v>
      </c>
      <c r="C79" s="80">
        <v>12.8</v>
      </c>
      <c r="D79" s="65">
        <v>6</v>
      </c>
      <c r="E79" s="66">
        <v>12</v>
      </c>
      <c r="F79" s="67">
        <v>18</v>
      </c>
      <c r="G79" s="54" t="s">
        <v>17</v>
      </c>
      <c r="H79" s="11"/>
      <c r="I79" s="43"/>
      <c r="J79" s="39" t="str">
        <f t="shared" si="3"/>
        <v/>
      </c>
      <c r="K79" s="82">
        <f t="shared" si="2"/>
        <v>4</v>
      </c>
      <c r="L79" s="48" t="s">
        <v>12</v>
      </c>
    </row>
    <row r="80" spans="1:12" s="16" customFormat="1" ht="12.75" customHeight="1" x14ac:dyDescent="0.2">
      <c r="A80" s="19">
        <v>2</v>
      </c>
      <c r="B80" s="9" t="s">
        <v>15</v>
      </c>
      <c r="C80" s="10">
        <v>12.83</v>
      </c>
      <c r="D80" s="65">
        <v>6</v>
      </c>
      <c r="E80" s="66">
        <v>12</v>
      </c>
      <c r="F80" s="67">
        <v>18</v>
      </c>
      <c r="G80" s="54" t="s">
        <v>17</v>
      </c>
      <c r="H80" s="11"/>
      <c r="I80" s="43"/>
      <c r="J80" s="39" t="str">
        <f t="shared" si="3"/>
        <v/>
      </c>
      <c r="K80" s="82">
        <f t="shared" si="2"/>
        <v>4</v>
      </c>
      <c r="L80" s="48" t="s">
        <v>12</v>
      </c>
    </row>
    <row r="81" spans="1:12" s="16" customFormat="1" ht="12.75" customHeight="1" x14ac:dyDescent="0.2">
      <c r="A81" s="19">
        <v>2</v>
      </c>
      <c r="B81" s="9" t="s">
        <v>15</v>
      </c>
      <c r="C81" s="10">
        <v>12.83</v>
      </c>
      <c r="D81" s="65">
        <v>6</v>
      </c>
      <c r="E81" s="66">
        <v>12</v>
      </c>
      <c r="F81" s="67">
        <v>18</v>
      </c>
      <c r="G81" s="54" t="s">
        <v>17</v>
      </c>
      <c r="H81" s="11"/>
      <c r="I81" s="43"/>
      <c r="J81" s="39" t="str">
        <f t="shared" si="3"/>
        <v/>
      </c>
      <c r="K81" s="82">
        <f t="shared" si="2"/>
        <v>4</v>
      </c>
      <c r="L81" s="48" t="s">
        <v>12</v>
      </c>
    </row>
    <row r="82" spans="1:12" s="16" customFormat="1" ht="12.75" customHeight="1" x14ac:dyDescent="0.2">
      <c r="A82" s="19">
        <v>1</v>
      </c>
      <c r="B82" s="9" t="s">
        <v>15</v>
      </c>
      <c r="C82" s="10">
        <v>12.85</v>
      </c>
      <c r="D82" s="65">
        <v>6</v>
      </c>
      <c r="E82" s="66">
        <v>12</v>
      </c>
      <c r="F82" s="67">
        <v>18</v>
      </c>
      <c r="G82" s="54" t="s">
        <v>17</v>
      </c>
      <c r="H82" s="11"/>
      <c r="I82" s="43"/>
      <c r="J82" s="39" t="str">
        <f t="shared" si="3"/>
        <v/>
      </c>
      <c r="K82" s="82">
        <f t="shared" si="2"/>
        <v>4</v>
      </c>
      <c r="L82" s="48" t="s">
        <v>12</v>
      </c>
    </row>
    <row r="83" spans="1:12" s="16" customFormat="1" ht="12.75" customHeight="1" x14ac:dyDescent="0.2">
      <c r="A83" s="19" t="s">
        <v>18</v>
      </c>
      <c r="B83" s="9" t="s">
        <v>15</v>
      </c>
      <c r="C83" s="10">
        <v>12.85</v>
      </c>
      <c r="D83" s="65">
        <v>6</v>
      </c>
      <c r="E83" s="66">
        <v>12</v>
      </c>
      <c r="F83" s="67">
        <v>18</v>
      </c>
      <c r="G83" s="54" t="s">
        <v>17</v>
      </c>
      <c r="H83" s="11" t="s">
        <v>17</v>
      </c>
      <c r="I83" s="43"/>
      <c r="J83" s="39" t="str">
        <f t="shared" si="3"/>
        <v/>
      </c>
      <c r="K83" s="82">
        <f t="shared" si="2"/>
        <v>8</v>
      </c>
      <c r="L83" s="48" t="s">
        <v>12</v>
      </c>
    </row>
    <row r="84" spans="1:12" s="16" customFormat="1" ht="12.75" customHeight="1" x14ac:dyDescent="0.2">
      <c r="A84" s="19">
        <v>2</v>
      </c>
      <c r="B84" s="9" t="s">
        <v>15</v>
      </c>
      <c r="C84" s="10">
        <v>12.85</v>
      </c>
      <c r="D84" s="65">
        <v>6</v>
      </c>
      <c r="E84" s="66">
        <v>12</v>
      </c>
      <c r="F84" s="67">
        <v>18</v>
      </c>
      <c r="G84" s="54" t="s">
        <v>17</v>
      </c>
      <c r="H84" s="11" t="s">
        <v>17</v>
      </c>
      <c r="I84" s="43"/>
      <c r="J84" s="39" t="str">
        <f t="shared" si="3"/>
        <v/>
      </c>
      <c r="K84" s="82">
        <f t="shared" si="2"/>
        <v>8</v>
      </c>
      <c r="L84" s="48" t="s">
        <v>12</v>
      </c>
    </row>
    <row r="85" spans="1:12" s="16" customFormat="1" ht="12.75" customHeight="1" x14ac:dyDescent="0.2">
      <c r="A85" s="19" t="s">
        <v>18</v>
      </c>
      <c r="B85" s="9" t="s">
        <v>15</v>
      </c>
      <c r="C85" s="10">
        <v>12.96</v>
      </c>
      <c r="D85" s="65">
        <v>6</v>
      </c>
      <c r="E85" s="66">
        <v>12</v>
      </c>
      <c r="F85" s="67">
        <v>18</v>
      </c>
      <c r="G85" s="54" t="s">
        <v>17</v>
      </c>
      <c r="H85" s="11" t="s">
        <v>17</v>
      </c>
      <c r="I85" s="43"/>
      <c r="J85" s="39" t="str">
        <f t="shared" si="3"/>
        <v/>
      </c>
      <c r="K85" s="82">
        <f t="shared" si="2"/>
        <v>8</v>
      </c>
      <c r="L85" s="48" t="s">
        <v>12</v>
      </c>
    </row>
    <row r="86" spans="1:12" s="16" customFormat="1" ht="12.75" customHeight="1" x14ac:dyDescent="0.2">
      <c r="A86" s="19">
        <v>2</v>
      </c>
      <c r="B86" s="9" t="s">
        <v>15</v>
      </c>
      <c r="C86" s="10">
        <v>12.96</v>
      </c>
      <c r="D86" s="65">
        <v>6</v>
      </c>
      <c r="E86" s="66">
        <v>12</v>
      </c>
      <c r="F86" s="67">
        <v>18</v>
      </c>
      <c r="G86" s="54" t="s">
        <v>17</v>
      </c>
      <c r="H86" s="11"/>
      <c r="I86" s="43"/>
      <c r="J86" s="39" t="str">
        <f t="shared" si="3"/>
        <v/>
      </c>
      <c r="K86" s="82">
        <f t="shared" si="2"/>
        <v>4</v>
      </c>
      <c r="L86" s="48" t="s">
        <v>12</v>
      </c>
    </row>
    <row r="87" spans="1:12" s="16" customFormat="1" ht="12.75" customHeight="1" x14ac:dyDescent="0.2">
      <c r="A87" s="19" t="s">
        <v>18</v>
      </c>
      <c r="B87" s="9" t="s">
        <v>15</v>
      </c>
      <c r="C87" s="10">
        <v>13</v>
      </c>
      <c r="D87" s="65">
        <v>6</v>
      </c>
      <c r="E87" s="66">
        <v>12</v>
      </c>
      <c r="F87" s="67">
        <v>18</v>
      </c>
      <c r="G87" s="54" t="s">
        <v>17</v>
      </c>
      <c r="H87" s="11" t="s">
        <v>17</v>
      </c>
      <c r="I87" s="43"/>
      <c r="J87" s="39" t="str">
        <f t="shared" si="3"/>
        <v/>
      </c>
      <c r="K87" s="82">
        <f t="shared" si="2"/>
        <v>8</v>
      </c>
      <c r="L87" s="48" t="s">
        <v>12</v>
      </c>
    </row>
    <row r="88" spans="1:12" s="16" customFormat="1" ht="12.75" customHeight="1" x14ac:dyDescent="0.2">
      <c r="A88" s="19" t="s">
        <v>18</v>
      </c>
      <c r="B88" s="9" t="s">
        <v>15</v>
      </c>
      <c r="C88" s="10">
        <v>13.06</v>
      </c>
      <c r="D88" s="65">
        <v>6</v>
      </c>
      <c r="E88" s="66">
        <v>12</v>
      </c>
      <c r="F88" s="67">
        <v>18</v>
      </c>
      <c r="G88" s="54" t="s">
        <v>17</v>
      </c>
      <c r="H88" s="11" t="s">
        <v>17</v>
      </c>
      <c r="I88" s="43"/>
      <c r="J88" s="39" t="str">
        <f t="shared" si="3"/>
        <v/>
      </c>
      <c r="K88" s="82">
        <f t="shared" si="2"/>
        <v>8</v>
      </c>
      <c r="L88" s="48" t="s">
        <v>12</v>
      </c>
    </row>
    <row r="89" spans="1:12" s="16" customFormat="1" ht="12.75" customHeight="1" x14ac:dyDescent="0.2">
      <c r="A89" s="19" t="s">
        <v>18</v>
      </c>
      <c r="B89" s="9" t="s">
        <v>15</v>
      </c>
      <c r="C89" s="10">
        <v>13.1</v>
      </c>
      <c r="D89" s="65">
        <v>6</v>
      </c>
      <c r="E89" s="66">
        <v>12</v>
      </c>
      <c r="F89" s="67">
        <v>18</v>
      </c>
      <c r="G89" s="54" t="s">
        <v>17</v>
      </c>
      <c r="H89" s="11" t="s">
        <v>17</v>
      </c>
      <c r="I89" s="43"/>
      <c r="J89" s="39" t="str">
        <f t="shared" si="3"/>
        <v/>
      </c>
      <c r="K89" s="82">
        <f t="shared" si="2"/>
        <v>8</v>
      </c>
      <c r="L89" s="48" t="s">
        <v>12</v>
      </c>
    </row>
    <row r="90" spans="1:12" s="16" customFormat="1" ht="12.75" customHeight="1" x14ac:dyDescent="0.2">
      <c r="A90" s="19">
        <v>2</v>
      </c>
      <c r="B90" s="9" t="s">
        <v>15</v>
      </c>
      <c r="C90" s="10">
        <v>13.11</v>
      </c>
      <c r="D90" s="65">
        <v>6</v>
      </c>
      <c r="E90" s="66">
        <v>12</v>
      </c>
      <c r="F90" s="67">
        <v>18</v>
      </c>
      <c r="G90" s="54"/>
      <c r="H90" s="11" t="s">
        <v>17</v>
      </c>
      <c r="I90" s="43"/>
      <c r="J90" s="39" t="str">
        <f t="shared" si="3"/>
        <v/>
      </c>
      <c r="K90" s="82">
        <f t="shared" si="2"/>
        <v>4</v>
      </c>
      <c r="L90" s="48" t="s">
        <v>12</v>
      </c>
    </row>
    <row r="91" spans="1:12" s="16" customFormat="1" ht="12.75" customHeight="1" x14ac:dyDescent="0.2">
      <c r="A91" s="19">
        <v>2</v>
      </c>
      <c r="B91" s="9" t="s">
        <v>15</v>
      </c>
      <c r="C91" s="10">
        <v>13.12</v>
      </c>
      <c r="D91" s="65">
        <v>6</v>
      </c>
      <c r="E91" s="66">
        <v>12</v>
      </c>
      <c r="F91" s="67">
        <v>18</v>
      </c>
      <c r="G91" s="54" t="s">
        <v>17</v>
      </c>
      <c r="H91" s="11"/>
      <c r="I91" s="43"/>
      <c r="J91" s="39" t="str">
        <f t="shared" si="3"/>
        <v/>
      </c>
      <c r="K91" s="82">
        <f t="shared" si="2"/>
        <v>4</v>
      </c>
      <c r="L91" s="48" t="s">
        <v>12</v>
      </c>
    </row>
    <row r="92" spans="1:12" s="16" customFormat="1" ht="12.75" customHeight="1" x14ac:dyDescent="0.2">
      <c r="A92" s="19" t="s">
        <v>21</v>
      </c>
      <c r="B92" s="9" t="s">
        <v>15</v>
      </c>
      <c r="C92" s="10">
        <v>13.13</v>
      </c>
      <c r="D92" s="65">
        <v>6</v>
      </c>
      <c r="E92" s="66">
        <v>12</v>
      </c>
      <c r="F92" s="67">
        <v>18</v>
      </c>
      <c r="G92" s="54" t="s">
        <v>17</v>
      </c>
      <c r="H92" s="11" t="s">
        <v>17</v>
      </c>
      <c r="I92" s="43"/>
      <c r="J92" s="39" t="str">
        <f t="shared" si="3"/>
        <v/>
      </c>
      <c r="K92" s="82">
        <f t="shared" si="2"/>
        <v>8</v>
      </c>
      <c r="L92" s="48" t="s">
        <v>12</v>
      </c>
    </row>
    <row r="93" spans="1:12" s="16" customFormat="1" ht="12.75" customHeight="1" x14ac:dyDescent="0.2">
      <c r="A93" s="19">
        <v>2</v>
      </c>
      <c r="B93" s="9" t="s">
        <v>15</v>
      </c>
      <c r="C93" s="10">
        <v>13.14</v>
      </c>
      <c r="D93" s="65">
        <v>6</v>
      </c>
      <c r="E93" s="66">
        <v>12</v>
      </c>
      <c r="F93" s="67">
        <v>18</v>
      </c>
      <c r="G93" s="54" t="s">
        <v>17</v>
      </c>
      <c r="H93" s="11"/>
      <c r="I93" s="43"/>
      <c r="J93" s="39" t="str">
        <f t="shared" si="3"/>
        <v/>
      </c>
      <c r="K93" s="82">
        <f t="shared" si="2"/>
        <v>4</v>
      </c>
      <c r="L93" s="48" t="s">
        <v>12</v>
      </c>
    </row>
    <row r="94" spans="1:12" s="16" customFormat="1" ht="12.75" customHeight="1" x14ac:dyDescent="0.2">
      <c r="A94" s="19" t="s">
        <v>18</v>
      </c>
      <c r="B94" s="9" t="s">
        <v>15</v>
      </c>
      <c r="C94" s="10">
        <v>13.15</v>
      </c>
      <c r="D94" s="65">
        <v>6</v>
      </c>
      <c r="E94" s="66">
        <v>12</v>
      </c>
      <c r="F94" s="67">
        <v>18</v>
      </c>
      <c r="G94" s="54" t="s">
        <v>17</v>
      </c>
      <c r="H94" s="11" t="s">
        <v>17</v>
      </c>
      <c r="I94" s="43"/>
      <c r="J94" s="39" t="str">
        <f t="shared" si="3"/>
        <v/>
      </c>
      <c r="K94" s="82">
        <f t="shared" si="2"/>
        <v>8</v>
      </c>
      <c r="L94" s="48" t="s">
        <v>12</v>
      </c>
    </row>
    <row r="95" spans="1:12" s="16" customFormat="1" ht="12.75" customHeight="1" x14ac:dyDescent="0.2">
      <c r="A95" s="19" t="s">
        <v>21</v>
      </c>
      <c r="B95" s="9" t="s">
        <v>15</v>
      </c>
      <c r="C95" s="10">
        <v>13.18</v>
      </c>
      <c r="D95" s="65">
        <v>6</v>
      </c>
      <c r="E95" s="66">
        <v>12</v>
      </c>
      <c r="F95" s="67">
        <v>18</v>
      </c>
      <c r="G95" s="54" t="s">
        <v>17</v>
      </c>
      <c r="H95" s="11" t="s">
        <v>17</v>
      </c>
      <c r="I95" s="43"/>
      <c r="J95" s="39" t="str">
        <f t="shared" si="3"/>
        <v/>
      </c>
      <c r="K95" s="82">
        <f t="shared" si="2"/>
        <v>8</v>
      </c>
      <c r="L95" s="48" t="s">
        <v>12</v>
      </c>
    </row>
    <row r="96" spans="1:12" s="16" customFormat="1" ht="12.75" customHeight="1" x14ac:dyDescent="0.2">
      <c r="A96" s="19" t="s">
        <v>18</v>
      </c>
      <c r="B96" s="9" t="s">
        <v>15</v>
      </c>
      <c r="C96" s="10">
        <v>13.19</v>
      </c>
      <c r="D96" s="65">
        <v>6</v>
      </c>
      <c r="E96" s="66">
        <v>12</v>
      </c>
      <c r="F96" s="67">
        <v>18</v>
      </c>
      <c r="G96" s="54" t="s">
        <v>17</v>
      </c>
      <c r="H96" s="11" t="s">
        <v>17</v>
      </c>
      <c r="I96" s="43"/>
      <c r="J96" s="39" t="str">
        <f t="shared" si="3"/>
        <v/>
      </c>
      <c r="K96" s="82">
        <f t="shared" si="2"/>
        <v>8</v>
      </c>
      <c r="L96" s="48" t="s">
        <v>12</v>
      </c>
    </row>
    <row r="97" spans="1:12" s="16" customFormat="1" ht="12.75" customHeight="1" x14ac:dyDescent="0.2">
      <c r="A97" s="19">
        <v>1</v>
      </c>
      <c r="B97" s="9" t="s">
        <v>15</v>
      </c>
      <c r="C97" s="10">
        <v>13.2</v>
      </c>
      <c r="D97" s="65">
        <v>6</v>
      </c>
      <c r="E97" s="66">
        <v>12</v>
      </c>
      <c r="F97" s="67">
        <v>18</v>
      </c>
      <c r="G97" s="54" t="s">
        <v>17</v>
      </c>
      <c r="H97" s="11"/>
      <c r="I97" s="43"/>
      <c r="J97" s="39" t="str">
        <f t="shared" si="3"/>
        <v/>
      </c>
      <c r="K97" s="82">
        <f t="shared" si="2"/>
        <v>4</v>
      </c>
      <c r="L97" s="48" t="s">
        <v>12</v>
      </c>
    </row>
    <row r="98" spans="1:12" s="16" customFormat="1" ht="12.75" customHeight="1" x14ac:dyDescent="0.2">
      <c r="A98" s="19" t="s">
        <v>18</v>
      </c>
      <c r="B98" s="9" t="s">
        <v>15</v>
      </c>
      <c r="C98" s="10">
        <v>13.2</v>
      </c>
      <c r="D98" s="65">
        <v>6</v>
      </c>
      <c r="E98" s="66">
        <v>12</v>
      </c>
      <c r="F98" s="67">
        <v>18</v>
      </c>
      <c r="G98" s="54" t="s">
        <v>17</v>
      </c>
      <c r="H98" s="11" t="s">
        <v>17</v>
      </c>
      <c r="I98" s="43"/>
      <c r="J98" s="39" t="str">
        <f t="shared" si="3"/>
        <v/>
      </c>
      <c r="K98" s="82">
        <f t="shared" si="2"/>
        <v>8</v>
      </c>
      <c r="L98" s="48" t="s">
        <v>12</v>
      </c>
    </row>
    <row r="99" spans="1:12" s="16" customFormat="1" ht="12.75" customHeight="1" x14ac:dyDescent="0.2">
      <c r="A99" s="19" t="s">
        <v>18</v>
      </c>
      <c r="B99" s="9" t="s">
        <v>15</v>
      </c>
      <c r="C99" s="10">
        <v>13.24</v>
      </c>
      <c r="D99" s="65">
        <v>6</v>
      </c>
      <c r="E99" s="66">
        <v>12</v>
      </c>
      <c r="F99" s="67">
        <v>18</v>
      </c>
      <c r="G99" s="54" t="s">
        <v>17</v>
      </c>
      <c r="H99" s="11" t="s">
        <v>17</v>
      </c>
      <c r="I99" s="43"/>
      <c r="J99" s="39" t="str">
        <f t="shared" si="3"/>
        <v/>
      </c>
      <c r="K99" s="82">
        <f t="shared" si="2"/>
        <v>8</v>
      </c>
      <c r="L99" s="48" t="s">
        <v>12</v>
      </c>
    </row>
    <row r="100" spans="1:12" s="16" customFormat="1" ht="12.75" customHeight="1" x14ac:dyDescent="0.2">
      <c r="A100" s="19" t="s">
        <v>18</v>
      </c>
      <c r="B100" s="9" t="s">
        <v>15</v>
      </c>
      <c r="C100" s="10">
        <v>13.26</v>
      </c>
      <c r="D100" s="65">
        <v>6</v>
      </c>
      <c r="E100" s="66">
        <v>12</v>
      </c>
      <c r="F100" s="67">
        <v>18</v>
      </c>
      <c r="G100" s="54" t="s">
        <v>17</v>
      </c>
      <c r="H100" s="11" t="s">
        <v>17</v>
      </c>
      <c r="I100" s="43"/>
      <c r="J100" s="39" t="str">
        <f t="shared" si="3"/>
        <v/>
      </c>
      <c r="K100" s="82">
        <f t="shared" si="2"/>
        <v>8</v>
      </c>
      <c r="L100" s="48" t="s">
        <v>12</v>
      </c>
    </row>
    <row r="101" spans="1:12" s="16" customFormat="1" ht="12.75" customHeight="1" x14ac:dyDescent="0.2">
      <c r="A101" s="19" t="s">
        <v>18</v>
      </c>
      <c r="B101" s="9" t="s">
        <v>15</v>
      </c>
      <c r="C101" s="10">
        <v>13.27</v>
      </c>
      <c r="D101" s="65">
        <v>6</v>
      </c>
      <c r="E101" s="66">
        <v>12</v>
      </c>
      <c r="F101" s="67">
        <v>18</v>
      </c>
      <c r="G101" s="54" t="s">
        <v>17</v>
      </c>
      <c r="H101" s="11" t="s">
        <v>17</v>
      </c>
      <c r="I101" s="43"/>
      <c r="J101" s="39" t="str">
        <f t="shared" si="3"/>
        <v/>
      </c>
      <c r="K101" s="82">
        <f t="shared" si="2"/>
        <v>8</v>
      </c>
      <c r="L101" s="48" t="s">
        <v>12</v>
      </c>
    </row>
    <row r="102" spans="1:12" s="16" customFormat="1" ht="12.75" customHeight="1" x14ac:dyDescent="0.2">
      <c r="A102" s="19">
        <v>1</v>
      </c>
      <c r="B102" s="9" t="s">
        <v>15</v>
      </c>
      <c r="C102" s="10">
        <v>13.31</v>
      </c>
      <c r="D102" s="65">
        <v>6</v>
      </c>
      <c r="E102" s="66">
        <v>12</v>
      </c>
      <c r="F102" s="67">
        <v>18</v>
      </c>
      <c r="G102" s="54"/>
      <c r="H102" s="11" t="s">
        <v>17</v>
      </c>
      <c r="I102" s="43"/>
      <c r="J102" s="39" t="str">
        <f t="shared" si="3"/>
        <v/>
      </c>
      <c r="K102" s="82">
        <f t="shared" si="2"/>
        <v>4</v>
      </c>
      <c r="L102" s="48" t="s">
        <v>12</v>
      </c>
    </row>
    <row r="103" spans="1:12" s="16" customFormat="1" ht="12.75" customHeight="1" x14ac:dyDescent="0.2">
      <c r="A103" s="19">
        <v>2</v>
      </c>
      <c r="B103" s="9" t="s">
        <v>15</v>
      </c>
      <c r="C103" s="10">
        <v>13.34</v>
      </c>
      <c r="D103" s="65">
        <v>6</v>
      </c>
      <c r="E103" s="66">
        <v>12</v>
      </c>
      <c r="F103" s="67">
        <v>18</v>
      </c>
      <c r="G103" s="54" t="s">
        <v>17</v>
      </c>
      <c r="H103" s="11"/>
      <c r="I103" s="43"/>
      <c r="J103" s="39" t="str">
        <f t="shared" si="3"/>
        <v/>
      </c>
      <c r="K103" s="82">
        <f t="shared" si="2"/>
        <v>4</v>
      </c>
      <c r="L103" s="48" t="s">
        <v>12</v>
      </c>
    </row>
    <row r="104" spans="1:12" s="16" customFormat="1" ht="12.75" customHeight="1" x14ac:dyDescent="0.2">
      <c r="A104" s="19">
        <v>2</v>
      </c>
      <c r="B104" s="9" t="s">
        <v>15</v>
      </c>
      <c r="C104" s="10">
        <v>13.35</v>
      </c>
      <c r="D104" s="65">
        <v>12</v>
      </c>
      <c r="E104" s="66">
        <v>12</v>
      </c>
      <c r="F104" s="67">
        <v>18</v>
      </c>
      <c r="G104" s="54" t="s">
        <v>17</v>
      </c>
      <c r="H104" s="11"/>
      <c r="I104" s="43"/>
      <c r="J104" s="39" t="str">
        <f t="shared" si="3"/>
        <v/>
      </c>
      <c r="K104" s="82">
        <f t="shared" si="2"/>
        <v>8</v>
      </c>
      <c r="L104" s="13" t="s">
        <v>19</v>
      </c>
    </row>
    <row r="105" spans="1:12" s="16" customFormat="1" ht="12.75" customHeight="1" x14ac:dyDescent="0.2">
      <c r="A105" s="19" t="s">
        <v>18</v>
      </c>
      <c r="B105" s="9" t="s">
        <v>15</v>
      </c>
      <c r="C105" s="10">
        <v>13.36</v>
      </c>
      <c r="D105" s="65">
        <v>6</v>
      </c>
      <c r="E105" s="66">
        <v>12</v>
      </c>
      <c r="F105" s="67">
        <v>18</v>
      </c>
      <c r="G105" s="54" t="s">
        <v>17</v>
      </c>
      <c r="H105" s="11" t="s">
        <v>17</v>
      </c>
      <c r="I105" s="43"/>
      <c r="J105" s="39" t="str">
        <f t="shared" si="3"/>
        <v/>
      </c>
      <c r="K105" s="82">
        <f t="shared" si="2"/>
        <v>8</v>
      </c>
      <c r="L105" s="48" t="s">
        <v>12</v>
      </c>
    </row>
    <row r="106" spans="1:12" s="16" customFormat="1" ht="12.75" customHeight="1" x14ac:dyDescent="0.2">
      <c r="A106" s="19">
        <v>1</v>
      </c>
      <c r="B106" s="9" t="s">
        <v>15</v>
      </c>
      <c r="C106" s="10">
        <v>13.37</v>
      </c>
      <c r="D106" s="65">
        <v>6</v>
      </c>
      <c r="E106" s="66">
        <v>12</v>
      </c>
      <c r="F106" s="67">
        <v>18</v>
      </c>
      <c r="G106" s="54" t="s">
        <v>17</v>
      </c>
      <c r="H106" s="11"/>
      <c r="I106" s="43"/>
      <c r="J106" s="39" t="str">
        <f t="shared" si="3"/>
        <v/>
      </c>
      <c r="K106" s="82">
        <f t="shared" si="2"/>
        <v>4</v>
      </c>
      <c r="L106" s="48" t="s">
        <v>12</v>
      </c>
    </row>
    <row r="107" spans="1:12" s="16" customFormat="1" ht="12.75" customHeight="1" x14ac:dyDescent="0.2">
      <c r="A107" s="19">
        <v>2</v>
      </c>
      <c r="B107" s="9" t="s">
        <v>15</v>
      </c>
      <c r="C107" s="10">
        <v>13.39</v>
      </c>
      <c r="D107" s="65">
        <v>6</v>
      </c>
      <c r="E107" s="66">
        <v>12</v>
      </c>
      <c r="F107" s="67">
        <v>18</v>
      </c>
      <c r="G107" s="54" t="s">
        <v>17</v>
      </c>
      <c r="H107" s="11"/>
      <c r="I107" s="43"/>
      <c r="J107" s="39" t="str">
        <f t="shared" si="3"/>
        <v/>
      </c>
      <c r="K107" s="82">
        <f t="shared" si="2"/>
        <v>4</v>
      </c>
      <c r="L107" s="48" t="s">
        <v>12</v>
      </c>
    </row>
    <row r="108" spans="1:12" s="16" customFormat="1" ht="12.75" customHeight="1" x14ac:dyDescent="0.2">
      <c r="A108" s="19">
        <v>1</v>
      </c>
      <c r="B108" s="9" t="s">
        <v>15</v>
      </c>
      <c r="C108" s="10">
        <v>13.39</v>
      </c>
      <c r="D108" s="65">
        <v>6</v>
      </c>
      <c r="E108" s="66">
        <v>12</v>
      </c>
      <c r="F108" s="67">
        <v>18</v>
      </c>
      <c r="G108" s="54" t="s">
        <v>17</v>
      </c>
      <c r="H108" s="11"/>
      <c r="I108" s="43"/>
      <c r="J108" s="39" t="str">
        <f t="shared" si="3"/>
        <v/>
      </c>
      <c r="K108" s="82">
        <f t="shared" si="2"/>
        <v>4</v>
      </c>
      <c r="L108" s="48" t="s">
        <v>12</v>
      </c>
    </row>
    <row r="109" spans="1:12" s="16" customFormat="1" ht="12.75" customHeight="1" x14ac:dyDescent="0.2">
      <c r="A109" s="19">
        <v>1</v>
      </c>
      <c r="B109" s="9" t="s">
        <v>15</v>
      </c>
      <c r="C109" s="42">
        <v>13.42</v>
      </c>
      <c r="D109" s="65">
        <v>6</v>
      </c>
      <c r="E109" s="66">
        <v>12</v>
      </c>
      <c r="F109" s="67">
        <v>18</v>
      </c>
      <c r="G109" s="55"/>
      <c r="H109" s="15" t="s">
        <v>17</v>
      </c>
      <c r="I109" s="43"/>
      <c r="J109" s="39" t="str">
        <f t="shared" si="3"/>
        <v/>
      </c>
      <c r="K109" s="82">
        <f t="shared" si="2"/>
        <v>4</v>
      </c>
      <c r="L109" s="48" t="s">
        <v>12</v>
      </c>
    </row>
    <row r="110" spans="1:12" s="16" customFormat="1" ht="12.75" customHeight="1" x14ac:dyDescent="0.2">
      <c r="A110" s="19" t="s">
        <v>18</v>
      </c>
      <c r="B110" s="9" t="s">
        <v>15</v>
      </c>
      <c r="C110" s="10">
        <v>13.43</v>
      </c>
      <c r="D110" s="65">
        <v>6</v>
      </c>
      <c r="E110" s="66">
        <v>12</v>
      </c>
      <c r="F110" s="67">
        <v>18</v>
      </c>
      <c r="G110" s="54" t="s">
        <v>17</v>
      </c>
      <c r="H110" s="11" t="s">
        <v>17</v>
      </c>
      <c r="I110" s="43"/>
      <c r="J110" s="39" t="str">
        <f t="shared" si="3"/>
        <v/>
      </c>
      <c r="K110" s="82">
        <f t="shared" si="2"/>
        <v>8</v>
      </c>
      <c r="L110" s="48" t="s">
        <v>12</v>
      </c>
    </row>
    <row r="111" spans="1:12" s="16" customFormat="1" ht="12.75" customHeight="1" x14ac:dyDescent="0.2">
      <c r="A111" s="19">
        <v>1</v>
      </c>
      <c r="B111" s="9" t="s">
        <v>15</v>
      </c>
      <c r="C111" s="10">
        <v>13.45</v>
      </c>
      <c r="D111" s="65">
        <v>6</v>
      </c>
      <c r="E111" s="66">
        <v>12</v>
      </c>
      <c r="F111" s="67">
        <v>18</v>
      </c>
      <c r="G111" s="54" t="s">
        <v>17</v>
      </c>
      <c r="H111" s="11"/>
      <c r="I111" s="43"/>
      <c r="J111" s="39" t="str">
        <f t="shared" si="3"/>
        <v/>
      </c>
      <c r="K111" s="82">
        <f t="shared" si="2"/>
        <v>4</v>
      </c>
      <c r="L111" s="48" t="s">
        <v>12</v>
      </c>
    </row>
    <row r="112" spans="1:12" s="16" customFormat="1" ht="12.75" customHeight="1" x14ac:dyDescent="0.2">
      <c r="A112" s="19">
        <v>2</v>
      </c>
      <c r="B112" s="9" t="s">
        <v>15</v>
      </c>
      <c r="C112" s="10">
        <v>13.63</v>
      </c>
      <c r="D112" s="65">
        <v>6</v>
      </c>
      <c r="E112" s="66">
        <v>12</v>
      </c>
      <c r="F112" s="67">
        <v>18</v>
      </c>
      <c r="G112" s="54" t="s">
        <v>17</v>
      </c>
      <c r="H112" s="11"/>
      <c r="I112" s="43"/>
      <c r="J112" s="39" t="str">
        <f t="shared" si="3"/>
        <v/>
      </c>
      <c r="K112" s="82">
        <f t="shared" si="2"/>
        <v>4</v>
      </c>
      <c r="L112" s="48" t="s">
        <v>12</v>
      </c>
    </row>
    <row r="113" spans="1:12" s="16" customFormat="1" ht="12.75" customHeight="1" x14ac:dyDescent="0.2">
      <c r="A113" s="19" t="s">
        <v>18</v>
      </c>
      <c r="B113" s="9" t="s">
        <v>15</v>
      </c>
      <c r="C113" s="10">
        <v>13.64</v>
      </c>
      <c r="D113" s="65">
        <v>6</v>
      </c>
      <c r="E113" s="66">
        <v>12</v>
      </c>
      <c r="F113" s="67">
        <v>18</v>
      </c>
      <c r="G113" s="54" t="s">
        <v>17</v>
      </c>
      <c r="H113" s="11" t="s">
        <v>17</v>
      </c>
      <c r="I113" s="43"/>
      <c r="J113" s="39" t="str">
        <f t="shared" si="3"/>
        <v/>
      </c>
      <c r="K113" s="82">
        <f t="shared" si="2"/>
        <v>8</v>
      </c>
      <c r="L113" s="48" t="s">
        <v>12</v>
      </c>
    </row>
    <row r="114" spans="1:12" s="16" customFormat="1" ht="12.75" customHeight="1" x14ac:dyDescent="0.2">
      <c r="A114" s="19">
        <v>2</v>
      </c>
      <c r="B114" s="9" t="s">
        <v>15</v>
      </c>
      <c r="C114" s="10">
        <v>13.67</v>
      </c>
      <c r="D114" s="65">
        <v>6</v>
      </c>
      <c r="E114" s="66">
        <v>12</v>
      </c>
      <c r="F114" s="67">
        <v>18</v>
      </c>
      <c r="G114" s="54" t="s">
        <v>17</v>
      </c>
      <c r="H114" s="11" t="s">
        <v>17</v>
      </c>
      <c r="I114" s="43"/>
      <c r="J114" s="39" t="str">
        <f t="shared" si="3"/>
        <v/>
      </c>
      <c r="K114" s="82">
        <f t="shared" si="2"/>
        <v>8</v>
      </c>
      <c r="L114" s="48" t="s">
        <v>12</v>
      </c>
    </row>
    <row r="115" spans="1:12" s="16" customFormat="1" ht="12.75" customHeight="1" x14ac:dyDescent="0.2">
      <c r="A115" s="19">
        <v>2</v>
      </c>
      <c r="B115" s="9" t="s">
        <v>15</v>
      </c>
      <c r="C115" s="10">
        <v>13.68</v>
      </c>
      <c r="D115" s="65">
        <v>6</v>
      </c>
      <c r="E115" s="66">
        <v>12</v>
      </c>
      <c r="F115" s="67">
        <v>18</v>
      </c>
      <c r="G115" s="54" t="s">
        <v>17</v>
      </c>
      <c r="H115" s="11"/>
      <c r="I115" s="43"/>
      <c r="J115" s="39" t="str">
        <f t="shared" si="3"/>
        <v/>
      </c>
      <c r="K115" s="82">
        <f t="shared" si="2"/>
        <v>4</v>
      </c>
      <c r="L115" s="48" t="s">
        <v>12</v>
      </c>
    </row>
    <row r="116" spans="1:12" s="16" customFormat="1" ht="12.75" customHeight="1" x14ac:dyDescent="0.2">
      <c r="A116" s="19">
        <v>2</v>
      </c>
      <c r="B116" s="9" t="s">
        <v>15</v>
      </c>
      <c r="C116" s="10">
        <v>13.68</v>
      </c>
      <c r="D116" s="65">
        <v>6</v>
      </c>
      <c r="E116" s="66">
        <v>12</v>
      </c>
      <c r="F116" s="67">
        <v>18</v>
      </c>
      <c r="G116" s="54" t="s">
        <v>17</v>
      </c>
      <c r="H116" s="11"/>
      <c r="I116" s="43"/>
      <c r="J116" s="39" t="str">
        <f t="shared" si="3"/>
        <v/>
      </c>
      <c r="K116" s="82">
        <f t="shared" si="2"/>
        <v>4</v>
      </c>
      <c r="L116" s="48" t="s">
        <v>12</v>
      </c>
    </row>
    <row r="117" spans="1:12" s="16" customFormat="1" ht="12.75" customHeight="1" x14ac:dyDescent="0.2">
      <c r="A117" s="19" t="s">
        <v>18</v>
      </c>
      <c r="B117" s="9" t="s">
        <v>15</v>
      </c>
      <c r="C117" s="10">
        <v>13.84</v>
      </c>
      <c r="D117" s="65">
        <v>12</v>
      </c>
      <c r="E117" s="66">
        <v>12</v>
      </c>
      <c r="F117" s="67">
        <v>18</v>
      </c>
      <c r="G117" s="54" t="s">
        <v>17</v>
      </c>
      <c r="H117" s="11" t="s">
        <v>17</v>
      </c>
      <c r="I117" s="43"/>
      <c r="J117" s="39" t="str">
        <f t="shared" si="3"/>
        <v/>
      </c>
      <c r="K117" s="82">
        <f t="shared" si="2"/>
        <v>16</v>
      </c>
      <c r="L117" s="13" t="s">
        <v>19</v>
      </c>
    </row>
    <row r="118" spans="1:12" s="16" customFormat="1" ht="12.75" customHeight="1" x14ac:dyDescent="0.2">
      <c r="A118" s="19" t="s">
        <v>18</v>
      </c>
      <c r="B118" s="9" t="s">
        <v>15</v>
      </c>
      <c r="C118" s="10">
        <v>13.89</v>
      </c>
      <c r="D118" s="65">
        <v>6</v>
      </c>
      <c r="E118" s="66">
        <v>12</v>
      </c>
      <c r="F118" s="67">
        <v>18</v>
      </c>
      <c r="G118" s="54" t="s">
        <v>17</v>
      </c>
      <c r="H118" s="11" t="s">
        <v>17</v>
      </c>
      <c r="I118" s="43"/>
      <c r="J118" s="39" t="str">
        <f t="shared" si="3"/>
        <v/>
      </c>
      <c r="K118" s="82">
        <f t="shared" si="2"/>
        <v>8</v>
      </c>
      <c r="L118" s="48" t="s">
        <v>12</v>
      </c>
    </row>
    <row r="119" spans="1:12" s="16" customFormat="1" ht="12.75" customHeight="1" x14ac:dyDescent="0.2">
      <c r="A119" s="19">
        <v>2</v>
      </c>
      <c r="B119" s="9" t="s">
        <v>15</v>
      </c>
      <c r="C119" s="10">
        <v>13.91</v>
      </c>
      <c r="D119" s="65">
        <v>6</v>
      </c>
      <c r="E119" s="66">
        <v>12</v>
      </c>
      <c r="F119" s="67">
        <v>18</v>
      </c>
      <c r="G119" s="54" t="s">
        <v>17</v>
      </c>
      <c r="H119" s="11"/>
      <c r="I119" s="43"/>
      <c r="J119" s="39" t="str">
        <f t="shared" si="3"/>
        <v/>
      </c>
      <c r="K119" s="82">
        <f t="shared" si="2"/>
        <v>4</v>
      </c>
      <c r="L119" s="48" t="s">
        <v>12</v>
      </c>
    </row>
    <row r="120" spans="1:12" s="16" customFormat="1" ht="12.75" customHeight="1" x14ac:dyDescent="0.2">
      <c r="A120" s="19" t="s">
        <v>18</v>
      </c>
      <c r="B120" s="9" t="s">
        <v>15</v>
      </c>
      <c r="C120" s="10">
        <v>13.96</v>
      </c>
      <c r="D120" s="65">
        <v>6</v>
      </c>
      <c r="E120" s="66">
        <v>12</v>
      </c>
      <c r="F120" s="67">
        <v>18</v>
      </c>
      <c r="G120" s="54" t="s">
        <v>17</v>
      </c>
      <c r="H120" s="11" t="s">
        <v>17</v>
      </c>
      <c r="I120" s="43"/>
      <c r="J120" s="39" t="str">
        <f t="shared" si="3"/>
        <v/>
      </c>
      <c r="K120" s="82">
        <f t="shared" si="2"/>
        <v>8</v>
      </c>
      <c r="L120" s="48" t="s">
        <v>12</v>
      </c>
    </row>
    <row r="121" spans="1:12" s="16" customFormat="1" ht="12.75" customHeight="1" x14ac:dyDescent="0.2">
      <c r="A121" s="19" t="s">
        <v>18</v>
      </c>
      <c r="B121" s="9" t="s">
        <v>15</v>
      </c>
      <c r="C121" s="10">
        <v>13.97</v>
      </c>
      <c r="D121" s="65">
        <v>6</v>
      </c>
      <c r="E121" s="66">
        <v>12</v>
      </c>
      <c r="F121" s="67">
        <v>18</v>
      </c>
      <c r="G121" s="54" t="s">
        <v>17</v>
      </c>
      <c r="H121" s="11" t="s">
        <v>17</v>
      </c>
      <c r="I121" s="43"/>
      <c r="J121" s="39" t="str">
        <f t="shared" si="3"/>
        <v/>
      </c>
      <c r="K121" s="82">
        <f t="shared" si="2"/>
        <v>8</v>
      </c>
      <c r="L121" s="48" t="s">
        <v>12</v>
      </c>
    </row>
    <row r="122" spans="1:12" s="16" customFormat="1" ht="12.75" customHeight="1" x14ac:dyDescent="0.2">
      <c r="A122" s="19">
        <v>2</v>
      </c>
      <c r="B122" s="9" t="s">
        <v>15</v>
      </c>
      <c r="C122" s="10">
        <v>13.98</v>
      </c>
      <c r="D122" s="65">
        <v>6</v>
      </c>
      <c r="E122" s="66">
        <v>12</v>
      </c>
      <c r="F122" s="67">
        <v>18</v>
      </c>
      <c r="G122" s="54" t="s">
        <v>17</v>
      </c>
      <c r="H122" s="11" t="s">
        <v>17</v>
      </c>
      <c r="I122" s="43"/>
      <c r="J122" s="39" t="str">
        <f t="shared" si="3"/>
        <v/>
      </c>
      <c r="K122" s="82">
        <f t="shared" si="2"/>
        <v>8</v>
      </c>
      <c r="L122" s="48" t="s">
        <v>12</v>
      </c>
    </row>
    <row r="123" spans="1:12" s="16" customFormat="1" ht="12.75" customHeight="1" x14ac:dyDescent="0.2">
      <c r="A123" s="19">
        <v>2</v>
      </c>
      <c r="B123" s="9" t="s">
        <v>15</v>
      </c>
      <c r="C123" s="10">
        <v>14.01</v>
      </c>
      <c r="D123" s="65">
        <v>6</v>
      </c>
      <c r="E123" s="66">
        <v>12</v>
      </c>
      <c r="F123" s="67">
        <v>18</v>
      </c>
      <c r="G123" s="54" t="s">
        <v>17</v>
      </c>
      <c r="H123" s="11"/>
      <c r="I123" s="43"/>
      <c r="J123" s="39" t="str">
        <f t="shared" si="3"/>
        <v/>
      </c>
      <c r="K123" s="82">
        <f t="shared" si="2"/>
        <v>4</v>
      </c>
      <c r="L123" s="48" t="s">
        <v>12</v>
      </c>
    </row>
    <row r="124" spans="1:12" s="16" customFormat="1" ht="12.75" customHeight="1" x14ac:dyDescent="0.2">
      <c r="A124" s="19">
        <v>2</v>
      </c>
      <c r="B124" s="9" t="s">
        <v>15</v>
      </c>
      <c r="C124" s="10">
        <v>14.04</v>
      </c>
      <c r="D124" s="65">
        <v>6</v>
      </c>
      <c r="E124" s="66">
        <v>12</v>
      </c>
      <c r="F124" s="67">
        <v>18</v>
      </c>
      <c r="G124" s="54" t="s">
        <v>17</v>
      </c>
      <c r="H124" s="11"/>
      <c r="I124" s="43"/>
      <c r="J124" s="39" t="str">
        <f t="shared" si="3"/>
        <v/>
      </c>
      <c r="K124" s="82">
        <f t="shared" si="2"/>
        <v>4</v>
      </c>
      <c r="L124" s="48" t="s">
        <v>12</v>
      </c>
    </row>
    <row r="125" spans="1:12" s="16" customFormat="1" ht="12.75" customHeight="1" x14ac:dyDescent="0.2">
      <c r="A125" s="19" t="s">
        <v>18</v>
      </c>
      <c r="B125" s="9" t="s">
        <v>15</v>
      </c>
      <c r="C125" s="10">
        <v>14.05</v>
      </c>
      <c r="D125" s="65">
        <v>6</v>
      </c>
      <c r="E125" s="66">
        <v>12</v>
      </c>
      <c r="F125" s="67">
        <v>18</v>
      </c>
      <c r="G125" s="54" t="s">
        <v>17</v>
      </c>
      <c r="H125" s="11" t="s">
        <v>17</v>
      </c>
      <c r="I125" s="43"/>
      <c r="J125" s="39" t="str">
        <f t="shared" si="3"/>
        <v/>
      </c>
      <c r="K125" s="82">
        <f t="shared" si="2"/>
        <v>8</v>
      </c>
      <c r="L125" s="48" t="s">
        <v>12</v>
      </c>
    </row>
    <row r="126" spans="1:12" s="16" customFormat="1" ht="12.75" customHeight="1" x14ac:dyDescent="0.2">
      <c r="A126" s="19">
        <v>2</v>
      </c>
      <c r="B126" s="9" t="s">
        <v>15</v>
      </c>
      <c r="C126" s="10">
        <v>14.07</v>
      </c>
      <c r="D126" s="65">
        <v>6</v>
      </c>
      <c r="E126" s="66">
        <v>12</v>
      </c>
      <c r="F126" s="67">
        <v>18</v>
      </c>
      <c r="G126" s="54" t="s">
        <v>17</v>
      </c>
      <c r="H126" s="11" t="s">
        <v>17</v>
      </c>
      <c r="I126" s="43"/>
      <c r="J126" s="39" t="str">
        <f t="shared" si="3"/>
        <v/>
      </c>
      <c r="K126" s="82">
        <f t="shared" si="2"/>
        <v>8</v>
      </c>
      <c r="L126" s="48" t="s">
        <v>12</v>
      </c>
    </row>
    <row r="127" spans="1:12" s="16" customFormat="1" ht="12.75" customHeight="1" x14ac:dyDescent="0.2">
      <c r="A127" s="19">
        <v>2</v>
      </c>
      <c r="B127" s="9" t="s">
        <v>15</v>
      </c>
      <c r="C127" s="10">
        <v>14.1</v>
      </c>
      <c r="D127" s="65">
        <v>6</v>
      </c>
      <c r="E127" s="66">
        <v>12</v>
      </c>
      <c r="F127" s="67">
        <v>18</v>
      </c>
      <c r="G127" s="54" t="s">
        <v>17</v>
      </c>
      <c r="H127" s="11" t="s">
        <v>17</v>
      </c>
      <c r="I127" s="43"/>
      <c r="J127" s="39" t="str">
        <f t="shared" si="3"/>
        <v/>
      </c>
      <c r="K127" s="82">
        <f t="shared" si="2"/>
        <v>8</v>
      </c>
      <c r="L127" s="48" t="s">
        <v>12</v>
      </c>
    </row>
    <row r="128" spans="1:12" s="16" customFormat="1" ht="12.75" customHeight="1" x14ac:dyDescent="0.2">
      <c r="A128" s="19">
        <v>2</v>
      </c>
      <c r="B128" s="9" t="s">
        <v>15</v>
      </c>
      <c r="C128" s="10">
        <v>14.13</v>
      </c>
      <c r="D128" s="65">
        <v>6</v>
      </c>
      <c r="E128" s="66">
        <v>12</v>
      </c>
      <c r="F128" s="67">
        <v>18</v>
      </c>
      <c r="G128" s="54" t="s">
        <v>17</v>
      </c>
      <c r="H128" s="11" t="s">
        <v>17</v>
      </c>
      <c r="I128" s="43"/>
      <c r="J128" s="39" t="str">
        <f t="shared" si="3"/>
        <v/>
      </c>
      <c r="K128" s="82">
        <f t="shared" si="2"/>
        <v>8</v>
      </c>
      <c r="L128" s="48" t="s">
        <v>12</v>
      </c>
    </row>
    <row r="129" spans="1:12" s="16" customFormat="1" ht="12.75" customHeight="1" x14ac:dyDescent="0.2">
      <c r="A129" s="19" t="s">
        <v>18</v>
      </c>
      <c r="B129" s="9" t="s">
        <v>15</v>
      </c>
      <c r="C129" s="10">
        <v>14.16</v>
      </c>
      <c r="D129" s="65">
        <v>6</v>
      </c>
      <c r="E129" s="66">
        <v>12</v>
      </c>
      <c r="F129" s="67">
        <v>18</v>
      </c>
      <c r="G129" s="54" t="s">
        <v>17</v>
      </c>
      <c r="H129" s="11" t="s">
        <v>17</v>
      </c>
      <c r="I129" s="43"/>
      <c r="J129" s="39" t="str">
        <f t="shared" si="3"/>
        <v/>
      </c>
      <c r="K129" s="82">
        <f t="shared" si="2"/>
        <v>8</v>
      </c>
      <c r="L129" s="48" t="s">
        <v>12</v>
      </c>
    </row>
    <row r="130" spans="1:12" s="16" customFormat="1" ht="12.75" customHeight="1" x14ac:dyDescent="0.2">
      <c r="A130" s="19" t="s">
        <v>18</v>
      </c>
      <c r="B130" s="9" t="s">
        <v>15</v>
      </c>
      <c r="C130" s="10">
        <v>14.25</v>
      </c>
      <c r="D130" s="65">
        <v>6</v>
      </c>
      <c r="E130" s="66">
        <v>12</v>
      </c>
      <c r="F130" s="67">
        <v>18</v>
      </c>
      <c r="G130" s="54" t="s">
        <v>17</v>
      </c>
      <c r="H130" s="11" t="s">
        <v>17</v>
      </c>
      <c r="I130" s="43"/>
      <c r="J130" s="39" t="str">
        <f t="shared" si="3"/>
        <v/>
      </c>
      <c r="K130" s="82">
        <f t="shared" si="2"/>
        <v>8</v>
      </c>
      <c r="L130" s="48" t="s">
        <v>12</v>
      </c>
    </row>
    <row r="131" spans="1:12" s="16" customFormat="1" ht="12.75" customHeight="1" x14ac:dyDescent="0.2">
      <c r="A131" s="19">
        <v>1</v>
      </c>
      <c r="B131" s="9" t="s">
        <v>15</v>
      </c>
      <c r="C131" s="10">
        <v>14.27</v>
      </c>
      <c r="D131" s="65">
        <v>6</v>
      </c>
      <c r="E131" s="66">
        <v>12</v>
      </c>
      <c r="F131" s="67">
        <v>18</v>
      </c>
      <c r="G131" s="54" t="s">
        <v>17</v>
      </c>
      <c r="H131" s="11"/>
      <c r="I131" s="43"/>
      <c r="J131" s="39" t="str">
        <f t="shared" si="3"/>
        <v/>
      </c>
      <c r="K131" s="82">
        <f t="shared" si="2"/>
        <v>4</v>
      </c>
      <c r="L131" s="48" t="s">
        <v>12</v>
      </c>
    </row>
    <row r="132" spans="1:12" s="16" customFormat="1" ht="12.75" customHeight="1" x14ac:dyDescent="0.2">
      <c r="A132" s="19">
        <v>3</v>
      </c>
      <c r="B132" s="9" t="s">
        <v>15</v>
      </c>
      <c r="C132" s="10">
        <v>14.28</v>
      </c>
      <c r="D132" s="65">
        <v>6</v>
      </c>
      <c r="E132" s="66">
        <v>12</v>
      </c>
      <c r="F132" s="67">
        <v>18</v>
      </c>
      <c r="G132" s="54" t="s">
        <v>17</v>
      </c>
      <c r="H132" s="11"/>
      <c r="I132" s="43"/>
      <c r="J132" s="39" t="str">
        <f t="shared" si="3"/>
        <v/>
      </c>
      <c r="K132" s="82">
        <f t="shared" ref="K132:K195" si="4">IF((AND(F132=18)),ROUNDUP((D132*E132*(F132/12))/27,2),"")*(COUNTA($G132:$I132))</f>
        <v>4</v>
      </c>
      <c r="L132" s="48" t="s">
        <v>12</v>
      </c>
    </row>
    <row r="133" spans="1:12" s="16" customFormat="1" ht="12.75" customHeight="1" x14ac:dyDescent="0.2">
      <c r="A133" s="19">
        <v>1</v>
      </c>
      <c r="B133" s="9" t="s">
        <v>15</v>
      </c>
      <c r="C133" s="10">
        <v>14.3</v>
      </c>
      <c r="D133" s="65">
        <v>6</v>
      </c>
      <c r="E133" s="66">
        <v>12</v>
      </c>
      <c r="F133" s="67">
        <v>18</v>
      </c>
      <c r="G133" s="54" t="s">
        <v>17</v>
      </c>
      <c r="H133" s="11"/>
      <c r="I133" s="43"/>
      <c r="J133" s="39" t="str">
        <f t="shared" si="3"/>
        <v/>
      </c>
      <c r="K133" s="82">
        <f t="shared" si="4"/>
        <v>4</v>
      </c>
      <c r="L133" s="48" t="s">
        <v>12</v>
      </c>
    </row>
    <row r="134" spans="1:12" s="16" customFormat="1" ht="12.75" customHeight="1" x14ac:dyDescent="0.2">
      <c r="A134" s="19">
        <v>2</v>
      </c>
      <c r="B134" s="9" t="s">
        <v>15</v>
      </c>
      <c r="C134" s="10">
        <v>14.32</v>
      </c>
      <c r="D134" s="65">
        <v>6</v>
      </c>
      <c r="E134" s="66">
        <v>12</v>
      </c>
      <c r="F134" s="67">
        <v>18</v>
      </c>
      <c r="G134" s="54" t="s">
        <v>17</v>
      </c>
      <c r="H134" s="11" t="s">
        <v>17</v>
      </c>
      <c r="I134" s="43"/>
      <c r="J134" s="39" t="str">
        <f t="shared" ref="J134:J196" si="5">IF((AND(F134=3, E134=2)),ROUNDUP(D134*E134/9,2),"")</f>
        <v/>
      </c>
      <c r="K134" s="82">
        <f t="shared" si="4"/>
        <v>8</v>
      </c>
      <c r="L134" s="48" t="s">
        <v>12</v>
      </c>
    </row>
    <row r="135" spans="1:12" s="16" customFormat="1" ht="12.75" customHeight="1" x14ac:dyDescent="0.2">
      <c r="A135" s="19">
        <v>2</v>
      </c>
      <c r="B135" s="9" t="s">
        <v>15</v>
      </c>
      <c r="C135" s="10">
        <v>14.33</v>
      </c>
      <c r="D135" s="65">
        <v>6</v>
      </c>
      <c r="E135" s="66">
        <v>12</v>
      </c>
      <c r="F135" s="67">
        <v>18</v>
      </c>
      <c r="G135" s="54" t="s">
        <v>17</v>
      </c>
      <c r="H135" s="11" t="s">
        <v>17</v>
      </c>
      <c r="I135" s="43"/>
      <c r="J135" s="39" t="str">
        <f t="shared" si="5"/>
        <v/>
      </c>
      <c r="K135" s="82">
        <f t="shared" si="4"/>
        <v>8</v>
      </c>
      <c r="L135" s="48" t="s">
        <v>12</v>
      </c>
    </row>
    <row r="136" spans="1:12" s="16" customFormat="1" ht="12.75" customHeight="1" x14ac:dyDescent="0.2">
      <c r="A136" s="19">
        <v>2</v>
      </c>
      <c r="B136" s="9" t="s">
        <v>15</v>
      </c>
      <c r="C136" s="10">
        <v>14.41</v>
      </c>
      <c r="D136" s="65">
        <v>6</v>
      </c>
      <c r="E136" s="66">
        <v>12</v>
      </c>
      <c r="F136" s="67">
        <v>18</v>
      </c>
      <c r="G136" s="54" t="s">
        <v>17</v>
      </c>
      <c r="H136" s="11" t="s">
        <v>17</v>
      </c>
      <c r="I136" s="43"/>
      <c r="J136" s="39" t="str">
        <f t="shared" si="5"/>
        <v/>
      </c>
      <c r="K136" s="82">
        <f t="shared" si="4"/>
        <v>8</v>
      </c>
      <c r="L136" s="48" t="s">
        <v>12</v>
      </c>
    </row>
    <row r="137" spans="1:12" s="16" customFormat="1" ht="12.75" customHeight="1" x14ac:dyDescent="0.2">
      <c r="A137" s="19">
        <v>2</v>
      </c>
      <c r="B137" s="9" t="s">
        <v>15</v>
      </c>
      <c r="C137" s="10">
        <v>14.46</v>
      </c>
      <c r="D137" s="65">
        <v>6</v>
      </c>
      <c r="E137" s="66">
        <v>12</v>
      </c>
      <c r="F137" s="67">
        <v>18</v>
      </c>
      <c r="G137" s="54" t="s">
        <v>17</v>
      </c>
      <c r="H137" s="11"/>
      <c r="I137" s="43"/>
      <c r="J137" s="39" t="str">
        <f t="shared" si="5"/>
        <v/>
      </c>
      <c r="K137" s="82">
        <f t="shared" si="4"/>
        <v>4</v>
      </c>
      <c r="L137" s="48" t="s">
        <v>12</v>
      </c>
    </row>
    <row r="138" spans="1:12" s="16" customFormat="1" ht="12.75" customHeight="1" x14ac:dyDescent="0.2">
      <c r="A138" s="19">
        <v>1</v>
      </c>
      <c r="B138" s="9" t="s">
        <v>15</v>
      </c>
      <c r="C138" s="10">
        <v>14.67</v>
      </c>
      <c r="D138" s="65">
        <v>6</v>
      </c>
      <c r="E138" s="66">
        <v>12</v>
      </c>
      <c r="F138" s="67">
        <v>18</v>
      </c>
      <c r="G138" s="54" t="s">
        <v>17</v>
      </c>
      <c r="H138" s="11" t="s">
        <v>17</v>
      </c>
      <c r="I138" s="43"/>
      <c r="J138" s="39" t="str">
        <f t="shared" si="5"/>
        <v/>
      </c>
      <c r="K138" s="82">
        <f t="shared" si="4"/>
        <v>8</v>
      </c>
      <c r="L138" s="48" t="s">
        <v>12</v>
      </c>
    </row>
    <row r="139" spans="1:12" s="16" customFormat="1" ht="12.75" customHeight="1" x14ac:dyDescent="0.2">
      <c r="A139" s="19">
        <v>2</v>
      </c>
      <c r="B139" s="9" t="s">
        <v>15</v>
      </c>
      <c r="C139" s="10">
        <v>14.68</v>
      </c>
      <c r="D139" s="65">
        <v>6</v>
      </c>
      <c r="E139" s="66">
        <v>12</v>
      </c>
      <c r="F139" s="67">
        <v>18</v>
      </c>
      <c r="G139" s="54" t="s">
        <v>17</v>
      </c>
      <c r="H139" s="11"/>
      <c r="I139" s="43"/>
      <c r="J139" s="39" t="str">
        <f t="shared" si="5"/>
        <v/>
      </c>
      <c r="K139" s="82">
        <f t="shared" si="4"/>
        <v>4</v>
      </c>
      <c r="L139" s="48" t="s">
        <v>12</v>
      </c>
    </row>
    <row r="140" spans="1:12" s="16" customFormat="1" ht="12.75" customHeight="1" x14ac:dyDescent="0.2">
      <c r="A140" s="19">
        <v>1</v>
      </c>
      <c r="B140" s="9" t="s">
        <v>15</v>
      </c>
      <c r="C140" s="10">
        <v>14.71</v>
      </c>
      <c r="D140" s="65">
        <v>6</v>
      </c>
      <c r="E140" s="66">
        <v>12</v>
      </c>
      <c r="F140" s="67">
        <v>18</v>
      </c>
      <c r="G140" s="54" t="s">
        <v>17</v>
      </c>
      <c r="H140" s="11" t="s">
        <v>17</v>
      </c>
      <c r="I140" s="43"/>
      <c r="J140" s="39" t="str">
        <f t="shared" si="5"/>
        <v/>
      </c>
      <c r="K140" s="82">
        <f t="shared" si="4"/>
        <v>8</v>
      </c>
      <c r="L140" s="48" t="s">
        <v>12</v>
      </c>
    </row>
    <row r="141" spans="1:12" s="16" customFormat="1" ht="12.75" customHeight="1" x14ac:dyDescent="0.2">
      <c r="A141" s="19">
        <v>2</v>
      </c>
      <c r="B141" s="9" t="s">
        <v>15</v>
      </c>
      <c r="C141" s="10">
        <v>14.74</v>
      </c>
      <c r="D141" s="65">
        <v>6</v>
      </c>
      <c r="E141" s="66">
        <v>12</v>
      </c>
      <c r="F141" s="67">
        <v>18</v>
      </c>
      <c r="G141" s="54" t="s">
        <v>17</v>
      </c>
      <c r="H141" s="11" t="s">
        <v>17</v>
      </c>
      <c r="I141" s="43"/>
      <c r="J141" s="39" t="str">
        <f t="shared" si="5"/>
        <v/>
      </c>
      <c r="K141" s="82">
        <f t="shared" si="4"/>
        <v>8</v>
      </c>
      <c r="L141" s="48" t="s">
        <v>12</v>
      </c>
    </row>
    <row r="142" spans="1:12" s="16" customFormat="1" ht="12.75" customHeight="1" x14ac:dyDescent="0.2">
      <c r="A142" s="19">
        <v>2</v>
      </c>
      <c r="B142" s="9" t="s">
        <v>15</v>
      </c>
      <c r="C142" s="10">
        <v>14.84</v>
      </c>
      <c r="D142" s="65">
        <v>6</v>
      </c>
      <c r="E142" s="66">
        <v>12</v>
      </c>
      <c r="F142" s="67">
        <v>18</v>
      </c>
      <c r="G142" s="54" t="s">
        <v>17</v>
      </c>
      <c r="H142" s="11" t="s">
        <v>17</v>
      </c>
      <c r="I142" s="43"/>
      <c r="J142" s="39" t="str">
        <f t="shared" si="5"/>
        <v/>
      </c>
      <c r="K142" s="82">
        <f t="shared" si="4"/>
        <v>8</v>
      </c>
      <c r="L142" s="48" t="s">
        <v>12</v>
      </c>
    </row>
    <row r="143" spans="1:12" s="16" customFormat="1" ht="12.75" customHeight="1" x14ac:dyDescent="0.2">
      <c r="A143" s="19">
        <v>2</v>
      </c>
      <c r="B143" s="9" t="s">
        <v>15</v>
      </c>
      <c r="C143" s="10">
        <v>14.86</v>
      </c>
      <c r="D143" s="65">
        <v>6</v>
      </c>
      <c r="E143" s="66">
        <v>12</v>
      </c>
      <c r="F143" s="67">
        <v>18</v>
      </c>
      <c r="G143" s="54" t="s">
        <v>17</v>
      </c>
      <c r="H143" s="11" t="s">
        <v>17</v>
      </c>
      <c r="I143" s="43"/>
      <c r="J143" s="39" t="str">
        <f t="shared" si="5"/>
        <v/>
      </c>
      <c r="K143" s="82">
        <f t="shared" si="4"/>
        <v>8</v>
      </c>
      <c r="L143" s="48" t="s">
        <v>12</v>
      </c>
    </row>
    <row r="144" spans="1:12" s="16" customFormat="1" ht="12.75" customHeight="1" x14ac:dyDescent="0.2">
      <c r="A144" s="19">
        <v>1</v>
      </c>
      <c r="B144" s="9" t="s">
        <v>15</v>
      </c>
      <c r="C144" s="10">
        <v>14.87</v>
      </c>
      <c r="D144" s="65">
        <v>6</v>
      </c>
      <c r="E144" s="66">
        <v>12</v>
      </c>
      <c r="F144" s="67">
        <v>18</v>
      </c>
      <c r="G144" s="54" t="s">
        <v>17</v>
      </c>
      <c r="H144" s="11" t="s">
        <v>17</v>
      </c>
      <c r="I144" s="43"/>
      <c r="J144" s="39" t="str">
        <f t="shared" si="5"/>
        <v/>
      </c>
      <c r="K144" s="82">
        <f t="shared" si="4"/>
        <v>8</v>
      </c>
      <c r="L144" s="48" t="s">
        <v>12</v>
      </c>
    </row>
    <row r="145" spans="1:12" s="16" customFormat="1" ht="12.75" customHeight="1" x14ac:dyDescent="0.2">
      <c r="A145" s="19">
        <v>1</v>
      </c>
      <c r="B145" s="9" t="s">
        <v>15</v>
      </c>
      <c r="C145" s="10">
        <v>14.88</v>
      </c>
      <c r="D145" s="65">
        <v>6</v>
      </c>
      <c r="E145" s="66">
        <v>12</v>
      </c>
      <c r="F145" s="67">
        <v>18</v>
      </c>
      <c r="G145" s="54" t="s">
        <v>17</v>
      </c>
      <c r="H145" s="11" t="s">
        <v>17</v>
      </c>
      <c r="I145" s="43"/>
      <c r="J145" s="39" t="str">
        <f t="shared" si="5"/>
        <v/>
      </c>
      <c r="K145" s="82">
        <f t="shared" si="4"/>
        <v>8</v>
      </c>
      <c r="L145" s="48" t="s">
        <v>12</v>
      </c>
    </row>
    <row r="146" spans="1:12" s="16" customFormat="1" ht="12.75" customHeight="1" x14ac:dyDescent="0.2">
      <c r="A146" s="19">
        <v>1</v>
      </c>
      <c r="B146" s="9" t="s">
        <v>15</v>
      </c>
      <c r="C146" s="10">
        <v>15.02</v>
      </c>
      <c r="D146" s="65">
        <v>6</v>
      </c>
      <c r="E146" s="66">
        <v>12</v>
      </c>
      <c r="F146" s="67">
        <v>18</v>
      </c>
      <c r="G146" s="54" t="s">
        <v>17</v>
      </c>
      <c r="H146" s="11" t="s">
        <v>17</v>
      </c>
      <c r="I146" s="43"/>
      <c r="J146" s="39" t="str">
        <f t="shared" si="5"/>
        <v/>
      </c>
      <c r="K146" s="82">
        <f t="shared" si="4"/>
        <v>8</v>
      </c>
      <c r="L146" s="48" t="s">
        <v>12</v>
      </c>
    </row>
    <row r="147" spans="1:12" s="16" customFormat="1" ht="12.75" customHeight="1" x14ac:dyDescent="0.2">
      <c r="A147" s="19">
        <v>1</v>
      </c>
      <c r="B147" s="9" t="s">
        <v>15</v>
      </c>
      <c r="C147" s="10">
        <v>15.03</v>
      </c>
      <c r="D147" s="65">
        <v>12</v>
      </c>
      <c r="E147" s="66">
        <v>12</v>
      </c>
      <c r="F147" s="67">
        <v>18</v>
      </c>
      <c r="G147" s="54"/>
      <c r="H147" s="11" t="s">
        <v>17</v>
      </c>
      <c r="I147" s="43"/>
      <c r="J147" s="39" t="str">
        <f t="shared" si="5"/>
        <v/>
      </c>
      <c r="K147" s="82">
        <f t="shared" si="4"/>
        <v>8</v>
      </c>
      <c r="L147" s="13" t="s">
        <v>19</v>
      </c>
    </row>
    <row r="148" spans="1:12" s="16" customFormat="1" ht="12.75" customHeight="1" x14ac:dyDescent="0.2">
      <c r="A148" s="19">
        <v>1</v>
      </c>
      <c r="B148" s="9" t="s">
        <v>15</v>
      </c>
      <c r="C148" s="10">
        <v>15.05</v>
      </c>
      <c r="D148" s="65">
        <v>6</v>
      </c>
      <c r="E148" s="66">
        <v>12</v>
      </c>
      <c r="F148" s="67">
        <v>18</v>
      </c>
      <c r="G148" s="54" t="s">
        <v>17</v>
      </c>
      <c r="H148" s="11" t="s">
        <v>17</v>
      </c>
      <c r="I148" s="43"/>
      <c r="J148" s="39" t="str">
        <f t="shared" si="5"/>
        <v/>
      </c>
      <c r="K148" s="82">
        <f t="shared" si="4"/>
        <v>8</v>
      </c>
      <c r="L148" s="48" t="s">
        <v>12</v>
      </c>
    </row>
    <row r="149" spans="1:12" s="16" customFormat="1" ht="12.75" customHeight="1" x14ac:dyDescent="0.2">
      <c r="A149" s="19">
        <v>2</v>
      </c>
      <c r="B149" s="9" t="s">
        <v>15</v>
      </c>
      <c r="C149" s="10">
        <v>15.15</v>
      </c>
      <c r="D149" s="65">
        <v>6</v>
      </c>
      <c r="E149" s="66">
        <v>12</v>
      </c>
      <c r="F149" s="67">
        <v>18</v>
      </c>
      <c r="G149" s="54" t="s">
        <v>17</v>
      </c>
      <c r="H149" s="11" t="s">
        <v>17</v>
      </c>
      <c r="I149" s="43"/>
      <c r="J149" s="39" t="str">
        <f t="shared" si="5"/>
        <v/>
      </c>
      <c r="K149" s="82">
        <f t="shared" si="4"/>
        <v>8</v>
      </c>
      <c r="L149" s="48" t="s">
        <v>12</v>
      </c>
    </row>
    <row r="150" spans="1:12" s="16" customFormat="1" ht="12.75" customHeight="1" x14ac:dyDescent="0.2">
      <c r="A150" s="19">
        <v>2</v>
      </c>
      <c r="B150" s="9" t="s">
        <v>15</v>
      </c>
      <c r="C150" s="10">
        <v>15.17</v>
      </c>
      <c r="D150" s="65">
        <v>12</v>
      </c>
      <c r="E150" s="66">
        <v>12</v>
      </c>
      <c r="F150" s="67">
        <v>18</v>
      </c>
      <c r="G150" s="54" t="s">
        <v>17</v>
      </c>
      <c r="H150" s="11" t="s">
        <v>17</v>
      </c>
      <c r="I150" s="43"/>
      <c r="J150" s="39" t="str">
        <f t="shared" si="5"/>
        <v/>
      </c>
      <c r="K150" s="82">
        <f t="shared" si="4"/>
        <v>16</v>
      </c>
      <c r="L150" s="13" t="s">
        <v>19</v>
      </c>
    </row>
    <row r="151" spans="1:12" s="16" customFormat="1" ht="12.75" customHeight="1" x14ac:dyDescent="0.2">
      <c r="A151" s="19">
        <v>2</v>
      </c>
      <c r="B151" s="9" t="s">
        <v>15</v>
      </c>
      <c r="C151" s="10">
        <v>15.17</v>
      </c>
      <c r="D151" s="65">
        <v>6</v>
      </c>
      <c r="E151" s="66">
        <v>12</v>
      </c>
      <c r="F151" s="67">
        <v>18</v>
      </c>
      <c r="G151" s="54" t="s">
        <v>17</v>
      </c>
      <c r="H151" s="11" t="s">
        <v>17</v>
      </c>
      <c r="I151" s="43"/>
      <c r="J151" s="39" t="str">
        <f t="shared" si="5"/>
        <v/>
      </c>
      <c r="K151" s="82">
        <f t="shared" si="4"/>
        <v>8</v>
      </c>
      <c r="L151" s="48" t="s">
        <v>12</v>
      </c>
    </row>
    <row r="152" spans="1:12" s="16" customFormat="1" ht="12.75" customHeight="1" x14ac:dyDescent="0.2">
      <c r="A152" s="19">
        <v>2</v>
      </c>
      <c r="B152" s="9" t="s">
        <v>15</v>
      </c>
      <c r="C152" s="10">
        <v>15.2</v>
      </c>
      <c r="D152" s="65">
        <v>6</v>
      </c>
      <c r="E152" s="66">
        <v>12</v>
      </c>
      <c r="F152" s="67">
        <v>18</v>
      </c>
      <c r="G152" s="54" t="s">
        <v>17</v>
      </c>
      <c r="H152" s="11" t="s">
        <v>17</v>
      </c>
      <c r="I152" s="43"/>
      <c r="J152" s="39" t="str">
        <f t="shared" si="5"/>
        <v/>
      </c>
      <c r="K152" s="82">
        <f t="shared" si="4"/>
        <v>8</v>
      </c>
      <c r="L152" s="48" t="s">
        <v>12</v>
      </c>
    </row>
    <row r="153" spans="1:12" s="16" customFormat="1" ht="12.75" customHeight="1" x14ac:dyDescent="0.2">
      <c r="A153" s="19">
        <v>1</v>
      </c>
      <c r="B153" s="9" t="s">
        <v>15</v>
      </c>
      <c r="C153" s="10">
        <v>15.27</v>
      </c>
      <c r="D153" s="65">
        <v>6</v>
      </c>
      <c r="E153" s="66">
        <v>12</v>
      </c>
      <c r="F153" s="67">
        <v>18</v>
      </c>
      <c r="G153" s="54"/>
      <c r="H153" s="11" t="s">
        <v>17</v>
      </c>
      <c r="I153" s="43"/>
      <c r="J153" s="39" t="str">
        <f t="shared" si="5"/>
        <v/>
      </c>
      <c r="K153" s="82">
        <f t="shared" si="4"/>
        <v>4</v>
      </c>
      <c r="L153" s="48" t="s">
        <v>12</v>
      </c>
    </row>
    <row r="154" spans="1:12" s="16" customFormat="1" ht="12.75" customHeight="1" x14ac:dyDescent="0.2">
      <c r="A154" s="19">
        <v>1</v>
      </c>
      <c r="B154" s="9" t="s">
        <v>15</v>
      </c>
      <c r="C154" s="10">
        <v>15.27</v>
      </c>
      <c r="D154" s="65">
        <v>12</v>
      </c>
      <c r="E154" s="66">
        <v>12</v>
      </c>
      <c r="F154" s="67">
        <v>18</v>
      </c>
      <c r="G154" s="54" t="s">
        <v>17</v>
      </c>
      <c r="H154" s="11" t="s">
        <v>17</v>
      </c>
      <c r="I154" s="43"/>
      <c r="J154" s="39" t="str">
        <f t="shared" si="5"/>
        <v/>
      </c>
      <c r="K154" s="82">
        <f t="shared" si="4"/>
        <v>16</v>
      </c>
      <c r="L154" s="13" t="s">
        <v>19</v>
      </c>
    </row>
    <row r="155" spans="1:12" s="16" customFormat="1" ht="12.75" customHeight="1" x14ac:dyDescent="0.2">
      <c r="A155" s="19" t="s">
        <v>18</v>
      </c>
      <c r="B155" s="9" t="s">
        <v>15</v>
      </c>
      <c r="C155" s="10">
        <v>15.35</v>
      </c>
      <c r="D155" s="65">
        <v>6</v>
      </c>
      <c r="E155" s="66">
        <v>12</v>
      </c>
      <c r="F155" s="67">
        <v>18</v>
      </c>
      <c r="G155" s="54" t="s">
        <v>17</v>
      </c>
      <c r="H155" s="11" t="s">
        <v>17</v>
      </c>
      <c r="I155" s="43"/>
      <c r="J155" s="39" t="str">
        <f t="shared" si="5"/>
        <v/>
      </c>
      <c r="K155" s="82">
        <f t="shared" si="4"/>
        <v>8</v>
      </c>
      <c r="L155" s="48" t="s">
        <v>12</v>
      </c>
    </row>
    <row r="156" spans="1:12" s="16" customFormat="1" ht="12.75" customHeight="1" x14ac:dyDescent="0.2">
      <c r="A156" s="19" t="s">
        <v>18</v>
      </c>
      <c r="B156" s="9" t="s">
        <v>15</v>
      </c>
      <c r="C156" s="10">
        <v>15.57</v>
      </c>
      <c r="D156" s="65">
        <v>6</v>
      </c>
      <c r="E156" s="66">
        <v>12</v>
      </c>
      <c r="F156" s="67">
        <v>18</v>
      </c>
      <c r="G156" s="54" t="s">
        <v>17</v>
      </c>
      <c r="H156" s="11" t="s">
        <v>17</v>
      </c>
      <c r="I156" s="43"/>
      <c r="J156" s="39" t="str">
        <f t="shared" si="5"/>
        <v/>
      </c>
      <c r="K156" s="82">
        <f t="shared" si="4"/>
        <v>8</v>
      </c>
      <c r="L156" s="48" t="s">
        <v>12</v>
      </c>
    </row>
    <row r="157" spans="1:12" s="16" customFormat="1" ht="12.75" customHeight="1" x14ac:dyDescent="0.2">
      <c r="A157" s="19">
        <v>1</v>
      </c>
      <c r="B157" s="9" t="s">
        <v>15</v>
      </c>
      <c r="C157" s="10">
        <v>15.8</v>
      </c>
      <c r="D157" s="65">
        <v>6</v>
      </c>
      <c r="E157" s="66">
        <v>12</v>
      </c>
      <c r="F157" s="67">
        <v>18</v>
      </c>
      <c r="G157" s="54" t="s">
        <v>17</v>
      </c>
      <c r="H157" s="11" t="s">
        <v>17</v>
      </c>
      <c r="I157" s="43"/>
      <c r="J157" s="39" t="str">
        <f t="shared" si="5"/>
        <v/>
      </c>
      <c r="K157" s="82">
        <f t="shared" si="4"/>
        <v>8</v>
      </c>
      <c r="L157" s="48" t="s">
        <v>12</v>
      </c>
    </row>
    <row r="158" spans="1:12" s="16" customFormat="1" ht="12.75" customHeight="1" x14ac:dyDescent="0.2">
      <c r="A158" s="19">
        <v>2</v>
      </c>
      <c r="B158" s="9" t="s">
        <v>15</v>
      </c>
      <c r="C158" s="10">
        <v>16.010000000000002</v>
      </c>
      <c r="D158" s="65">
        <v>6</v>
      </c>
      <c r="E158" s="66">
        <v>12</v>
      </c>
      <c r="F158" s="67">
        <v>18</v>
      </c>
      <c r="G158" s="54" t="s">
        <v>17</v>
      </c>
      <c r="H158" s="11" t="s">
        <v>17</v>
      </c>
      <c r="I158" s="43"/>
      <c r="J158" s="39" t="str">
        <f t="shared" si="5"/>
        <v/>
      </c>
      <c r="K158" s="82">
        <f t="shared" si="4"/>
        <v>8</v>
      </c>
      <c r="L158" s="48" t="s">
        <v>12</v>
      </c>
    </row>
    <row r="159" spans="1:12" s="16" customFormat="1" ht="12.75" customHeight="1" x14ac:dyDescent="0.2">
      <c r="A159" s="19" t="s">
        <v>18</v>
      </c>
      <c r="B159" s="9" t="s">
        <v>15</v>
      </c>
      <c r="C159" s="10">
        <v>16.02</v>
      </c>
      <c r="D159" s="65">
        <v>6</v>
      </c>
      <c r="E159" s="66">
        <v>12</v>
      </c>
      <c r="F159" s="67">
        <v>18</v>
      </c>
      <c r="G159" s="54" t="s">
        <v>17</v>
      </c>
      <c r="H159" s="11" t="s">
        <v>17</v>
      </c>
      <c r="I159" s="43"/>
      <c r="J159" s="39" t="str">
        <f t="shared" si="5"/>
        <v/>
      </c>
      <c r="K159" s="82">
        <f t="shared" si="4"/>
        <v>8</v>
      </c>
      <c r="L159" s="48" t="s">
        <v>12</v>
      </c>
    </row>
    <row r="160" spans="1:12" s="16" customFormat="1" ht="12.75" customHeight="1" x14ac:dyDescent="0.2">
      <c r="A160" s="19">
        <v>2</v>
      </c>
      <c r="B160" s="9" t="s">
        <v>15</v>
      </c>
      <c r="C160" s="10">
        <v>16.05</v>
      </c>
      <c r="D160" s="65">
        <v>6</v>
      </c>
      <c r="E160" s="66">
        <v>12</v>
      </c>
      <c r="F160" s="67">
        <v>18</v>
      </c>
      <c r="G160" s="54" t="s">
        <v>17</v>
      </c>
      <c r="H160" s="11" t="s">
        <v>17</v>
      </c>
      <c r="I160" s="43"/>
      <c r="J160" s="39" t="str">
        <f t="shared" si="5"/>
        <v/>
      </c>
      <c r="K160" s="82">
        <f t="shared" si="4"/>
        <v>8</v>
      </c>
      <c r="L160" s="48" t="s">
        <v>12</v>
      </c>
    </row>
    <row r="161" spans="1:12" s="16" customFormat="1" ht="12.75" customHeight="1" x14ac:dyDescent="0.2">
      <c r="A161" s="19">
        <v>1</v>
      </c>
      <c r="B161" s="9" t="s">
        <v>15</v>
      </c>
      <c r="C161" s="10">
        <v>16.079999999999998</v>
      </c>
      <c r="D161" s="65">
        <v>6</v>
      </c>
      <c r="E161" s="66">
        <v>12</v>
      </c>
      <c r="F161" s="67">
        <v>18</v>
      </c>
      <c r="G161" s="54" t="s">
        <v>17</v>
      </c>
      <c r="H161" s="11" t="s">
        <v>17</v>
      </c>
      <c r="I161" s="43"/>
      <c r="J161" s="39" t="str">
        <f t="shared" si="5"/>
        <v/>
      </c>
      <c r="K161" s="82">
        <f t="shared" si="4"/>
        <v>8</v>
      </c>
      <c r="L161" s="48" t="s">
        <v>12</v>
      </c>
    </row>
    <row r="162" spans="1:12" s="16" customFormat="1" ht="12.75" customHeight="1" x14ac:dyDescent="0.2">
      <c r="A162" s="19" t="s">
        <v>18</v>
      </c>
      <c r="B162" s="9" t="s">
        <v>15</v>
      </c>
      <c r="C162" s="10">
        <v>16.329999999999998</v>
      </c>
      <c r="D162" s="65">
        <v>6</v>
      </c>
      <c r="E162" s="66">
        <v>12</v>
      </c>
      <c r="F162" s="67">
        <v>18</v>
      </c>
      <c r="G162" s="54" t="s">
        <v>17</v>
      </c>
      <c r="H162" s="11" t="s">
        <v>17</v>
      </c>
      <c r="I162" s="43"/>
      <c r="J162" s="39" t="str">
        <f t="shared" si="5"/>
        <v/>
      </c>
      <c r="K162" s="82">
        <f t="shared" si="4"/>
        <v>8</v>
      </c>
      <c r="L162" s="48" t="s">
        <v>12</v>
      </c>
    </row>
    <row r="163" spans="1:12" s="16" customFormat="1" ht="12.75" customHeight="1" x14ac:dyDescent="0.2">
      <c r="A163" s="19">
        <v>1</v>
      </c>
      <c r="B163" s="9" t="s">
        <v>15</v>
      </c>
      <c r="C163" s="10">
        <v>16.62</v>
      </c>
      <c r="D163" s="65">
        <v>6</v>
      </c>
      <c r="E163" s="66">
        <v>12</v>
      </c>
      <c r="F163" s="67">
        <v>18</v>
      </c>
      <c r="G163" s="54"/>
      <c r="H163" s="11" t="s">
        <v>17</v>
      </c>
      <c r="I163" s="43"/>
      <c r="J163" s="39" t="str">
        <f t="shared" si="5"/>
        <v/>
      </c>
      <c r="K163" s="82">
        <f t="shared" si="4"/>
        <v>4</v>
      </c>
      <c r="L163" s="48" t="s">
        <v>12</v>
      </c>
    </row>
    <row r="164" spans="1:12" s="16" customFormat="1" ht="12.75" customHeight="1" x14ac:dyDescent="0.2">
      <c r="A164" s="19">
        <v>2</v>
      </c>
      <c r="B164" s="9" t="s">
        <v>15</v>
      </c>
      <c r="C164" s="10">
        <v>16.670000000000002</v>
      </c>
      <c r="D164" s="65">
        <v>6</v>
      </c>
      <c r="E164" s="66">
        <v>12</v>
      </c>
      <c r="F164" s="67">
        <v>18</v>
      </c>
      <c r="G164" s="54" t="s">
        <v>17</v>
      </c>
      <c r="H164" s="11" t="s">
        <v>17</v>
      </c>
      <c r="I164" s="43"/>
      <c r="J164" s="39" t="str">
        <f t="shared" si="5"/>
        <v/>
      </c>
      <c r="K164" s="82">
        <f t="shared" si="4"/>
        <v>8</v>
      </c>
      <c r="L164" s="48" t="s">
        <v>12</v>
      </c>
    </row>
    <row r="165" spans="1:12" s="16" customFormat="1" ht="12.75" customHeight="1" x14ac:dyDescent="0.2">
      <c r="A165" s="19">
        <v>1</v>
      </c>
      <c r="B165" s="9" t="s">
        <v>15</v>
      </c>
      <c r="C165" s="10">
        <v>16.690000000000001</v>
      </c>
      <c r="D165" s="65">
        <v>6</v>
      </c>
      <c r="E165" s="66">
        <v>12</v>
      </c>
      <c r="F165" s="67">
        <v>18</v>
      </c>
      <c r="G165" s="54"/>
      <c r="H165" s="11" t="s">
        <v>17</v>
      </c>
      <c r="I165" s="43"/>
      <c r="J165" s="39" t="str">
        <f t="shared" si="5"/>
        <v/>
      </c>
      <c r="K165" s="82">
        <f t="shared" si="4"/>
        <v>4</v>
      </c>
      <c r="L165" s="48" t="s">
        <v>12</v>
      </c>
    </row>
    <row r="166" spans="1:12" s="16" customFormat="1" ht="12.75" customHeight="1" x14ac:dyDescent="0.2">
      <c r="A166" s="19">
        <v>1</v>
      </c>
      <c r="B166" s="9" t="s">
        <v>15</v>
      </c>
      <c r="C166" s="10">
        <v>16.7</v>
      </c>
      <c r="D166" s="65">
        <v>6</v>
      </c>
      <c r="E166" s="66">
        <v>12</v>
      </c>
      <c r="F166" s="67">
        <v>18</v>
      </c>
      <c r="G166" s="54"/>
      <c r="H166" s="11" t="s">
        <v>17</v>
      </c>
      <c r="I166" s="43"/>
      <c r="J166" s="39" t="str">
        <f t="shared" si="5"/>
        <v/>
      </c>
      <c r="K166" s="82">
        <f t="shared" si="4"/>
        <v>4</v>
      </c>
      <c r="L166" s="48" t="s">
        <v>12</v>
      </c>
    </row>
    <row r="167" spans="1:12" s="16" customFormat="1" ht="12.75" customHeight="1" x14ac:dyDescent="0.2">
      <c r="A167" s="19">
        <v>1</v>
      </c>
      <c r="B167" s="9" t="s">
        <v>15</v>
      </c>
      <c r="C167" s="10">
        <v>16.7</v>
      </c>
      <c r="D167" s="65">
        <v>6</v>
      </c>
      <c r="E167" s="66">
        <v>12</v>
      </c>
      <c r="F167" s="67">
        <v>18</v>
      </c>
      <c r="G167" s="54"/>
      <c r="H167" s="11" t="s">
        <v>17</v>
      </c>
      <c r="I167" s="43"/>
      <c r="J167" s="39" t="str">
        <f t="shared" si="5"/>
        <v/>
      </c>
      <c r="K167" s="82">
        <f t="shared" si="4"/>
        <v>4</v>
      </c>
      <c r="L167" s="48" t="s">
        <v>12</v>
      </c>
    </row>
    <row r="168" spans="1:12" s="16" customFormat="1" ht="12.75" customHeight="1" x14ac:dyDescent="0.2">
      <c r="A168" s="19">
        <v>1</v>
      </c>
      <c r="B168" s="9" t="s">
        <v>15</v>
      </c>
      <c r="C168" s="10">
        <v>16.82</v>
      </c>
      <c r="D168" s="65">
        <v>12</v>
      </c>
      <c r="E168" s="66">
        <v>12</v>
      </c>
      <c r="F168" s="67">
        <v>18</v>
      </c>
      <c r="G168" s="54"/>
      <c r="H168" s="11" t="s">
        <v>17</v>
      </c>
      <c r="I168" s="43"/>
      <c r="J168" s="39" t="str">
        <f t="shared" si="5"/>
        <v/>
      </c>
      <c r="K168" s="82">
        <f t="shared" si="4"/>
        <v>8</v>
      </c>
      <c r="L168" s="13" t="s">
        <v>19</v>
      </c>
    </row>
    <row r="169" spans="1:12" s="16" customFormat="1" ht="12.75" customHeight="1" x14ac:dyDescent="0.2">
      <c r="A169" s="19">
        <v>1</v>
      </c>
      <c r="B169" s="9" t="s">
        <v>15</v>
      </c>
      <c r="C169" s="10">
        <v>16.82</v>
      </c>
      <c r="D169" s="65">
        <v>12</v>
      </c>
      <c r="E169" s="66">
        <v>12</v>
      </c>
      <c r="F169" s="67">
        <v>18</v>
      </c>
      <c r="G169" s="54"/>
      <c r="H169" s="11" t="s">
        <v>17</v>
      </c>
      <c r="I169" s="43"/>
      <c r="J169" s="39" t="str">
        <f t="shared" si="5"/>
        <v/>
      </c>
      <c r="K169" s="82">
        <f t="shared" si="4"/>
        <v>8</v>
      </c>
      <c r="L169" s="13" t="s">
        <v>19</v>
      </c>
    </row>
    <row r="170" spans="1:12" s="16" customFormat="1" ht="12.75" customHeight="1" x14ac:dyDescent="0.2">
      <c r="A170" s="19">
        <v>1</v>
      </c>
      <c r="B170" s="9" t="s">
        <v>15</v>
      </c>
      <c r="C170" s="10">
        <v>16.850000000000001</v>
      </c>
      <c r="D170" s="65">
        <v>12</v>
      </c>
      <c r="E170" s="66">
        <v>12</v>
      </c>
      <c r="F170" s="67">
        <v>18</v>
      </c>
      <c r="G170" s="54"/>
      <c r="H170" s="11" t="s">
        <v>17</v>
      </c>
      <c r="I170" s="43"/>
      <c r="J170" s="39" t="str">
        <f t="shared" si="5"/>
        <v/>
      </c>
      <c r="K170" s="82">
        <f t="shared" si="4"/>
        <v>8</v>
      </c>
      <c r="L170" s="13" t="s">
        <v>19</v>
      </c>
    </row>
    <row r="171" spans="1:12" s="16" customFormat="1" ht="12.75" customHeight="1" x14ac:dyDescent="0.2">
      <c r="A171" s="19">
        <v>1</v>
      </c>
      <c r="B171" s="9" t="s">
        <v>15</v>
      </c>
      <c r="C171" s="10">
        <v>16.87</v>
      </c>
      <c r="D171" s="65">
        <v>12</v>
      </c>
      <c r="E171" s="66">
        <v>12</v>
      </c>
      <c r="F171" s="67">
        <v>18</v>
      </c>
      <c r="G171" s="54"/>
      <c r="H171" s="11" t="s">
        <v>17</v>
      </c>
      <c r="I171" s="43"/>
      <c r="J171" s="39" t="str">
        <f t="shared" si="5"/>
        <v/>
      </c>
      <c r="K171" s="82">
        <f t="shared" si="4"/>
        <v>8</v>
      </c>
      <c r="L171" s="13" t="s">
        <v>19</v>
      </c>
    </row>
    <row r="172" spans="1:12" s="16" customFormat="1" ht="12.75" customHeight="1" x14ac:dyDescent="0.2">
      <c r="A172" s="19">
        <v>1</v>
      </c>
      <c r="B172" s="9" t="s">
        <v>15</v>
      </c>
      <c r="C172" s="10">
        <v>17.02</v>
      </c>
      <c r="D172" s="65">
        <v>6</v>
      </c>
      <c r="E172" s="66">
        <v>12</v>
      </c>
      <c r="F172" s="67">
        <v>18</v>
      </c>
      <c r="G172" s="54" t="s">
        <v>17</v>
      </c>
      <c r="H172" s="11" t="s">
        <v>17</v>
      </c>
      <c r="I172" s="43"/>
      <c r="J172" s="39" t="str">
        <f t="shared" si="5"/>
        <v/>
      </c>
      <c r="K172" s="82">
        <f t="shared" si="4"/>
        <v>8</v>
      </c>
      <c r="L172" s="48" t="s">
        <v>12</v>
      </c>
    </row>
    <row r="173" spans="1:12" s="16" customFormat="1" ht="12.75" customHeight="1" x14ac:dyDescent="0.2">
      <c r="A173" s="19">
        <v>1</v>
      </c>
      <c r="B173" s="9" t="s">
        <v>15</v>
      </c>
      <c r="C173" s="10">
        <v>17.12</v>
      </c>
      <c r="D173" s="65">
        <v>6</v>
      </c>
      <c r="E173" s="66">
        <v>12</v>
      </c>
      <c r="F173" s="67">
        <v>18</v>
      </c>
      <c r="G173" s="54"/>
      <c r="H173" s="11" t="s">
        <v>17</v>
      </c>
      <c r="I173" s="43"/>
      <c r="J173" s="39" t="str">
        <f t="shared" si="5"/>
        <v/>
      </c>
      <c r="K173" s="82">
        <f t="shared" si="4"/>
        <v>4</v>
      </c>
      <c r="L173" s="48" t="s">
        <v>12</v>
      </c>
    </row>
    <row r="174" spans="1:12" s="16" customFormat="1" ht="12.75" customHeight="1" x14ac:dyDescent="0.2">
      <c r="A174" s="19">
        <v>1</v>
      </c>
      <c r="B174" s="9" t="s">
        <v>15</v>
      </c>
      <c r="C174" s="10">
        <v>17.18</v>
      </c>
      <c r="D174" s="65">
        <v>6</v>
      </c>
      <c r="E174" s="66">
        <v>12</v>
      </c>
      <c r="F174" s="67">
        <v>18</v>
      </c>
      <c r="G174" s="54"/>
      <c r="H174" s="11" t="s">
        <v>17</v>
      </c>
      <c r="I174" s="43"/>
      <c r="J174" s="39" t="str">
        <f t="shared" si="5"/>
        <v/>
      </c>
      <c r="K174" s="82">
        <f t="shared" si="4"/>
        <v>4</v>
      </c>
      <c r="L174" s="48" t="s">
        <v>12</v>
      </c>
    </row>
    <row r="175" spans="1:12" s="16" customFormat="1" ht="12.75" customHeight="1" x14ac:dyDescent="0.2">
      <c r="A175" s="19" t="s">
        <v>18</v>
      </c>
      <c r="B175" s="9" t="s">
        <v>15</v>
      </c>
      <c r="C175" s="10">
        <v>17.239999999999998</v>
      </c>
      <c r="D175" s="65">
        <v>6</v>
      </c>
      <c r="E175" s="66">
        <v>12</v>
      </c>
      <c r="F175" s="67">
        <v>18</v>
      </c>
      <c r="G175" s="54" t="s">
        <v>17</v>
      </c>
      <c r="H175" s="11" t="s">
        <v>17</v>
      </c>
      <c r="I175" s="43"/>
      <c r="J175" s="39" t="str">
        <f t="shared" si="5"/>
        <v/>
      </c>
      <c r="K175" s="82">
        <f t="shared" si="4"/>
        <v>8</v>
      </c>
      <c r="L175" s="48" t="s">
        <v>12</v>
      </c>
    </row>
    <row r="176" spans="1:12" s="16" customFormat="1" ht="12.75" customHeight="1" x14ac:dyDescent="0.2">
      <c r="A176" s="19">
        <v>1</v>
      </c>
      <c r="B176" s="9" t="s">
        <v>15</v>
      </c>
      <c r="C176" s="10">
        <v>17.28</v>
      </c>
      <c r="D176" s="65">
        <v>12</v>
      </c>
      <c r="E176" s="66">
        <v>12</v>
      </c>
      <c r="F176" s="67">
        <v>18</v>
      </c>
      <c r="G176" s="54"/>
      <c r="H176" s="11" t="s">
        <v>17</v>
      </c>
      <c r="I176" s="43"/>
      <c r="J176" s="39" t="str">
        <f t="shared" si="5"/>
        <v/>
      </c>
      <c r="K176" s="82">
        <f t="shared" si="4"/>
        <v>8</v>
      </c>
      <c r="L176" s="13" t="s">
        <v>19</v>
      </c>
    </row>
    <row r="177" spans="1:12" s="16" customFormat="1" ht="12.75" customHeight="1" x14ac:dyDescent="0.2">
      <c r="A177" s="19" t="s">
        <v>18</v>
      </c>
      <c r="B177" s="9" t="s">
        <v>15</v>
      </c>
      <c r="C177" s="10">
        <v>17.29</v>
      </c>
      <c r="D177" s="65">
        <v>6</v>
      </c>
      <c r="E177" s="66">
        <v>12</v>
      </c>
      <c r="F177" s="67">
        <v>18</v>
      </c>
      <c r="G177" s="54" t="s">
        <v>17</v>
      </c>
      <c r="H177" s="11" t="s">
        <v>17</v>
      </c>
      <c r="I177" s="43"/>
      <c r="J177" s="39" t="str">
        <f t="shared" si="5"/>
        <v/>
      </c>
      <c r="K177" s="82">
        <f t="shared" si="4"/>
        <v>8</v>
      </c>
      <c r="L177" s="48" t="s">
        <v>12</v>
      </c>
    </row>
    <row r="178" spans="1:12" s="16" customFormat="1" ht="12.75" customHeight="1" x14ac:dyDescent="0.2">
      <c r="A178" s="19" t="s">
        <v>18</v>
      </c>
      <c r="B178" s="9" t="s">
        <v>15</v>
      </c>
      <c r="C178" s="10">
        <v>17.329999999999998</v>
      </c>
      <c r="D178" s="65">
        <v>6</v>
      </c>
      <c r="E178" s="66">
        <v>12</v>
      </c>
      <c r="F178" s="67">
        <v>18</v>
      </c>
      <c r="G178" s="54" t="s">
        <v>17</v>
      </c>
      <c r="H178" s="11" t="s">
        <v>17</v>
      </c>
      <c r="I178" s="43"/>
      <c r="J178" s="39" t="str">
        <f t="shared" si="5"/>
        <v/>
      </c>
      <c r="K178" s="82">
        <f t="shared" si="4"/>
        <v>8</v>
      </c>
      <c r="L178" s="48" t="s">
        <v>12</v>
      </c>
    </row>
    <row r="179" spans="1:12" s="16" customFormat="1" ht="12.75" customHeight="1" x14ac:dyDescent="0.2">
      <c r="A179" s="19">
        <v>1</v>
      </c>
      <c r="B179" s="9" t="s">
        <v>15</v>
      </c>
      <c r="C179" s="10">
        <v>17.350000000000001</v>
      </c>
      <c r="D179" s="65">
        <v>6</v>
      </c>
      <c r="E179" s="66">
        <v>12</v>
      </c>
      <c r="F179" s="67">
        <v>18</v>
      </c>
      <c r="G179" s="54" t="s">
        <v>17</v>
      </c>
      <c r="H179" s="11" t="s">
        <v>17</v>
      </c>
      <c r="I179" s="43"/>
      <c r="J179" s="39" t="str">
        <f t="shared" si="5"/>
        <v/>
      </c>
      <c r="K179" s="82">
        <f t="shared" si="4"/>
        <v>8</v>
      </c>
      <c r="L179" s="48" t="s">
        <v>12</v>
      </c>
    </row>
    <row r="180" spans="1:12" s="16" customFormat="1" ht="12.75" customHeight="1" x14ac:dyDescent="0.2">
      <c r="A180" s="19">
        <v>2</v>
      </c>
      <c r="B180" s="9" t="s">
        <v>15</v>
      </c>
      <c r="C180" s="10">
        <v>17.43</v>
      </c>
      <c r="D180" s="65">
        <v>6</v>
      </c>
      <c r="E180" s="66">
        <v>12</v>
      </c>
      <c r="F180" s="67">
        <v>18</v>
      </c>
      <c r="G180" s="54" t="s">
        <v>17</v>
      </c>
      <c r="H180" s="11" t="s">
        <v>17</v>
      </c>
      <c r="I180" s="43"/>
      <c r="J180" s="39" t="str">
        <f t="shared" si="5"/>
        <v/>
      </c>
      <c r="K180" s="82">
        <f t="shared" si="4"/>
        <v>8</v>
      </c>
      <c r="L180" s="48" t="s">
        <v>12</v>
      </c>
    </row>
    <row r="181" spans="1:12" s="16" customFormat="1" ht="12.75" customHeight="1" x14ac:dyDescent="0.2">
      <c r="A181" s="19" t="s">
        <v>18</v>
      </c>
      <c r="B181" s="9" t="s">
        <v>15</v>
      </c>
      <c r="C181" s="10">
        <v>17.43</v>
      </c>
      <c r="D181" s="65">
        <v>6</v>
      </c>
      <c r="E181" s="66">
        <v>12</v>
      </c>
      <c r="F181" s="67">
        <v>18</v>
      </c>
      <c r="G181" s="54" t="s">
        <v>17</v>
      </c>
      <c r="H181" s="11" t="s">
        <v>17</v>
      </c>
      <c r="I181" s="43"/>
      <c r="J181" s="39" t="str">
        <f t="shared" si="5"/>
        <v/>
      </c>
      <c r="K181" s="82">
        <f t="shared" si="4"/>
        <v>8</v>
      </c>
      <c r="L181" s="48" t="s">
        <v>12</v>
      </c>
    </row>
    <row r="182" spans="1:12" s="16" customFormat="1" ht="12.75" customHeight="1" x14ac:dyDescent="0.2">
      <c r="A182" s="19" t="s">
        <v>18</v>
      </c>
      <c r="B182" s="9" t="s">
        <v>15</v>
      </c>
      <c r="C182" s="10">
        <v>17.45</v>
      </c>
      <c r="D182" s="65">
        <v>6</v>
      </c>
      <c r="E182" s="66">
        <v>12</v>
      </c>
      <c r="F182" s="67">
        <v>18</v>
      </c>
      <c r="G182" s="54" t="s">
        <v>17</v>
      </c>
      <c r="H182" s="11" t="s">
        <v>17</v>
      </c>
      <c r="I182" s="43"/>
      <c r="J182" s="39" t="str">
        <f t="shared" si="5"/>
        <v/>
      </c>
      <c r="K182" s="82">
        <f t="shared" si="4"/>
        <v>8</v>
      </c>
      <c r="L182" s="48" t="s">
        <v>12</v>
      </c>
    </row>
    <row r="183" spans="1:12" s="16" customFormat="1" ht="12.75" customHeight="1" x14ac:dyDescent="0.2">
      <c r="A183" s="19">
        <v>2</v>
      </c>
      <c r="B183" s="9" t="s">
        <v>15</v>
      </c>
      <c r="C183" s="10">
        <v>17.510000000000002</v>
      </c>
      <c r="D183" s="65">
        <v>6</v>
      </c>
      <c r="E183" s="66">
        <v>12</v>
      </c>
      <c r="F183" s="67">
        <v>18</v>
      </c>
      <c r="G183" s="54" t="s">
        <v>17</v>
      </c>
      <c r="H183" s="11" t="s">
        <v>17</v>
      </c>
      <c r="I183" s="43"/>
      <c r="J183" s="39" t="str">
        <f t="shared" si="5"/>
        <v/>
      </c>
      <c r="K183" s="82">
        <f t="shared" si="4"/>
        <v>8</v>
      </c>
      <c r="L183" s="48" t="s">
        <v>12</v>
      </c>
    </row>
    <row r="184" spans="1:12" s="16" customFormat="1" ht="12.75" customHeight="1" x14ac:dyDescent="0.2">
      <c r="A184" s="19">
        <v>2</v>
      </c>
      <c r="B184" s="9" t="s">
        <v>15</v>
      </c>
      <c r="C184" s="10">
        <v>17.52</v>
      </c>
      <c r="D184" s="65">
        <v>6</v>
      </c>
      <c r="E184" s="66">
        <v>12</v>
      </c>
      <c r="F184" s="67">
        <v>18</v>
      </c>
      <c r="G184" s="54" t="s">
        <v>17</v>
      </c>
      <c r="H184" s="11" t="s">
        <v>17</v>
      </c>
      <c r="I184" s="43"/>
      <c r="J184" s="39" t="str">
        <f t="shared" si="5"/>
        <v/>
      </c>
      <c r="K184" s="82">
        <f t="shared" si="4"/>
        <v>8</v>
      </c>
      <c r="L184" s="48" t="s">
        <v>12</v>
      </c>
    </row>
    <row r="185" spans="1:12" s="16" customFormat="1" ht="12.75" customHeight="1" x14ac:dyDescent="0.2">
      <c r="A185" s="19">
        <v>1</v>
      </c>
      <c r="B185" s="9" t="s">
        <v>15</v>
      </c>
      <c r="C185" s="10">
        <v>17.53</v>
      </c>
      <c r="D185" s="65">
        <v>6</v>
      </c>
      <c r="E185" s="66">
        <v>12</v>
      </c>
      <c r="F185" s="67">
        <v>18</v>
      </c>
      <c r="G185" s="54" t="s">
        <v>17</v>
      </c>
      <c r="H185" s="11" t="s">
        <v>17</v>
      </c>
      <c r="I185" s="43"/>
      <c r="J185" s="39" t="str">
        <f t="shared" si="5"/>
        <v/>
      </c>
      <c r="K185" s="82">
        <f t="shared" si="4"/>
        <v>8</v>
      </c>
      <c r="L185" s="48" t="s">
        <v>12</v>
      </c>
    </row>
    <row r="186" spans="1:12" s="16" customFormat="1" ht="12.75" customHeight="1" x14ac:dyDescent="0.2">
      <c r="A186" s="19" t="s">
        <v>18</v>
      </c>
      <c r="B186" s="9" t="s">
        <v>15</v>
      </c>
      <c r="C186" s="10">
        <v>17.61</v>
      </c>
      <c r="D186" s="65">
        <v>6</v>
      </c>
      <c r="E186" s="66">
        <v>12</v>
      </c>
      <c r="F186" s="67">
        <v>18</v>
      </c>
      <c r="G186" s="54" t="s">
        <v>17</v>
      </c>
      <c r="H186" s="11" t="s">
        <v>17</v>
      </c>
      <c r="I186" s="43"/>
      <c r="J186" s="39" t="str">
        <f t="shared" si="5"/>
        <v/>
      </c>
      <c r="K186" s="82">
        <f t="shared" si="4"/>
        <v>8</v>
      </c>
      <c r="L186" s="48" t="s">
        <v>12</v>
      </c>
    </row>
    <row r="187" spans="1:12" s="16" customFormat="1" ht="12.75" customHeight="1" x14ac:dyDescent="0.2">
      <c r="A187" s="19">
        <v>2</v>
      </c>
      <c r="B187" s="9" t="s">
        <v>15</v>
      </c>
      <c r="C187" s="10">
        <v>17.62</v>
      </c>
      <c r="D187" s="65">
        <v>6</v>
      </c>
      <c r="E187" s="66">
        <v>12</v>
      </c>
      <c r="F187" s="67">
        <v>18</v>
      </c>
      <c r="G187" s="54" t="s">
        <v>17</v>
      </c>
      <c r="H187" s="11" t="s">
        <v>17</v>
      </c>
      <c r="I187" s="43"/>
      <c r="J187" s="39" t="str">
        <f t="shared" si="5"/>
        <v/>
      </c>
      <c r="K187" s="82">
        <f t="shared" si="4"/>
        <v>8</v>
      </c>
      <c r="L187" s="48" t="s">
        <v>12</v>
      </c>
    </row>
    <row r="188" spans="1:12" s="16" customFormat="1" ht="12.75" customHeight="1" x14ac:dyDescent="0.2">
      <c r="A188" s="19">
        <v>2</v>
      </c>
      <c r="B188" s="9" t="s">
        <v>15</v>
      </c>
      <c r="C188" s="10">
        <v>17.649999999999999</v>
      </c>
      <c r="D188" s="65">
        <v>6</v>
      </c>
      <c r="E188" s="66">
        <v>12</v>
      </c>
      <c r="F188" s="67">
        <v>18</v>
      </c>
      <c r="G188" s="54" t="s">
        <v>17</v>
      </c>
      <c r="H188" s="11" t="s">
        <v>17</v>
      </c>
      <c r="I188" s="43"/>
      <c r="J188" s="39" t="str">
        <f t="shared" si="5"/>
        <v/>
      </c>
      <c r="K188" s="82">
        <f t="shared" si="4"/>
        <v>8</v>
      </c>
      <c r="L188" s="48" t="s">
        <v>12</v>
      </c>
    </row>
    <row r="189" spans="1:12" s="16" customFormat="1" ht="12.75" customHeight="1" x14ac:dyDescent="0.2">
      <c r="A189" s="19">
        <v>2</v>
      </c>
      <c r="B189" s="9" t="s">
        <v>15</v>
      </c>
      <c r="C189" s="10">
        <v>17.690000000000001</v>
      </c>
      <c r="D189" s="65">
        <v>6</v>
      </c>
      <c r="E189" s="66">
        <v>12</v>
      </c>
      <c r="F189" s="67">
        <v>18</v>
      </c>
      <c r="G189" s="54" t="s">
        <v>17</v>
      </c>
      <c r="H189" s="11" t="s">
        <v>17</v>
      </c>
      <c r="I189" s="43"/>
      <c r="J189" s="39" t="str">
        <f t="shared" si="5"/>
        <v/>
      </c>
      <c r="K189" s="82">
        <f t="shared" si="4"/>
        <v>8</v>
      </c>
      <c r="L189" s="48" t="s">
        <v>12</v>
      </c>
    </row>
    <row r="190" spans="1:12" s="16" customFormat="1" ht="12.75" customHeight="1" x14ac:dyDescent="0.2">
      <c r="A190" s="19">
        <v>2</v>
      </c>
      <c r="B190" s="9" t="s">
        <v>15</v>
      </c>
      <c r="C190" s="10">
        <v>17.84</v>
      </c>
      <c r="D190" s="65">
        <v>6</v>
      </c>
      <c r="E190" s="66">
        <v>12</v>
      </c>
      <c r="F190" s="67">
        <v>18</v>
      </c>
      <c r="G190" s="54" t="s">
        <v>17</v>
      </c>
      <c r="H190" s="11" t="s">
        <v>17</v>
      </c>
      <c r="I190" s="43"/>
      <c r="J190" s="39" t="str">
        <f t="shared" si="5"/>
        <v/>
      </c>
      <c r="K190" s="82">
        <f t="shared" si="4"/>
        <v>8</v>
      </c>
      <c r="L190" s="48" t="s">
        <v>12</v>
      </c>
    </row>
    <row r="191" spans="1:12" s="16" customFormat="1" ht="12.75" customHeight="1" x14ac:dyDescent="0.2">
      <c r="A191" s="19">
        <v>2</v>
      </c>
      <c r="B191" s="9" t="s">
        <v>15</v>
      </c>
      <c r="C191" s="10">
        <v>17.88</v>
      </c>
      <c r="D191" s="65">
        <v>6</v>
      </c>
      <c r="E191" s="66">
        <v>12</v>
      </c>
      <c r="F191" s="67">
        <v>18</v>
      </c>
      <c r="G191" s="54" t="s">
        <v>17</v>
      </c>
      <c r="H191" s="11" t="s">
        <v>17</v>
      </c>
      <c r="I191" s="43"/>
      <c r="J191" s="39" t="str">
        <f t="shared" si="5"/>
        <v/>
      </c>
      <c r="K191" s="82">
        <f t="shared" si="4"/>
        <v>8</v>
      </c>
      <c r="L191" s="48" t="s">
        <v>12</v>
      </c>
    </row>
    <row r="192" spans="1:12" s="16" customFormat="1" ht="12.75" customHeight="1" x14ac:dyDescent="0.2">
      <c r="A192" s="19" t="s">
        <v>18</v>
      </c>
      <c r="B192" s="9" t="s">
        <v>15</v>
      </c>
      <c r="C192" s="10">
        <v>17.89</v>
      </c>
      <c r="D192" s="65">
        <v>6</v>
      </c>
      <c r="E192" s="66">
        <v>12</v>
      </c>
      <c r="F192" s="67">
        <v>18</v>
      </c>
      <c r="G192" s="54" t="s">
        <v>17</v>
      </c>
      <c r="H192" s="11" t="s">
        <v>17</v>
      </c>
      <c r="I192" s="43"/>
      <c r="J192" s="39" t="str">
        <f t="shared" si="5"/>
        <v/>
      </c>
      <c r="K192" s="82">
        <f t="shared" si="4"/>
        <v>8</v>
      </c>
      <c r="L192" s="48" t="s">
        <v>12</v>
      </c>
    </row>
    <row r="193" spans="1:12" s="16" customFormat="1" ht="12.75" customHeight="1" x14ac:dyDescent="0.2">
      <c r="A193" s="19">
        <v>1</v>
      </c>
      <c r="B193" s="9" t="s">
        <v>15</v>
      </c>
      <c r="C193" s="10">
        <v>17.899999999999999</v>
      </c>
      <c r="D193" s="65">
        <v>12</v>
      </c>
      <c r="E193" s="66">
        <v>12</v>
      </c>
      <c r="F193" s="67">
        <v>18</v>
      </c>
      <c r="G193" s="54" t="s">
        <v>17</v>
      </c>
      <c r="H193" s="11" t="s">
        <v>17</v>
      </c>
      <c r="I193" s="43"/>
      <c r="J193" s="39" t="str">
        <f t="shared" si="5"/>
        <v/>
      </c>
      <c r="K193" s="82">
        <f t="shared" si="4"/>
        <v>16</v>
      </c>
      <c r="L193" s="13" t="s">
        <v>19</v>
      </c>
    </row>
    <row r="194" spans="1:12" s="16" customFormat="1" ht="12.75" customHeight="1" x14ac:dyDescent="0.2">
      <c r="A194" s="19">
        <v>2</v>
      </c>
      <c r="B194" s="9" t="s">
        <v>15</v>
      </c>
      <c r="C194" s="10">
        <v>17.920000000000002</v>
      </c>
      <c r="D194" s="65">
        <v>6</v>
      </c>
      <c r="E194" s="66">
        <v>12</v>
      </c>
      <c r="F194" s="67">
        <v>18</v>
      </c>
      <c r="G194" s="54" t="s">
        <v>17</v>
      </c>
      <c r="H194" s="11" t="s">
        <v>17</v>
      </c>
      <c r="I194" s="43"/>
      <c r="J194" s="39" t="str">
        <f t="shared" si="5"/>
        <v/>
      </c>
      <c r="K194" s="82">
        <f t="shared" si="4"/>
        <v>8</v>
      </c>
      <c r="L194" s="48" t="s">
        <v>12</v>
      </c>
    </row>
    <row r="195" spans="1:12" s="16" customFormat="1" ht="12.75" customHeight="1" x14ac:dyDescent="0.2">
      <c r="A195" s="19">
        <v>2</v>
      </c>
      <c r="B195" s="9" t="s">
        <v>15</v>
      </c>
      <c r="C195" s="10">
        <v>18</v>
      </c>
      <c r="D195" s="65">
        <v>6</v>
      </c>
      <c r="E195" s="66">
        <v>12</v>
      </c>
      <c r="F195" s="67">
        <v>18</v>
      </c>
      <c r="G195" s="54" t="s">
        <v>17</v>
      </c>
      <c r="H195" s="11" t="s">
        <v>17</v>
      </c>
      <c r="I195" s="43"/>
      <c r="J195" s="39" t="str">
        <f t="shared" si="5"/>
        <v/>
      </c>
      <c r="K195" s="82">
        <f t="shared" si="4"/>
        <v>8</v>
      </c>
      <c r="L195" s="48" t="s">
        <v>12</v>
      </c>
    </row>
    <row r="196" spans="1:12" s="16" customFormat="1" ht="12.75" customHeight="1" x14ac:dyDescent="0.2">
      <c r="A196" s="19">
        <v>1</v>
      </c>
      <c r="B196" s="9" t="s">
        <v>15</v>
      </c>
      <c r="C196" s="10">
        <v>18.05</v>
      </c>
      <c r="D196" s="65">
        <v>6</v>
      </c>
      <c r="E196" s="66">
        <v>12</v>
      </c>
      <c r="F196" s="67">
        <v>18</v>
      </c>
      <c r="G196" s="54" t="s">
        <v>17</v>
      </c>
      <c r="H196" s="11" t="s">
        <v>17</v>
      </c>
      <c r="I196" s="43"/>
      <c r="J196" s="39" t="str">
        <f t="shared" si="5"/>
        <v/>
      </c>
      <c r="K196" s="82">
        <f t="shared" ref="K196:K219" si="6">IF((AND(F196=18)),ROUNDUP((D196*E196*(F196/12))/27,2),"")*(COUNTA($G196:$I196))</f>
        <v>8</v>
      </c>
      <c r="L196" s="48" t="s">
        <v>12</v>
      </c>
    </row>
    <row r="197" spans="1:12" s="16" customFormat="1" ht="12.75" customHeight="1" x14ac:dyDescent="0.2">
      <c r="A197" s="19">
        <v>2</v>
      </c>
      <c r="B197" s="9" t="s">
        <v>15</v>
      </c>
      <c r="C197" s="10">
        <v>18.079999999999998</v>
      </c>
      <c r="D197" s="65">
        <v>6</v>
      </c>
      <c r="E197" s="66">
        <v>12</v>
      </c>
      <c r="F197" s="67">
        <v>18</v>
      </c>
      <c r="G197" s="54" t="s">
        <v>17</v>
      </c>
      <c r="H197" s="11" t="s">
        <v>17</v>
      </c>
      <c r="I197" s="43"/>
      <c r="J197" s="39" t="str">
        <f t="shared" ref="J197:J219" si="7">IF((AND(F197=3, E197=2)),ROUNDUP(D197*E197/9,2),"")</f>
        <v/>
      </c>
      <c r="K197" s="82">
        <f t="shared" si="6"/>
        <v>8</v>
      </c>
      <c r="L197" s="48" t="s">
        <v>12</v>
      </c>
    </row>
    <row r="198" spans="1:12" s="16" customFormat="1" ht="12.75" customHeight="1" x14ac:dyDescent="0.2">
      <c r="A198" s="19">
        <v>1</v>
      </c>
      <c r="B198" s="9" t="s">
        <v>15</v>
      </c>
      <c r="C198" s="10">
        <v>18.25</v>
      </c>
      <c r="D198" s="65">
        <v>6</v>
      </c>
      <c r="E198" s="66">
        <v>12</v>
      </c>
      <c r="F198" s="67">
        <v>18</v>
      </c>
      <c r="G198" s="54" t="s">
        <v>17</v>
      </c>
      <c r="H198" s="11" t="s">
        <v>17</v>
      </c>
      <c r="I198" s="43"/>
      <c r="J198" s="39" t="str">
        <f t="shared" si="7"/>
        <v/>
      </c>
      <c r="K198" s="82">
        <f t="shared" si="6"/>
        <v>8</v>
      </c>
      <c r="L198" s="48" t="s">
        <v>12</v>
      </c>
    </row>
    <row r="199" spans="1:12" s="16" customFormat="1" ht="12.75" customHeight="1" x14ac:dyDescent="0.2">
      <c r="A199" s="19" t="s">
        <v>18</v>
      </c>
      <c r="B199" s="9" t="s">
        <v>15</v>
      </c>
      <c r="C199" s="10">
        <v>18.260000000000002</v>
      </c>
      <c r="D199" s="65">
        <v>6</v>
      </c>
      <c r="E199" s="66">
        <v>12</v>
      </c>
      <c r="F199" s="67">
        <v>18</v>
      </c>
      <c r="G199" s="54" t="s">
        <v>17</v>
      </c>
      <c r="H199" s="11" t="s">
        <v>17</v>
      </c>
      <c r="I199" s="43"/>
      <c r="J199" s="39" t="str">
        <f t="shared" si="7"/>
        <v/>
      </c>
      <c r="K199" s="82">
        <f t="shared" si="6"/>
        <v>8</v>
      </c>
      <c r="L199" s="48" t="s">
        <v>12</v>
      </c>
    </row>
    <row r="200" spans="1:12" s="16" customFormat="1" ht="12.75" customHeight="1" x14ac:dyDescent="0.2">
      <c r="A200" s="19">
        <v>1</v>
      </c>
      <c r="B200" s="9" t="s">
        <v>15</v>
      </c>
      <c r="C200" s="10">
        <v>18.27</v>
      </c>
      <c r="D200" s="65">
        <v>6</v>
      </c>
      <c r="E200" s="66">
        <v>12</v>
      </c>
      <c r="F200" s="67">
        <v>18</v>
      </c>
      <c r="G200" s="54" t="s">
        <v>17</v>
      </c>
      <c r="H200" s="11" t="s">
        <v>17</v>
      </c>
      <c r="I200" s="43"/>
      <c r="J200" s="39" t="str">
        <f t="shared" si="7"/>
        <v/>
      </c>
      <c r="K200" s="82">
        <f t="shared" si="6"/>
        <v>8</v>
      </c>
      <c r="L200" s="48" t="s">
        <v>12</v>
      </c>
    </row>
    <row r="201" spans="1:12" s="16" customFormat="1" ht="12.75" customHeight="1" x14ac:dyDescent="0.2">
      <c r="A201" s="19">
        <v>1</v>
      </c>
      <c r="B201" s="9" t="s">
        <v>15</v>
      </c>
      <c r="C201" s="10">
        <v>18.28</v>
      </c>
      <c r="D201" s="65">
        <v>6</v>
      </c>
      <c r="E201" s="66">
        <v>12</v>
      </c>
      <c r="F201" s="67">
        <v>18</v>
      </c>
      <c r="G201" s="54" t="s">
        <v>17</v>
      </c>
      <c r="H201" s="11" t="s">
        <v>17</v>
      </c>
      <c r="I201" s="43"/>
      <c r="J201" s="39" t="str">
        <f t="shared" si="7"/>
        <v/>
      </c>
      <c r="K201" s="82">
        <f t="shared" si="6"/>
        <v>8</v>
      </c>
      <c r="L201" s="48" t="s">
        <v>12</v>
      </c>
    </row>
    <row r="202" spans="1:12" s="16" customFormat="1" ht="12.75" customHeight="1" x14ac:dyDescent="0.2">
      <c r="A202" s="19">
        <v>2</v>
      </c>
      <c r="B202" s="9" t="s">
        <v>15</v>
      </c>
      <c r="C202" s="10">
        <v>18.29</v>
      </c>
      <c r="D202" s="65">
        <v>6</v>
      </c>
      <c r="E202" s="66">
        <v>12</v>
      </c>
      <c r="F202" s="67">
        <v>18</v>
      </c>
      <c r="G202" s="54" t="s">
        <v>17</v>
      </c>
      <c r="H202" s="11" t="s">
        <v>17</v>
      </c>
      <c r="I202" s="43"/>
      <c r="J202" s="39" t="str">
        <f t="shared" si="7"/>
        <v/>
      </c>
      <c r="K202" s="82">
        <f t="shared" si="6"/>
        <v>8</v>
      </c>
      <c r="L202" s="48" t="s">
        <v>12</v>
      </c>
    </row>
    <row r="203" spans="1:12" s="16" customFormat="1" ht="12.75" customHeight="1" x14ac:dyDescent="0.2">
      <c r="A203" s="19">
        <v>2</v>
      </c>
      <c r="B203" s="9" t="s">
        <v>15</v>
      </c>
      <c r="C203" s="10">
        <v>18.3</v>
      </c>
      <c r="D203" s="65">
        <v>6</v>
      </c>
      <c r="E203" s="66">
        <v>12</v>
      </c>
      <c r="F203" s="67">
        <v>18</v>
      </c>
      <c r="G203" s="54" t="s">
        <v>17</v>
      </c>
      <c r="H203" s="11" t="s">
        <v>17</v>
      </c>
      <c r="I203" s="43"/>
      <c r="J203" s="39" t="str">
        <f t="shared" si="7"/>
        <v/>
      </c>
      <c r="K203" s="82">
        <f t="shared" si="6"/>
        <v>8</v>
      </c>
      <c r="L203" s="48" t="s">
        <v>12</v>
      </c>
    </row>
    <row r="204" spans="1:12" s="16" customFormat="1" ht="12.75" customHeight="1" x14ac:dyDescent="0.2">
      <c r="A204" s="19">
        <v>2</v>
      </c>
      <c r="B204" s="9" t="s">
        <v>15</v>
      </c>
      <c r="C204" s="10">
        <v>18.309999999999999</v>
      </c>
      <c r="D204" s="65">
        <v>6</v>
      </c>
      <c r="E204" s="66">
        <v>12</v>
      </c>
      <c r="F204" s="67">
        <v>18</v>
      </c>
      <c r="G204" s="54" t="s">
        <v>17</v>
      </c>
      <c r="H204" s="11" t="s">
        <v>17</v>
      </c>
      <c r="I204" s="43"/>
      <c r="J204" s="39" t="str">
        <f t="shared" si="7"/>
        <v/>
      </c>
      <c r="K204" s="82">
        <f t="shared" si="6"/>
        <v>8</v>
      </c>
      <c r="L204" s="48" t="s">
        <v>12</v>
      </c>
    </row>
    <row r="205" spans="1:12" s="16" customFormat="1" ht="12.75" customHeight="1" x14ac:dyDescent="0.2">
      <c r="A205" s="19">
        <v>2</v>
      </c>
      <c r="B205" s="9" t="s">
        <v>15</v>
      </c>
      <c r="C205" s="10">
        <v>18.32</v>
      </c>
      <c r="D205" s="65">
        <v>6</v>
      </c>
      <c r="E205" s="66">
        <v>12</v>
      </c>
      <c r="F205" s="67">
        <v>18</v>
      </c>
      <c r="G205" s="54" t="s">
        <v>17</v>
      </c>
      <c r="H205" s="11" t="s">
        <v>17</v>
      </c>
      <c r="I205" s="43"/>
      <c r="J205" s="39" t="str">
        <f t="shared" si="7"/>
        <v/>
      </c>
      <c r="K205" s="82">
        <f t="shared" si="6"/>
        <v>8</v>
      </c>
      <c r="L205" s="48" t="s">
        <v>12</v>
      </c>
    </row>
    <row r="206" spans="1:12" s="16" customFormat="1" ht="12.75" customHeight="1" x14ac:dyDescent="0.2">
      <c r="A206" s="19">
        <v>2</v>
      </c>
      <c r="B206" s="9" t="s">
        <v>15</v>
      </c>
      <c r="C206" s="10">
        <v>18.38</v>
      </c>
      <c r="D206" s="65">
        <v>6</v>
      </c>
      <c r="E206" s="66">
        <v>12</v>
      </c>
      <c r="F206" s="67">
        <v>18</v>
      </c>
      <c r="G206" s="54" t="s">
        <v>17</v>
      </c>
      <c r="H206" s="11"/>
      <c r="I206" s="43"/>
      <c r="J206" s="39" t="str">
        <f t="shared" si="7"/>
        <v/>
      </c>
      <c r="K206" s="82">
        <f t="shared" si="6"/>
        <v>4</v>
      </c>
      <c r="L206" s="48" t="s">
        <v>12</v>
      </c>
    </row>
    <row r="207" spans="1:12" s="16" customFormat="1" ht="12.75" customHeight="1" x14ac:dyDescent="0.2">
      <c r="A207" s="19">
        <v>2</v>
      </c>
      <c r="B207" s="9" t="s">
        <v>15</v>
      </c>
      <c r="C207" s="10">
        <v>18.440000000000001</v>
      </c>
      <c r="D207" s="65">
        <v>6</v>
      </c>
      <c r="E207" s="66">
        <v>12</v>
      </c>
      <c r="F207" s="67">
        <v>18</v>
      </c>
      <c r="G207" s="54" t="s">
        <v>17</v>
      </c>
      <c r="H207" s="11" t="s">
        <v>17</v>
      </c>
      <c r="I207" s="43"/>
      <c r="J207" s="39" t="str">
        <f t="shared" si="7"/>
        <v/>
      </c>
      <c r="K207" s="82">
        <f t="shared" si="6"/>
        <v>8</v>
      </c>
      <c r="L207" s="48" t="s">
        <v>12</v>
      </c>
    </row>
    <row r="208" spans="1:12" s="16" customFormat="1" ht="12.75" customHeight="1" x14ac:dyDescent="0.2">
      <c r="A208" s="19">
        <v>2</v>
      </c>
      <c r="B208" s="9" t="s">
        <v>15</v>
      </c>
      <c r="C208" s="10">
        <v>18.47</v>
      </c>
      <c r="D208" s="65">
        <v>6</v>
      </c>
      <c r="E208" s="66">
        <v>12</v>
      </c>
      <c r="F208" s="67">
        <v>18</v>
      </c>
      <c r="G208" s="54" t="s">
        <v>17</v>
      </c>
      <c r="H208" s="11" t="s">
        <v>17</v>
      </c>
      <c r="I208" s="43"/>
      <c r="J208" s="39" t="str">
        <f t="shared" si="7"/>
        <v/>
      </c>
      <c r="K208" s="82">
        <f t="shared" si="6"/>
        <v>8</v>
      </c>
      <c r="L208" s="48" t="s">
        <v>12</v>
      </c>
    </row>
    <row r="209" spans="1:12" s="16" customFormat="1" ht="12.75" customHeight="1" x14ac:dyDescent="0.2">
      <c r="A209" s="19">
        <v>2</v>
      </c>
      <c r="B209" s="9" t="s">
        <v>15</v>
      </c>
      <c r="C209" s="10">
        <v>18.47</v>
      </c>
      <c r="D209" s="65">
        <v>6</v>
      </c>
      <c r="E209" s="66">
        <v>12</v>
      </c>
      <c r="F209" s="67">
        <v>18</v>
      </c>
      <c r="G209" s="54" t="s">
        <v>17</v>
      </c>
      <c r="H209" s="11" t="s">
        <v>17</v>
      </c>
      <c r="I209" s="43"/>
      <c r="J209" s="39" t="str">
        <f t="shared" si="7"/>
        <v/>
      </c>
      <c r="K209" s="82">
        <f t="shared" si="6"/>
        <v>8</v>
      </c>
      <c r="L209" s="48" t="s">
        <v>12</v>
      </c>
    </row>
    <row r="210" spans="1:12" s="16" customFormat="1" ht="12.75" customHeight="1" x14ac:dyDescent="0.2">
      <c r="A210" s="19">
        <v>2</v>
      </c>
      <c r="B210" s="9" t="s">
        <v>15</v>
      </c>
      <c r="C210" s="10">
        <v>18.489999999999998</v>
      </c>
      <c r="D210" s="65">
        <v>12</v>
      </c>
      <c r="E210" s="66">
        <v>12</v>
      </c>
      <c r="F210" s="67">
        <v>18</v>
      </c>
      <c r="G210" s="54" t="s">
        <v>17</v>
      </c>
      <c r="H210" s="11" t="s">
        <v>17</v>
      </c>
      <c r="I210" s="43"/>
      <c r="J210" s="39" t="str">
        <f t="shared" si="7"/>
        <v/>
      </c>
      <c r="K210" s="82">
        <f t="shared" si="6"/>
        <v>16</v>
      </c>
      <c r="L210" s="13" t="s">
        <v>19</v>
      </c>
    </row>
    <row r="211" spans="1:12" s="16" customFormat="1" ht="12.75" customHeight="1" x14ac:dyDescent="0.2">
      <c r="A211" s="19" t="s">
        <v>20</v>
      </c>
      <c r="B211" s="9" t="s">
        <v>15</v>
      </c>
      <c r="C211" s="10">
        <v>18.510000000000002</v>
      </c>
      <c r="D211" s="65">
        <v>6</v>
      </c>
      <c r="E211" s="66">
        <v>12</v>
      </c>
      <c r="F211" s="67">
        <v>18</v>
      </c>
      <c r="G211" s="54" t="s">
        <v>17</v>
      </c>
      <c r="H211" s="11" t="s">
        <v>17</v>
      </c>
      <c r="I211" s="43"/>
      <c r="J211" s="39" t="str">
        <f t="shared" si="7"/>
        <v/>
      </c>
      <c r="K211" s="82">
        <f t="shared" si="6"/>
        <v>8</v>
      </c>
      <c r="L211" s="48" t="s">
        <v>12</v>
      </c>
    </row>
    <row r="212" spans="1:12" s="16" customFormat="1" ht="12.75" customHeight="1" x14ac:dyDescent="0.2">
      <c r="A212" s="19" t="s">
        <v>18</v>
      </c>
      <c r="B212" s="9" t="s">
        <v>15</v>
      </c>
      <c r="C212" s="10">
        <v>18.510000000000002</v>
      </c>
      <c r="D212" s="65">
        <v>6</v>
      </c>
      <c r="E212" s="66">
        <v>12</v>
      </c>
      <c r="F212" s="67">
        <v>18</v>
      </c>
      <c r="G212" s="54" t="s">
        <v>17</v>
      </c>
      <c r="H212" s="11" t="s">
        <v>17</v>
      </c>
      <c r="I212" s="43"/>
      <c r="J212" s="39" t="str">
        <f t="shared" si="7"/>
        <v/>
      </c>
      <c r="K212" s="82">
        <f t="shared" si="6"/>
        <v>8</v>
      </c>
      <c r="L212" s="48" t="s">
        <v>12</v>
      </c>
    </row>
    <row r="213" spans="1:12" s="16" customFormat="1" ht="12.75" customHeight="1" x14ac:dyDescent="0.2">
      <c r="A213" s="19" t="s">
        <v>18</v>
      </c>
      <c r="B213" s="9" t="s">
        <v>15</v>
      </c>
      <c r="C213" s="10">
        <v>18.510000000000002</v>
      </c>
      <c r="D213" s="65">
        <v>6</v>
      </c>
      <c r="E213" s="66">
        <v>12</v>
      </c>
      <c r="F213" s="67">
        <v>18</v>
      </c>
      <c r="G213" s="54" t="s">
        <v>17</v>
      </c>
      <c r="H213" s="11" t="s">
        <v>17</v>
      </c>
      <c r="I213" s="43"/>
      <c r="J213" s="39" t="str">
        <f t="shared" si="7"/>
        <v/>
      </c>
      <c r="K213" s="82">
        <f t="shared" si="6"/>
        <v>8</v>
      </c>
      <c r="L213" s="48" t="s">
        <v>12</v>
      </c>
    </row>
    <row r="214" spans="1:12" s="16" customFormat="1" ht="12.75" customHeight="1" x14ac:dyDescent="0.2">
      <c r="A214" s="19">
        <v>1</v>
      </c>
      <c r="B214" s="9" t="s">
        <v>15</v>
      </c>
      <c r="C214" s="10">
        <v>18.55</v>
      </c>
      <c r="D214" s="65">
        <v>6</v>
      </c>
      <c r="E214" s="66">
        <v>12</v>
      </c>
      <c r="F214" s="67">
        <v>18</v>
      </c>
      <c r="G214" s="54" t="s">
        <v>17</v>
      </c>
      <c r="H214" s="11" t="s">
        <v>17</v>
      </c>
      <c r="I214" s="43"/>
      <c r="J214" s="39" t="str">
        <f t="shared" si="7"/>
        <v/>
      </c>
      <c r="K214" s="82">
        <f t="shared" si="6"/>
        <v>8</v>
      </c>
      <c r="L214" s="48" t="s">
        <v>12</v>
      </c>
    </row>
    <row r="215" spans="1:12" s="16" customFormat="1" ht="12.75" customHeight="1" x14ac:dyDescent="0.2">
      <c r="A215" s="19">
        <v>2</v>
      </c>
      <c r="B215" s="9" t="s">
        <v>15</v>
      </c>
      <c r="C215" s="10">
        <v>18.57</v>
      </c>
      <c r="D215" s="65">
        <v>6</v>
      </c>
      <c r="E215" s="66">
        <v>12</v>
      </c>
      <c r="F215" s="67">
        <v>18</v>
      </c>
      <c r="G215" s="54" t="s">
        <v>17</v>
      </c>
      <c r="H215" s="11" t="s">
        <v>17</v>
      </c>
      <c r="I215" s="43"/>
      <c r="J215" s="39" t="str">
        <f t="shared" si="7"/>
        <v/>
      </c>
      <c r="K215" s="82">
        <f t="shared" si="6"/>
        <v>8</v>
      </c>
      <c r="L215" s="48" t="s">
        <v>12</v>
      </c>
    </row>
    <row r="216" spans="1:12" s="16" customFormat="1" ht="12.75" customHeight="1" x14ac:dyDescent="0.2">
      <c r="A216" s="19">
        <v>1</v>
      </c>
      <c r="B216" s="9" t="s">
        <v>15</v>
      </c>
      <c r="C216" s="10">
        <v>18.579999999999998</v>
      </c>
      <c r="D216" s="65">
        <v>6</v>
      </c>
      <c r="E216" s="66">
        <v>12</v>
      </c>
      <c r="F216" s="67">
        <v>18</v>
      </c>
      <c r="G216" s="54" t="s">
        <v>17</v>
      </c>
      <c r="H216" s="11" t="s">
        <v>17</v>
      </c>
      <c r="I216" s="43"/>
      <c r="J216" s="39" t="str">
        <f t="shared" si="7"/>
        <v/>
      </c>
      <c r="K216" s="82">
        <f t="shared" si="6"/>
        <v>8</v>
      </c>
      <c r="L216" s="48" t="s">
        <v>12</v>
      </c>
    </row>
    <row r="217" spans="1:12" s="16" customFormat="1" ht="12.75" customHeight="1" x14ac:dyDescent="0.2">
      <c r="A217" s="19">
        <v>1</v>
      </c>
      <c r="B217" s="9" t="s">
        <v>15</v>
      </c>
      <c r="C217" s="10">
        <v>18.600000000000001</v>
      </c>
      <c r="D217" s="65">
        <v>6</v>
      </c>
      <c r="E217" s="66">
        <v>12</v>
      </c>
      <c r="F217" s="67">
        <v>18</v>
      </c>
      <c r="G217" s="54" t="s">
        <v>17</v>
      </c>
      <c r="H217" s="11"/>
      <c r="I217" s="43"/>
      <c r="J217" s="39" t="str">
        <f t="shared" si="7"/>
        <v/>
      </c>
      <c r="K217" s="82">
        <f t="shared" si="6"/>
        <v>4</v>
      </c>
      <c r="L217" s="48" t="s">
        <v>12</v>
      </c>
    </row>
    <row r="218" spans="1:12" s="16" customFormat="1" ht="12.75" customHeight="1" x14ac:dyDescent="0.2">
      <c r="A218" s="19">
        <v>1</v>
      </c>
      <c r="B218" s="9" t="s">
        <v>15</v>
      </c>
      <c r="C218" s="10">
        <v>18.64</v>
      </c>
      <c r="D218" s="65">
        <v>12</v>
      </c>
      <c r="E218" s="66">
        <v>12</v>
      </c>
      <c r="F218" s="67">
        <v>18</v>
      </c>
      <c r="G218" s="54"/>
      <c r="H218" s="11" t="s">
        <v>17</v>
      </c>
      <c r="I218" s="43"/>
      <c r="J218" s="39" t="str">
        <f t="shared" si="7"/>
        <v/>
      </c>
      <c r="K218" s="82">
        <f t="shared" si="6"/>
        <v>8</v>
      </c>
      <c r="L218" s="13" t="s">
        <v>19</v>
      </c>
    </row>
    <row r="219" spans="1:12" s="16" customFormat="1" x14ac:dyDescent="0.2">
      <c r="A219" s="19">
        <v>2</v>
      </c>
      <c r="B219" s="9" t="s">
        <v>15</v>
      </c>
      <c r="C219" s="10">
        <v>18.66</v>
      </c>
      <c r="D219" s="65">
        <v>6</v>
      </c>
      <c r="E219" s="66">
        <v>12</v>
      </c>
      <c r="F219" s="67">
        <v>18</v>
      </c>
      <c r="G219" s="54" t="s">
        <v>17</v>
      </c>
      <c r="H219" s="11"/>
      <c r="I219" s="43"/>
      <c r="J219" s="39" t="str">
        <f t="shared" si="7"/>
        <v/>
      </c>
      <c r="K219" s="82">
        <f t="shared" si="6"/>
        <v>4</v>
      </c>
      <c r="L219" s="48" t="s">
        <v>12</v>
      </c>
    </row>
    <row r="220" spans="1:12" s="12" customFormat="1" ht="12.75" customHeight="1" thickBot="1" x14ac:dyDescent="0.25">
      <c r="A220" s="24"/>
      <c r="B220" s="9"/>
      <c r="C220" s="30"/>
      <c r="D220" s="68"/>
      <c r="E220" s="69"/>
      <c r="F220" s="70"/>
      <c r="G220" s="56"/>
      <c r="H220" s="33"/>
      <c r="I220" s="34"/>
      <c r="J220" s="41" t="str">
        <f>IF((AND(F220=3, E220=2)),ROUNDUP(D220*E220/9,2),"")</f>
        <v/>
      </c>
      <c r="K220" s="86" t="str">
        <f>IF((AND(F220=3, E220&gt;2)),ROUNDUP(D220*E220/9,2),"")</f>
        <v/>
      </c>
      <c r="L220" s="18"/>
    </row>
    <row r="221" spans="1:12" s="12" customFormat="1" ht="12.75" customHeight="1" thickBot="1" x14ac:dyDescent="0.25">
      <c r="A221" s="25"/>
      <c r="B221" s="29"/>
      <c r="C221" s="31"/>
      <c r="D221" s="35"/>
      <c r="E221" s="71"/>
      <c r="F221" s="26"/>
      <c r="G221" s="57"/>
      <c r="H221" s="36"/>
      <c r="I221" s="37" t="s">
        <v>13</v>
      </c>
      <c r="J221" s="27">
        <f>SUM(J3:J220)</f>
        <v>0</v>
      </c>
      <c r="K221" s="27">
        <f>SUM(K3:K220)</f>
        <v>1624</v>
      </c>
      <c r="L221" s="23"/>
    </row>
    <row r="222" spans="1:12" s="12" customFormat="1" ht="12.75" customHeight="1" thickBot="1" x14ac:dyDescent="0.25">
      <c r="I222" s="47"/>
      <c r="L222" s="28"/>
    </row>
    <row r="223" spans="1:12" s="12" customFormat="1" ht="12.75" customHeight="1" x14ac:dyDescent="0.2">
      <c r="I223" s="47"/>
    </row>
    <row r="224" spans="1:12" s="12" customFormat="1" ht="12.75" customHeight="1" x14ac:dyDescent="0.2">
      <c r="I224" s="47"/>
    </row>
    <row r="225" spans="2:9" s="12" customFormat="1" ht="12.75" customHeight="1" x14ac:dyDescent="0.2">
      <c r="I225" s="47"/>
    </row>
    <row r="226" spans="2:9" s="12" customFormat="1" ht="12.75" customHeight="1" x14ac:dyDescent="0.2">
      <c r="I226" s="47"/>
    </row>
    <row r="227" spans="2:9" s="12" customFormat="1" ht="12.75" customHeight="1" x14ac:dyDescent="0.2">
      <c r="I227" s="47"/>
    </row>
    <row r="228" spans="2:9" s="12" customFormat="1" ht="12.75" customHeight="1" x14ac:dyDescent="0.2">
      <c r="I228" s="47"/>
    </row>
    <row r="229" spans="2:9" s="12" customFormat="1" ht="12.75" customHeight="1" x14ac:dyDescent="0.2">
      <c r="I229" s="47"/>
    </row>
    <row r="230" spans="2:9" s="12" customFormat="1" ht="12.75" customHeight="1" x14ac:dyDescent="0.2">
      <c r="I230" s="47"/>
    </row>
    <row r="231" spans="2:9" s="12" customFormat="1" ht="12.75" customHeight="1" x14ac:dyDescent="0.2">
      <c r="I231" s="47"/>
    </row>
    <row r="232" spans="2:9" s="12" customFormat="1" ht="12.75" customHeight="1" x14ac:dyDescent="0.2">
      <c r="I232" s="47"/>
    </row>
    <row r="233" spans="2:9" s="12" customFormat="1" ht="12.75" customHeight="1" x14ac:dyDescent="0.2">
      <c r="I233" s="47"/>
    </row>
    <row r="234" spans="2:9" s="12" customFormat="1" ht="12.75" customHeight="1" x14ac:dyDescent="0.2">
      <c r="I234" s="47"/>
    </row>
    <row r="235" spans="2:9" s="12" customFormat="1" ht="12.75" customHeight="1" x14ac:dyDescent="0.2">
      <c r="I235" s="47"/>
    </row>
    <row r="236" spans="2:9" s="12" customFormat="1" ht="12.75" customHeight="1" x14ac:dyDescent="0.2">
      <c r="I236" s="47"/>
    </row>
    <row r="237" spans="2:9" s="12" customFormat="1" ht="12.75" customHeight="1" x14ac:dyDescent="0.2">
      <c r="I237" s="47"/>
    </row>
    <row r="238" spans="2:9" s="12" customFormat="1" ht="12.75" customHeight="1" x14ac:dyDescent="0.2">
      <c r="B238" s="9"/>
      <c r="I238" s="47"/>
    </row>
    <row r="239" spans="2:9" s="12" customFormat="1" ht="12.75" customHeight="1" x14ac:dyDescent="0.2">
      <c r="I239" s="47"/>
    </row>
    <row r="240" spans="2:9" s="12" customFormat="1" ht="12.75" customHeight="1" x14ac:dyDescent="0.2">
      <c r="I240" s="47"/>
    </row>
    <row r="241" spans="9:9" s="12" customFormat="1" ht="12.75" customHeight="1" x14ac:dyDescent="0.2">
      <c r="I241" s="47"/>
    </row>
    <row r="242" spans="9:9" s="12" customFormat="1" ht="12.75" customHeight="1" x14ac:dyDescent="0.2">
      <c r="I242" s="47"/>
    </row>
    <row r="243" spans="9:9" s="12" customFormat="1" ht="12.75" customHeight="1" x14ac:dyDescent="0.2">
      <c r="I243" s="47"/>
    </row>
    <row r="244" spans="9:9" s="12" customFormat="1" ht="12.75" customHeight="1" x14ac:dyDescent="0.2">
      <c r="I244" s="47"/>
    </row>
    <row r="245" spans="9:9" s="12" customFormat="1" ht="12.75" customHeight="1" x14ac:dyDescent="0.2">
      <c r="I245" s="47"/>
    </row>
    <row r="246" spans="9:9" s="12" customFormat="1" ht="12.75" customHeight="1" x14ac:dyDescent="0.2">
      <c r="I246" s="47"/>
    </row>
    <row r="247" spans="9:9" s="12" customFormat="1" ht="12.75" customHeight="1" x14ac:dyDescent="0.2">
      <c r="I247" s="47"/>
    </row>
    <row r="248" spans="9:9" s="12" customFormat="1" ht="12.75" customHeight="1" x14ac:dyDescent="0.2">
      <c r="I248" s="47"/>
    </row>
    <row r="249" spans="9:9" s="12" customFormat="1" ht="12.75" customHeight="1" x14ac:dyDescent="0.2">
      <c r="I249" s="47"/>
    </row>
    <row r="250" spans="9:9" s="12" customFormat="1" ht="12.75" customHeight="1" x14ac:dyDescent="0.2">
      <c r="I250" s="47"/>
    </row>
    <row r="251" spans="9:9" s="12" customFormat="1" ht="12.75" customHeight="1" x14ac:dyDescent="0.2">
      <c r="I251" s="47"/>
    </row>
    <row r="252" spans="9:9" s="12" customFormat="1" ht="12.75" customHeight="1" x14ac:dyDescent="0.2">
      <c r="I252" s="47"/>
    </row>
    <row r="253" spans="9:9" s="12" customFormat="1" ht="12.75" customHeight="1" x14ac:dyDescent="0.2">
      <c r="I253" s="47"/>
    </row>
    <row r="254" spans="9:9" s="12" customFormat="1" ht="12.75" customHeight="1" x14ac:dyDescent="0.2">
      <c r="I254" s="47"/>
    </row>
    <row r="255" spans="9:9" s="12" customFormat="1" ht="12.75" customHeight="1" x14ac:dyDescent="0.2">
      <c r="I255" s="47"/>
    </row>
    <row r="256" spans="9:9" s="12" customFormat="1" ht="12.75" customHeight="1" x14ac:dyDescent="0.2">
      <c r="I256" s="47"/>
    </row>
    <row r="257" spans="2:12" s="12" customFormat="1" ht="12.75" customHeight="1" x14ac:dyDescent="0.2">
      <c r="I257" s="47"/>
    </row>
    <row r="258" spans="2:12" s="12" customFormat="1" ht="12.75" customHeight="1" x14ac:dyDescent="0.2">
      <c r="I258" s="47"/>
    </row>
    <row r="259" spans="2:12" s="12" customFormat="1" ht="12.75" customHeight="1" x14ac:dyDescent="0.2">
      <c r="I259" s="47"/>
    </row>
    <row r="260" spans="2:12" s="12" customFormat="1" ht="12.75" customHeight="1" x14ac:dyDescent="0.2">
      <c r="I260" s="47"/>
    </row>
    <row r="261" spans="2:12" s="12" customFormat="1" ht="12.75" customHeight="1" x14ac:dyDescent="0.2">
      <c r="I261" s="47"/>
    </row>
    <row r="262" spans="2:12" s="12" customFormat="1" ht="12.75" customHeight="1" x14ac:dyDescent="0.2">
      <c r="I262" s="47"/>
    </row>
    <row r="263" spans="2:12" s="12" customFormat="1" ht="12.75" customHeight="1" x14ac:dyDescent="0.2">
      <c r="I263" s="47"/>
    </row>
    <row r="264" spans="2:12" s="12" customFormat="1" ht="12.75" customHeight="1" x14ac:dyDescent="0.2">
      <c r="I264" s="47"/>
    </row>
    <row r="265" spans="2:12" s="12" customFormat="1" ht="12.75" customHeight="1" x14ac:dyDescent="0.2">
      <c r="I265" s="47"/>
    </row>
    <row r="266" spans="2:12" s="12" customFormat="1" ht="12.75" customHeight="1" x14ac:dyDescent="0.2">
      <c r="I266" s="47"/>
    </row>
    <row r="267" spans="2:12" s="12" customFormat="1" ht="12.75" customHeight="1" x14ac:dyDescent="0.2">
      <c r="I267" s="47"/>
    </row>
    <row r="268" spans="2:12" s="12" customFormat="1" ht="12.75" customHeight="1" x14ac:dyDescent="0.2">
      <c r="I268" s="47"/>
    </row>
    <row r="269" spans="2:12" s="12" customFormat="1" ht="12.75" customHeight="1" x14ac:dyDescent="0.2">
      <c r="I269" s="47"/>
    </row>
    <row r="270" spans="2:12" s="12" customFormat="1" ht="12.75" customHeight="1" x14ac:dyDescent="0.2">
      <c r="I270" s="47"/>
    </row>
    <row r="271" spans="2:12" s="16" customFormat="1" ht="12.75" customHeight="1" x14ac:dyDescent="0.2">
      <c r="B271" s="12"/>
      <c r="I271" s="14"/>
      <c r="L271" s="12"/>
    </row>
    <row r="272" spans="2:12" s="16" customFormat="1" ht="12.75" customHeight="1" x14ac:dyDescent="0.2">
      <c r="B272" s="12"/>
      <c r="I272" s="14"/>
    </row>
    <row r="273" spans="2:9" s="16" customFormat="1" ht="12.75" customHeight="1" x14ac:dyDescent="0.2">
      <c r="B273" s="12"/>
      <c r="I273" s="14"/>
    </row>
    <row r="274" spans="2:9" s="16" customFormat="1" ht="12.75" customHeight="1" x14ac:dyDescent="0.2">
      <c r="B274" s="12"/>
      <c r="I274" s="14"/>
    </row>
    <row r="275" spans="2:9" s="16" customFormat="1" ht="12.75" customHeight="1" x14ac:dyDescent="0.2">
      <c r="B275" s="12"/>
      <c r="I275" s="14"/>
    </row>
    <row r="276" spans="2:9" s="16" customFormat="1" ht="12.75" customHeight="1" x14ac:dyDescent="0.2">
      <c r="B276" s="12"/>
      <c r="I276" s="14"/>
    </row>
    <row r="277" spans="2:9" s="16" customFormat="1" ht="12.75" customHeight="1" x14ac:dyDescent="0.2">
      <c r="B277" s="12"/>
      <c r="I277" s="14"/>
    </row>
    <row r="278" spans="2:9" s="16" customFormat="1" ht="12.75" customHeight="1" x14ac:dyDescent="0.2">
      <c r="B278" s="12"/>
      <c r="I278" s="14"/>
    </row>
    <row r="279" spans="2:9" s="16" customFormat="1" ht="12.75" customHeight="1" x14ac:dyDescent="0.2">
      <c r="B279" s="12"/>
      <c r="I279" s="14"/>
    </row>
    <row r="280" spans="2:9" s="16" customFormat="1" ht="12.75" customHeight="1" x14ac:dyDescent="0.2">
      <c r="B280" s="12"/>
      <c r="I280" s="14"/>
    </row>
    <row r="281" spans="2:9" s="16" customFormat="1" ht="12.75" customHeight="1" x14ac:dyDescent="0.2">
      <c r="B281" s="12"/>
      <c r="I281" s="14"/>
    </row>
    <row r="282" spans="2:9" s="16" customFormat="1" ht="12.75" customHeight="1" x14ac:dyDescent="0.2">
      <c r="B282" s="12"/>
      <c r="I282" s="14"/>
    </row>
    <row r="283" spans="2:9" s="16" customFormat="1" ht="12.75" customHeight="1" x14ac:dyDescent="0.2">
      <c r="B283" s="12"/>
      <c r="I283" s="14"/>
    </row>
    <row r="284" spans="2:9" s="16" customFormat="1" ht="12.75" customHeight="1" x14ac:dyDescent="0.2">
      <c r="B284" s="12"/>
      <c r="I284" s="14"/>
    </row>
    <row r="285" spans="2:9" s="16" customFormat="1" ht="12.75" customHeight="1" x14ac:dyDescent="0.2">
      <c r="B285" s="12"/>
      <c r="I285" s="14"/>
    </row>
    <row r="286" spans="2:9" s="16" customFormat="1" ht="12.75" customHeight="1" x14ac:dyDescent="0.2">
      <c r="B286" s="12"/>
      <c r="I286" s="14"/>
    </row>
    <row r="287" spans="2:9" s="16" customFormat="1" ht="12.75" customHeight="1" x14ac:dyDescent="0.2">
      <c r="B287" s="12"/>
      <c r="I287" s="14"/>
    </row>
    <row r="288" spans="2:9" s="16" customFormat="1" ht="12.75" customHeight="1" x14ac:dyDescent="0.2">
      <c r="I288" s="14"/>
    </row>
    <row r="289" spans="9:9" s="16" customFormat="1" ht="12.75" customHeight="1" x14ac:dyDescent="0.2">
      <c r="I289" s="14"/>
    </row>
    <row r="290" spans="9:9" s="16" customFormat="1" ht="12.75" customHeight="1" x14ac:dyDescent="0.2">
      <c r="I290" s="14"/>
    </row>
    <row r="291" spans="9:9" s="16" customFormat="1" ht="12.75" customHeight="1" x14ac:dyDescent="0.2">
      <c r="I291" s="14"/>
    </row>
    <row r="292" spans="9:9" s="16" customFormat="1" ht="12.75" customHeight="1" x14ac:dyDescent="0.2">
      <c r="I292" s="14"/>
    </row>
    <row r="293" spans="9:9" s="16" customFormat="1" ht="12.75" customHeight="1" x14ac:dyDescent="0.2">
      <c r="I293" s="14"/>
    </row>
    <row r="294" spans="9:9" s="16" customFormat="1" ht="12.75" customHeight="1" x14ac:dyDescent="0.2">
      <c r="I294" s="14"/>
    </row>
    <row r="295" spans="9:9" s="16" customFormat="1" ht="12.75" customHeight="1" x14ac:dyDescent="0.2">
      <c r="I295" s="14"/>
    </row>
    <row r="296" spans="9:9" s="16" customFormat="1" ht="12.75" customHeight="1" x14ac:dyDescent="0.2">
      <c r="I296" s="14"/>
    </row>
    <row r="297" spans="9:9" s="16" customFormat="1" ht="12.75" customHeight="1" x14ac:dyDescent="0.2">
      <c r="I297" s="14"/>
    </row>
    <row r="298" spans="9:9" s="16" customFormat="1" ht="12.75" customHeight="1" x14ac:dyDescent="0.2">
      <c r="I298" s="14"/>
    </row>
    <row r="299" spans="9:9" s="16" customFormat="1" ht="12.75" customHeight="1" x14ac:dyDescent="0.2">
      <c r="I299" s="14"/>
    </row>
    <row r="300" spans="9:9" s="16" customFormat="1" ht="12.75" customHeight="1" x14ac:dyDescent="0.2">
      <c r="I300" s="14"/>
    </row>
    <row r="301" spans="9:9" s="16" customFormat="1" ht="12.75" customHeight="1" x14ac:dyDescent="0.2">
      <c r="I301" s="14"/>
    </row>
    <row r="302" spans="9:9" s="16" customFormat="1" ht="12.75" customHeight="1" x14ac:dyDescent="0.2">
      <c r="I302" s="14"/>
    </row>
    <row r="303" spans="9:9" s="16" customFormat="1" ht="12.75" customHeight="1" x14ac:dyDescent="0.2">
      <c r="I303" s="14"/>
    </row>
    <row r="304" spans="9:9" s="16" customFormat="1" ht="12.75" customHeight="1" x14ac:dyDescent="0.2">
      <c r="I304" s="14"/>
    </row>
    <row r="305" spans="9:9" s="16" customFormat="1" ht="12.75" customHeight="1" x14ac:dyDescent="0.2">
      <c r="I305" s="14"/>
    </row>
    <row r="306" spans="9:9" s="16" customFormat="1" ht="12.75" customHeight="1" x14ac:dyDescent="0.2">
      <c r="I306" s="14"/>
    </row>
    <row r="307" spans="9:9" s="16" customFormat="1" ht="12.75" customHeight="1" x14ac:dyDescent="0.2">
      <c r="I307" s="14"/>
    </row>
    <row r="308" spans="9:9" s="16" customFormat="1" ht="12.75" customHeight="1" x14ac:dyDescent="0.2">
      <c r="I308" s="14"/>
    </row>
    <row r="309" spans="9:9" s="16" customFormat="1" ht="12.75" customHeight="1" x14ac:dyDescent="0.2">
      <c r="I309" s="14"/>
    </row>
    <row r="310" spans="9:9" s="16" customFormat="1" ht="12.75" customHeight="1" x14ac:dyDescent="0.2">
      <c r="I310" s="14"/>
    </row>
    <row r="311" spans="9:9" s="16" customFormat="1" ht="12.75" customHeight="1" x14ac:dyDescent="0.2">
      <c r="I311" s="14"/>
    </row>
    <row r="312" spans="9:9" s="16" customFormat="1" ht="12.75" customHeight="1" x14ac:dyDescent="0.2">
      <c r="I312" s="14"/>
    </row>
    <row r="313" spans="9:9" s="16" customFormat="1" ht="12.75" customHeight="1" x14ac:dyDescent="0.2">
      <c r="I313" s="14"/>
    </row>
    <row r="314" spans="9:9" s="16" customFormat="1" ht="12.75" customHeight="1" x14ac:dyDescent="0.2">
      <c r="I314" s="14"/>
    </row>
    <row r="315" spans="9:9" s="16" customFormat="1" ht="12.75" customHeight="1" x14ac:dyDescent="0.2">
      <c r="I315" s="14"/>
    </row>
    <row r="316" spans="9:9" s="16" customFormat="1" ht="12.75" customHeight="1" x14ac:dyDescent="0.2">
      <c r="I316" s="14"/>
    </row>
    <row r="317" spans="9:9" s="16" customFormat="1" ht="12.75" customHeight="1" x14ac:dyDescent="0.2">
      <c r="I317" s="14"/>
    </row>
    <row r="318" spans="9:9" s="16" customFormat="1" ht="12.75" customHeight="1" x14ac:dyDescent="0.2">
      <c r="I318" s="14"/>
    </row>
    <row r="319" spans="9:9" s="16" customFormat="1" ht="12.75" customHeight="1" x14ac:dyDescent="0.2">
      <c r="I319" s="14"/>
    </row>
    <row r="320" spans="9:9" s="16" customFormat="1" ht="12.75" customHeight="1" x14ac:dyDescent="0.2">
      <c r="I320" s="14"/>
    </row>
    <row r="321" spans="9:9" s="16" customFormat="1" ht="12.75" customHeight="1" x14ac:dyDescent="0.2">
      <c r="I321" s="14"/>
    </row>
    <row r="322" spans="9:9" s="16" customFormat="1" ht="12.75" customHeight="1" x14ac:dyDescent="0.2">
      <c r="I322" s="14"/>
    </row>
    <row r="323" spans="9:9" s="16" customFormat="1" ht="12.75" customHeight="1" x14ac:dyDescent="0.2">
      <c r="I323" s="14"/>
    </row>
    <row r="324" spans="9:9" s="16" customFormat="1" ht="12.75" customHeight="1" x14ac:dyDescent="0.2">
      <c r="I324" s="14"/>
    </row>
    <row r="325" spans="9:9" s="16" customFormat="1" ht="12.75" customHeight="1" x14ac:dyDescent="0.2">
      <c r="I325" s="14"/>
    </row>
    <row r="326" spans="9:9" s="16" customFormat="1" ht="12.75" customHeight="1" x14ac:dyDescent="0.2">
      <c r="I326" s="14"/>
    </row>
    <row r="327" spans="9:9" s="16" customFormat="1" ht="12.75" customHeight="1" x14ac:dyDescent="0.2">
      <c r="I327" s="14"/>
    </row>
    <row r="328" spans="9:9" s="16" customFormat="1" ht="12.75" customHeight="1" x14ac:dyDescent="0.2">
      <c r="I328" s="14"/>
    </row>
    <row r="329" spans="9:9" s="16" customFormat="1" ht="12.75" customHeight="1" x14ac:dyDescent="0.2">
      <c r="I329" s="14"/>
    </row>
    <row r="330" spans="9:9" s="16" customFormat="1" ht="12.75" customHeight="1" x14ac:dyDescent="0.2">
      <c r="I330" s="14"/>
    </row>
    <row r="331" spans="9:9" s="16" customFormat="1" ht="12.75" customHeight="1" x14ac:dyDescent="0.2">
      <c r="I331" s="14"/>
    </row>
    <row r="332" spans="9:9" s="16" customFormat="1" ht="12.75" customHeight="1" x14ac:dyDescent="0.2">
      <c r="I332" s="14"/>
    </row>
    <row r="333" spans="9:9" s="16" customFormat="1" ht="12.75" customHeight="1" x14ac:dyDescent="0.2">
      <c r="I333" s="14"/>
    </row>
    <row r="334" spans="9:9" s="16" customFormat="1" ht="12.75" customHeight="1" x14ac:dyDescent="0.2">
      <c r="I334" s="14"/>
    </row>
    <row r="335" spans="9:9" s="16" customFormat="1" ht="12.75" customHeight="1" x14ac:dyDescent="0.2">
      <c r="I335" s="14"/>
    </row>
    <row r="336" spans="9:9" s="16" customFormat="1" ht="12.75" customHeight="1" x14ac:dyDescent="0.2">
      <c r="I336" s="14"/>
    </row>
    <row r="337" spans="2:12" s="16" customFormat="1" ht="12.75" customHeight="1" x14ac:dyDescent="0.2">
      <c r="I337" s="14"/>
    </row>
    <row r="338" spans="2:12" s="16" customFormat="1" ht="12.75" customHeight="1" x14ac:dyDescent="0.2">
      <c r="I338" s="14"/>
    </row>
    <row r="339" spans="2:12" s="16" customFormat="1" ht="12.75" customHeight="1" x14ac:dyDescent="0.2">
      <c r="I339" s="14"/>
    </row>
    <row r="340" spans="2:12" s="16" customFormat="1" ht="12.75" customHeight="1" x14ac:dyDescent="0.2">
      <c r="I340" s="14"/>
    </row>
    <row r="341" spans="2:12" s="16" customFormat="1" ht="12.75" customHeight="1" x14ac:dyDescent="0.2">
      <c r="I341" s="14"/>
    </row>
    <row r="342" spans="2:12" s="16" customFormat="1" ht="12.75" customHeight="1" x14ac:dyDescent="0.2">
      <c r="I342" s="14"/>
    </row>
    <row r="343" spans="2:12" s="16" customFormat="1" ht="12.75" customHeight="1" x14ac:dyDescent="0.2">
      <c r="I343" s="14"/>
    </row>
    <row r="344" spans="2:12" s="16" customFormat="1" ht="12.75" customHeight="1" x14ac:dyDescent="0.2">
      <c r="I344" s="14"/>
    </row>
    <row r="345" spans="2:12" s="16" customFormat="1" ht="12.75" customHeight="1" x14ac:dyDescent="0.2">
      <c r="I345" s="14"/>
    </row>
    <row r="346" spans="2:12" s="16" customFormat="1" ht="12.75" customHeight="1" x14ac:dyDescent="0.2">
      <c r="I346" s="14"/>
    </row>
    <row r="347" spans="2:12" s="16" customFormat="1" ht="12.75" customHeight="1" x14ac:dyDescent="0.2">
      <c r="I347" s="14"/>
    </row>
    <row r="348" spans="2:12" s="16" customFormat="1" ht="12.75" customHeight="1" x14ac:dyDescent="0.2">
      <c r="I348" s="14"/>
    </row>
    <row r="349" spans="2:12" s="16" customFormat="1" ht="12.75" customHeight="1" x14ac:dyDescent="0.2">
      <c r="I349" s="14"/>
    </row>
    <row r="350" spans="2:12" s="16" customFormat="1" ht="12.75" customHeight="1" x14ac:dyDescent="0.2">
      <c r="I350" s="14"/>
    </row>
    <row r="351" spans="2:12" s="16" customFormat="1" ht="12.75" customHeight="1" x14ac:dyDescent="0.2">
      <c r="I351" s="14"/>
    </row>
    <row r="352" spans="2:12" s="12" customFormat="1" ht="12.75" customHeight="1" x14ac:dyDescent="0.2">
      <c r="B352" s="16"/>
      <c r="I352" s="47"/>
      <c r="L352" s="16"/>
    </row>
    <row r="353" spans="2:12" s="16" customFormat="1" ht="12.75" customHeight="1" x14ac:dyDescent="0.2">
      <c r="I353" s="14"/>
      <c r="L353" s="12"/>
    </row>
    <row r="354" spans="2:12" s="16" customFormat="1" ht="12.75" customHeight="1" x14ac:dyDescent="0.2">
      <c r="I354" s="14"/>
    </row>
    <row r="355" spans="2:12" s="16" customFormat="1" ht="12.75" customHeight="1" x14ac:dyDescent="0.2">
      <c r="I355" s="14"/>
    </row>
    <row r="356" spans="2:12" s="16" customFormat="1" ht="12.75" customHeight="1" x14ac:dyDescent="0.2">
      <c r="I356" s="14"/>
    </row>
    <row r="357" spans="2:12" s="16" customFormat="1" ht="12.75" customHeight="1" x14ac:dyDescent="0.2">
      <c r="I357" s="14"/>
    </row>
    <row r="358" spans="2:12" s="16" customFormat="1" ht="12.75" customHeight="1" x14ac:dyDescent="0.2">
      <c r="I358" s="14"/>
    </row>
    <row r="359" spans="2:12" s="16" customFormat="1" ht="12.75" customHeight="1" x14ac:dyDescent="0.2">
      <c r="I359" s="14"/>
    </row>
    <row r="360" spans="2:12" s="16" customFormat="1" ht="12.75" customHeight="1" x14ac:dyDescent="0.2">
      <c r="I360" s="14"/>
    </row>
    <row r="361" spans="2:12" s="16" customFormat="1" ht="12.75" customHeight="1" x14ac:dyDescent="0.2">
      <c r="I361" s="14"/>
    </row>
    <row r="362" spans="2:12" s="12" customFormat="1" ht="12.75" customHeight="1" x14ac:dyDescent="0.2">
      <c r="B362" s="16"/>
      <c r="I362" s="47"/>
      <c r="L362" s="16"/>
    </row>
    <row r="363" spans="2:12" s="16" customFormat="1" ht="12.75" customHeight="1" x14ac:dyDescent="0.2">
      <c r="I363" s="14"/>
      <c r="L363" s="12"/>
    </row>
    <row r="364" spans="2:12" s="16" customFormat="1" ht="12.75" customHeight="1" x14ac:dyDescent="0.2">
      <c r="I364" s="14"/>
    </row>
    <row r="365" spans="2:12" s="16" customFormat="1" ht="12.75" customHeight="1" x14ac:dyDescent="0.2">
      <c r="I365" s="14"/>
    </row>
    <row r="366" spans="2:12" s="16" customFormat="1" ht="12.75" customHeight="1" x14ac:dyDescent="0.2">
      <c r="I366" s="14"/>
    </row>
    <row r="367" spans="2:12" x14ac:dyDescent="0.2">
      <c r="B367" s="16"/>
      <c r="L367" s="16"/>
    </row>
    <row r="368" spans="2:12" x14ac:dyDescent="0.2">
      <c r="B368" s="16"/>
    </row>
    <row r="369" spans="2:2" x14ac:dyDescent="0.2">
      <c r="B369" s="12"/>
    </row>
    <row r="370" spans="2:2" x14ac:dyDescent="0.2">
      <c r="B370" s="16"/>
    </row>
    <row r="371" spans="2:2" x14ac:dyDescent="0.2">
      <c r="B371" s="16"/>
    </row>
    <row r="372" spans="2:2" x14ac:dyDescent="0.2">
      <c r="B372" s="16"/>
    </row>
    <row r="373" spans="2:2" x14ac:dyDescent="0.2">
      <c r="B373" s="16"/>
    </row>
    <row r="374" spans="2:2" x14ac:dyDescent="0.2">
      <c r="B374" s="16"/>
    </row>
    <row r="375" spans="2:2" x14ac:dyDescent="0.2">
      <c r="B375" s="16"/>
    </row>
    <row r="376" spans="2:2" x14ac:dyDescent="0.2">
      <c r="B376" s="16"/>
    </row>
    <row r="377" spans="2:2" x14ac:dyDescent="0.2">
      <c r="B377" s="16"/>
    </row>
    <row r="378" spans="2:2" x14ac:dyDescent="0.2">
      <c r="B378" s="16"/>
    </row>
    <row r="379" spans="2:2" x14ac:dyDescent="0.2">
      <c r="B379" s="12"/>
    </row>
    <row r="380" spans="2:2" x14ac:dyDescent="0.2">
      <c r="B380" s="16"/>
    </row>
    <row r="381" spans="2:2" x14ac:dyDescent="0.2">
      <c r="B381" s="16"/>
    </row>
    <row r="382" spans="2:2" x14ac:dyDescent="0.2">
      <c r="B382" s="16"/>
    </row>
    <row r="383" spans="2:2" x14ac:dyDescent="0.2">
      <c r="B383" s="16"/>
    </row>
  </sheetData>
  <autoFilter ref="A1:L384" xr:uid="{5909D4A1-07AB-4969-B75E-3C016306F579}">
    <filterColumn colId="6" showButton="0"/>
    <filterColumn colId="7" showButton="0"/>
  </autoFilter>
  <mergeCells count="1">
    <mergeCell ref="G1:I1"/>
  </mergeCells>
  <pageMargins left="0.25" right="0.25" top="0.5" bottom="0.5" header="0.5" footer="0.5"/>
  <pageSetup paperSize="17" fitToHeight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387260-D810-4E3D-9EDD-F3D376BF6897}">
  <dimension ref="A1:P347"/>
  <sheetViews>
    <sheetView tabSelected="1" zoomScale="120" zoomScaleNormal="120" workbookViewId="0">
      <pane ySplit="2" topLeftCell="A180" activePane="bottomLeft" state="frozen"/>
      <selection pane="bottomLeft" activeCell="K185" sqref="K185"/>
    </sheetView>
  </sheetViews>
  <sheetFormatPr defaultColWidth="9.140625" defaultRowHeight="12.75" x14ac:dyDescent="0.2"/>
  <cols>
    <col min="1" max="1" width="14" style="17" customWidth="1"/>
    <col min="2" max="2" width="11.7109375" style="17" bestFit="1" customWidth="1"/>
    <col min="3" max="3" width="11.28515625" style="17" bestFit="1" customWidth="1"/>
    <col min="4" max="6" width="9.140625" style="17" customWidth="1"/>
    <col min="7" max="8" width="15.7109375" style="17" customWidth="1"/>
    <col min="9" max="9" width="14.140625" style="17" bestFit="1" customWidth="1"/>
    <col min="10" max="10" width="8.42578125" style="17" customWidth="1"/>
    <col min="11" max="11" width="10.42578125" style="17" bestFit="1" customWidth="1"/>
    <col min="12" max="12" width="36.28515625" style="17" bestFit="1" customWidth="1"/>
    <col min="13" max="16384" width="9.140625" style="17"/>
  </cols>
  <sheetData>
    <row r="1" spans="1:16" s="3" customFormat="1" ht="158.25" customHeight="1" x14ac:dyDescent="0.2">
      <c r="A1" s="1" t="s">
        <v>0</v>
      </c>
      <c r="B1" s="1" t="s">
        <v>1</v>
      </c>
      <c r="C1" s="72" t="s">
        <v>11</v>
      </c>
      <c r="D1" s="58" t="s">
        <v>2</v>
      </c>
      <c r="E1" s="59" t="s">
        <v>10</v>
      </c>
      <c r="F1" s="60" t="s">
        <v>3</v>
      </c>
      <c r="G1" s="91"/>
      <c r="H1" s="91"/>
      <c r="I1" s="91"/>
      <c r="J1" s="32" t="s">
        <v>80</v>
      </c>
      <c r="K1" s="32" t="s">
        <v>16</v>
      </c>
      <c r="L1" s="2" t="s">
        <v>4</v>
      </c>
    </row>
    <row r="2" spans="1:16" s="51" customFormat="1" ht="42" customHeight="1" thickBot="1" x14ac:dyDescent="0.3">
      <c r="A2" s="4" t="s">
        <v>5</v>
      </c>
      <c r="B2" s="4"/>
      <c r="C2" s="49"/>
      <c r="D2" s="5" t="s">
        <v>6</v>
      </c>
      <c r="E2" s="61" t="s">
        <v>6</v>
      </c>
      <c r="F2" s="50" t="s">
        <v>9</v>
      </c>
      <c r="G2" s="52" t="s">
        <v>23</v>
      </c>
      <c r="H2" s="6" t="s">
        <v>24</v>
      </c>
      <c r="I2" s="44" t="s">
        <v>7</v>
      </c>
      <c r="J2" s="7" t="s">
        <v>8</v>
      </c>
      <c r="K2" s="7" t="s">
        <v>14</v>
      </c>
      <c r="L2" s="8"/>
    </row>
    <row r="3" spans="1:16" s="3" customFormat="1" ht="13.5" thickBot="1" x14ac:dyDescent="0.25">
      <c r="A3" s="20">
        <v>2</v>
      </c>
      <c r="B3" s="9" t="s">
        <v>22</v>
      </c>
      <c r="C3" s="21">
        <v>19.97</v>
      </c>
      <c r="D3" s="62">
        <v>6</v>
      </c>
      <c r="E3" s="63">
        <v>12</v>
      </c>
      <c r="F3" s="64">
        <v>18</v>
      </c>
      <c r="G3" s="53"/>
      <c r="H3" s="22" t="s">
        <v>17</v>
      </c>
      <c r="I3" s="22"/>
      <c r="J3" s="38" t="str">
        <f>IF((AND(F3=3, E3=2)),ROUNDUP(D3*E3/9,2),"")</f>
        <v/>
      </c>
      <c r="K3" s="84">
        <f>IF((AND(F3=18)),ROUNDUP((D3*E3*(F3/12))/27,2),"")*(COUNTA($G3:$I3))</f>
        <v>4</v>
      </c>
      <c r="L3" s="79" t="s">
        <v>12</v>
      </c>
    </row>
    <row r="4" spans="1:16" s="3" customFormat="1" x14ac:dyDescent="0.2">
      <c r="A4" s="9">
        <v>2</v>
      </c>
      <c r="B4" s="9" t="s">
        <v>22</v>
      </c>
      <c r="C4" s="73">
        <v>19.920000000000002</v>
      </c>
      <c r="D4" s="65">
        <v>6</v>
      </c>
      <c r="E4" s="66">
        <v>12</v>
      </c>
      <c r="F4" s="67">
        <v>18</v>
      </c>
      <c r="G4" s="77"/>
      <c r="H4" s="78" t="s">
        <v>17</v>
      </c>
      <c r="I4" s="78"/>
      <c r="J4" s="40"/>
      <c r="K4" s="85">
        <f t="shared" ref="K4:K67" si="0">IF((AND(F4=18)),ROUNDUP((D4*E4*(F4/12))/27,2),"")*(COUNTA($G4:$I4))</f>
        <v>4</v>
      </c>
      <c r="L4" s="79" t="s">
        <v>12</v>
      </c>
    </row>
    <row r="5" spans="1:16" s="3" customFormat="1" x14ac:dyDescent="0.2">
      <c r="A5" s="19">
        <v>2</v>
      </c>
      <c r="B5" s="9" t="s">
        <v>22</v>
      </c>
      <c r="C5" s="10">
        <v>19.86</v>
      </c>
      <c r="D5" s="65">
        <v>6</v>
      </c>
      <c r="E5" s="66">
        <v>12</v>
      </c>
      <c r="F5" s="67">
        <v>18</v>
      </c>
      <c r="G5" s="54"/>
      <c r="H5" s="11" t="s">
        <v>17</v>
      </c>
      <c r="I5" s="11"/>
      <c r="J5" s="39" t="str">
        <f t="shared" ref="J5:J68" si="1">IF((AND(F5=3, E5=2)),ROUNDUP(D5*E5/9,2),"")</f>
        <v/>
      </c>
      <c r="K5" s="85">
        <f t="shared" si="0"/>
        <v>4</v>
      </c>
      <c r="L5" s="48" t="s">
        <v>12</v>
      </c>
    </row>
    <row r="6" spans="1:16" s="3" customFormat="1" x14ac:dyDescent="0.2">
      <c r="A6" s="19">
        <v>2</v>
      </c>
      <c r="B6" s="9" t="s">
        <v>22</v>
      </c>
      <c r="C6" s="10">
        <v>19.829999999999998</v>
      </c>
      <c r="D6" s="65">
        <v>6</v>
      </c>
      <c r="E6" s="66">
        <v>12</v>
      </c>
      <c r="F6" s="67">
        <v>18</v>
      </c>
      <c r="G6" s="54" t="s">
        <v>17</v>
      </c>
      <c r="H6" s="11" t="s">
        <v>17</v>
      </c>
      <c r="I6" s="11"/>
      <c r="J6" s="39" t="str">
        <f t="shared" si="1"/>
        <v/>
      </c>
      <c r="K6" s="85">
        <f t="shared" si="0"/>
        <v>8</v>
      </c>
      <c r="L6" s="48" t="s">
        <v>12</v>
      </c>
    </row>
    <row r="7" spans="1:16" s="3" customFormat="1" x14ac:dyDescent="0.2">
      <c r="A7" s="19">
        <v>2</v>
      </c>
      <c r="B7" s="9" t="s">
        <v>22</v>
      </c>
      <c r="C7" s="10">
        <v>19.809999999999999</v>
      </c>
      <c r="D7" s="65">
        <v>6</v>
      </c>
      <c r="E7" s="66">
        <v>12</v>
      </c>
      <c r="F7" s="67">
        <v>18</v>
      </c>
      <c r="G7" s="54"/>
      <c r="H7" s="11" t="s">
        <v>17</v>
      </c>
      <c r="I7" s="11"/>
      <c r="J7" s="39" t="str">
        <f t="shared" si="1"/>
        <v/>
      </c>
      <c r="K7" s="85">
        <f t="shared" si="0"/>
        <v>4</v>
      </c>
      <c r="L7" s="48" t="s">
        <v>12</v>
      </c>
    </row>
    <row r="8" spans="1:16" s="3" customFormat="1" x14ac:dyDescent="0.2">
      <c r="A8" s="19">
        <v>1</v>
      </c>
      <c r="B8" s="9" t="s">
        <v>22</v>
      </c>
      <c r="C8" s="10">
        <v>19.809999999999999</v>
      </c>
      <c r="D8" s="65">
        <v>6</v>
      </c>
      <c r="E8" s="66">
        <v>12</v>
      </c>
      <c r="F8" s="67">
        <v>18</v>
      </c>
      <c r="G8" s="54"/>
      <c r="H8" s="11" t="s">
        <v>17</v>
      </c>
      <c r="I8" s="11"/>
      <c r="J8" s="39" t="str">
        <f t="shared" si="1"/>
        <v/>
      </c>
      <c r="K8" s="85">
        <f t="shared" si="0"/>
        <v>4</v>
      </c>
      <c r="L8" s="48" t="s">
        <v>12</v>
      </c>
    </row>
    <row r="9" spans="1:16" s="3" customFormat="1" x14ac:dyDescent="0.2">
      <c r="A9" s="19">
        <v>1</v>
      </c>
      <c r="B9" s="9" t="s">
        <v>22</v>
      </c>
      <c r="C9" s="10">
        <v>19.77</v>
      </c>
      <c r="D9" s="65">
        <v>6</v>
      </c>
      <c r="E9" s="66">
        <v>12</v>
      </c>
      <c r="F9" s="67">
        <v>18</v>
      </c>
      <c r="G9" s="54"/>
      <c r="H9" s="11" t="s">
        <v>17</v>
      </c>
      <c r="I9" s="11"/>
      <c r="J9" s="39" t="str">
        <f t="shared" si="1"/>
        <v/>
      </c>
      <c r="K9" s="85">
        <f t="shared" si="0"/>
        <v>4</v>
      </c>
      <c r="L9" s="48" t="s">
        <v>12</v>
      </c>
    </row>
    <row r="10" spans="1:16" s="3" customFormat="1" x14ac:dyDescent="0.2">
      <c r="A10" s="19" t="s">
        <v>18</v>
      </c>
      <c r="B10" s="9" t="s">
        <v>22</v>
      </c>
      <c r="C10" s="10">
        <v>19.73</v>
      </c>
      <c r="D10" s="65">
        <v>6</v>
      </c>
      <c r="E10" s="66">
        <v>12</v>
      </c>
      <c r="F10" s="67">
        <v>18</v>
      </c>
      <c r="G10" s="54" t="s">
        <v>17</v>
      </c>
      <c r="H10" s="11" t="s">
        <v>17</v>
      </c>
      <c r="I10" s="11"/>
      <c r="J10" s="39" t="str">
        <f t="shared" si="1"/>
        <v/>
      </c>
      <c r="K10" s="85">
        <f t="shared" si="0"/>
        <v>8</v>
      </c>
      <c r="L10" s="48" t="s">
        <v>12</v>
      </c>
    </row>
    <row r="11" spans="1:16" s="3" customFormat="1" x14ac:dyDescent="0.2">
      <c r="A11" s="19">
        <v>2</v>
      </c>
      <c r="B11" s="9" t="s">
        <v>22</v>
      </c>
      <c r="C11" s="10">
        <v>19.73</v>
      </c>
      <c r="D11" s="65">
        <v>6</v>
      </c>
      <c r="E11" s="66">
        <v>12</v>
      </c>
      <c r="F11" s="67">
        <v>18</v>
      </c>
      <c r="G11" s="54"/>
      <c r="H11" s="11" t="s">
        <v>17</v>
      </c>
      <c r="I11" s="11"/>
      <c r="J11" s="39" t="str">
        <f t="shared" si="1"/>
        <v/>
      </c>
      <c r="K11" s="85">
        <f t="shared" si="0"/>
        <v>4</v>
      </c>
      <c r="L11" s="48" t="s">
        <v>12</v>
      </c>
    </row>
    <row r="12" spans="1:16" s="3" customFormat="1" x14ac:dyDescent="0.2">
      <c r="A12" s="19">
        <v>2</v>
      </c>
      <c r="B12" s="9" t="s">
        <v>22</v>
      </c>
      <c r="C12" s="10">
        <v>19.73</v>
      </c>
      <c r="D12" s="65">
        <v>6</v>
      </c>
      <c r="E12" s="66">
        <v>12</v>
      </c>
      <c r="F12" s="67">
        <v>18</v>
      </c>
      <c r="G12" s="54"/>
      <c r="H12" s="11" t="s">
        <v>17</v>
      </c>
      <c r="I12" s="11"/>
      <c r="J12" s="39" t="str">
        <f t="shared" si="1"/>
        <v/>
      </c>
      <c r="K12" s="85">
        <f t="shared" si="0"/>
        <v>4</v>
      </c>
      <c r="L12" s="48" t="s">
        <v>12</v>
      </c>
    </row>
    <row r="13" spans="1:16" s="3" customFormat="1" x14ac:dyDescent="0.2">
      <c r="A13" s="19">
        <v>2</v>
      </c>
      <c r="B13" s="9" t="s">
        <v>22</v>
      </c>
      <c r="C13" s="10">
        <v>19.690000000000001</v>
      </c>
      <c r="D13" s="65">
        <v>6</v>
      </c>
      <c r="E13" s="66">
        <v>12</v>
      </c>
      <c r="F13" s="67">
        <v>18</v>
      </c>
      <c r="G13" s="54" t="s">
        <v>17</v>
      </c>
      <c r="H13" s="11" t="s">
        <v>17</v>
      </c>
      <c r="I13" s="11"/>
      <c r="J13" s="39" t="str">
        <f t="shared" si="1"/>
        <v/>
      </c>
      <c r="K13" s="85">
        <f t="shared" si="0"/>
        <v>8</v>
      </c>
      <c r="L13" s="48" t="s">
        <v>12</v>
      </c>
    </row>
    <row r="14" spans="1:16" s="3" customFormat="1" x14ac:dyDescent="0.2">
      <c r="A14" s="19">
        <v>2</v>
      </c>
      <c r="B14" s="9" t="s">
        <v>22</v>
      </c>
      <c r="C14" s="10">
        <v>19.690000000000001</v>
      </c>
      <c r="D14" s="65">
        <v>6</v>
      </c>
      <c r="E14" s="66">
        <v>12</v>
      </c>
      <c r="F14" s="67">
        <v>18</v>
      </c>
      <c r="G14" s="54"/>
      <c r="H14" s="11" t="s">
        <v>17</v>
      </c>
      <c r="I14" s="45"/>
      <c r="J14" s="39" t="str">
        <f t="shared" si="1"/>
        <v/>
      </c>
      <c r="K14" s="85">
        <f t="shared" si="0"/>
        <v>4</v>
      </c>
      <c r="L14" s="48" t="s">
        <v>12</v>
      </c>
      <c r="M14" s="14"/>
      <c r="N14" s="14"/>
      <c r="O14" s="14"/>
      <c r="P14" s="14"/>
    </row>
    <row r="15" spans="1:16" s="3" customFormat="1" x14ac:dyDescent="0.2">
      <c r="A15" s="19">
        <v>2</v>
      </c>
      <c r="B15" s="9" t="s">
        <v>22</v>
      </c>
      <c r="C15" s="10">
        <v>19.670000000000002</v>
      </c>
      <c r="D15" s="65">
        <v>6</v>
      </c>
      <c r="E15" s="66">
        <v>12</v>
      </c>
      <c r="F15" s="67">
        <v>18</v>
      </c>
      <c r="G15" s="54"/>
      <c r="H15" s="11" t="s">
        <v>17</v>
      </c>
      <c r="I15" s="45"/>
      <c r="J15" s="39" t="str">
        <f t="shared" si="1"/>
        <v/>
      </c>
      <c r="K15" s="85">
        <f t="shared" si="0"/>
        <v>4</v>
      </c>
      <c r="L15" s="48" t="s">
        <v>12</v>
      </c>
      <c r="M15" s="14"/>
      <c r="N15" s="14"/>
      <c r="O15" s="14"/>
      <c r="P15" s="14"/>
    </row>
    <row r="16" spans="1:16" s="3" customFormat="1" x14ac:dyDescent="0.2">
      <c r="A16" s="19">
        <v>1</v>
      </c>
      <c r="B16" s="9" t="s">
        <v>22</v>
      </c>
      <c r="C16" s="10">
        <v>19.649999999999999</v>
      </c>
      <c r="D16" s="65">
        <v>6</v>
      </c>
      <c r="E16" s="66">
        <v>12</v>
      </c>
      <c r="F16" s="67">
        <v>18</v>
      </c>
      <c r="G16" s="54"/>
      <c r="H16" s="11" t="s">
        <v>17</v>
      </c>
      <c r="I16" s="11"/>
      <c r="J16" s="39" t="str">
        <f t="shared" si="1"/>
        <v/>
      </c>
      <c r="K16" s="85">
        <f t="shared" si="0"/>
        <v>4</v>
      </c>
      <c r="L16" s="48" t="s">
        <v>12</v>
      </c>
    </row>
    <row r="17" spans="1:16" s="3" customFormat="1" x14ac:dyDescent="0.2">
      <c r="A17" s="19">
        <v>2</v>
      </c>
      <c r="B17" s="9" t="s">
        <v>22</v>
      </c>
      <c r="C17" s="10">
        <v>19.649999999999999</v>
      </c>
      <c r="D17" s="65">
        <v>6</v>
      </c>
      <c r="E17" s="66">
        <v>12</v>
      </c>
      <c r="F17" s="67">
        <v>18</v>
      </c>
      <c r="G17" s="54" t="s">
        <v>17</v>
      </c>
      <c r="H17" s="11" t="s">
        <v>17</v>
      </c>
      <c r="I17" s="11"/>
      <c r="J17" s="39" t="str">
        <f t="shared" si="1"/>
        <v/>
      </c>
      <c r="K17" s="85">
        <f t="shared" si="0"/>
        <v>8</v>
      </c>
      <c r="L17" s="48" t="s">
        <v>12</v>
      </c>
    </row>
    <row r="18" spans="1:16" s="3" customFormat="1" x14ac:dyDescent="0.2">
      <c r="A18" s="19">
        <v>2</v>
      </c>
      <c r="B18" s="9" t="s">
        <v>22</v>
      </c>
      <c r="C18" s="10">
        <v>19.61</v>
      </c>
      <c r="D18" s="65">
        <v>6</v>
      </c>
      <c r="E18" s="66">
        <v>12</v>
      </c>
      <c r="F18" s="67">
        <v>18</v>
      </c>
      <c r="G18" s="54"/>
      <c r="H18" s="11" t="s">
        <v>17</v>
      </c>
      <c r="I18" s="11"/>
      <c r="J18" s="39" t="str">
        <f t="shared" si="1"/>
        <v/>
      </c>
      <c r="K18" s="85">
        <f t="shared" si="0"/>
        <v>4</v>
      </c>
      <c r="L18" s="48" t="s">
        <v>12</v>
      </c>
    </row>
    <row r="19" spans="1:16" s="3" customFormat="1" x14ac:dyDescent="0.2">
      <c r="A19" s="19">
        <v>2</v>
      </c>
      <c r="B19" s="9" t="s">
        <v>22</v>
      </c>
      <c r="C19" s="10">
        <v>19.61</v>
      </c>
      <c r="D19" s="65">
        <v>6</v>
      </c>
      <c r="E19" s="66">
        <v>12</v>
      </c>
      <c r="F19" s="67">
        <v>18</v>
      </c>
      <c r="G19" s="54"/>
      <c r="H19" s="11" t="s">
        <v>17</v>
      </c>
      <c r="I19" s="11"/>
      <c r="J19" s="39" t="str">
        <f t="shared" si="1"/>
        <v/>
      </c>
      <c r="K19" s="85">
        <f t="shared" si="0"/>
        <v>4</v>
      </c>
      <c r="L19" s="48" t="s">
        <v>12</v>
      </c>
    </row>
    <row r="20" spans="1:16" s="3" customFormat="1" x14ac:dyDescent="0.2">
      <c r="A20" s="19">
        <v>1</v>
      </c>
      <c r="B20" s="9" t="s">
        <v>22</v>
      </c>
      <c r="C20" s="10">
        <v>19.61</v>
      </c>
      <c r="D20" s="65">
        <v>6</v>
      </c>
      <c r="E20" s="66">
        <v>12</v>
      </c>
      <c r="F20" s="67">
        <v>18</v>
      </c>
      <c r="G20" s="54"/>
      <c r="H20" s="11" t="s">
        <v>17</v>
      </c>
      <c r="I20" s="11"/>
      <c r="J20" s="39" t="str">
        <f t="shared" si="1"/>
        <v/>
      </c>
      <c r="K20" s="85">
        <f t="shared" si="0"/>
        <v>4</v>
      </c>
      <c r="L20" s="48" t="s">
        <v>12</v>
      </c>
    </row>
    <row r="21" spans="1:16" s="3" customFormat="1" ht="15" customHeight="1" x14ac:dyDescent="0.2">
      <c r="A21" s="19">
        <v>1</v>
      </c>
      <c r="B21" s="9" t="s">
        <v>22</v>
      </c>
      <c r="C21" s="10">
        <v>19.59</v>
      </c>
      <c r="D21" s="65">
        <v>6</v>
      </c>
      <c r="E21" s="66">
        <v>12</v>
      </c>
      <c r="F21" s="67">
        <v>18</v>
      </c>
      <c r="G21" s="54"/>
      <c r="H21" s="11" t="s">
        <v>17</v>
      </c>
      <c r="I21" s="11"/>
      <c r="J21" s="39" t="str">
        <f t="shared" si="1"/>
        <v/>
      </c>
      <c r="K21" s="85">
        <f t="shared" si="0"/>
        <v>4</v>
      </c>
      <c r="L21" s="48" t="s">
        <v>12</v>
      </c>
    </row>
    <row r="22" spans="1:16" s="3" customFormat="1" ht="15.75" customHeight="1" x14ac:dyDescent="0.2">
      <c r="A22" s="19">
        <v>2</v>
      </c>
      <c r="B22" s="9" t="s">
        <v>22</v>
      </c>
      <c r="C22" s="10">
        <v>19.59</v>
      </c>
      <c r="D22" s="65">
        <v>6</v>
      </c>
      <c r="E22" s="66">
        <v>12</v>
      </c>
      <c r="F22" s="67">
        <v>18</v>
      </c>
      <c r="G22" s="54"/>
      <c r="H22" s="11" t="s">
        <v>17</v>
      </c>
      <c r="I22" s="11"/>
      <c r="J22" s="39" t="str">
        <f t="shared" si="1"/>
        <v/>
      </c>
      <c r="K22" s="85">
        <f t="shared" si="0"/>
        <v>4</v>
      </c>
      <c r="L22" s="48" t="s">
        <v>12</v>
      </c>
    </row>
    <row r="23" spans="1:16" s="3" customFormat="1" ht="15" customHeight="1" x14ac:dyDescent="0.2">
      <c r="A23" s="19">
        <v>2</v>
      </c>
      <c r="B23" s="9" t="s">
        <v>22</v>
      </c>
      <c r="C23" s="10">
        <v>19.59</v>
      </c>
      <c r="D23" s="65">
        <v>6</v>
      </c>
      <c r="E23" s="66">
        <v>12</v>
      </c>
      <c r="F23" s="67">
        <v>18</v>
      </c>
      <c r="G23" s="54"/>
      <c r="H23" s="11" t="s">
        <v>17</v>
      </c>
      <c r="I23" s="11"/>
      <c r="J23" s="39" t="str">
        <f t="shared" si="1"/>
        <v/>
      </c>
      <c r="K23" s="85">
        <f t="shared" si="0"/>
        <v>4</v>
      </c>
      <c r="L23" s="48" t="s">
        <v>12</v>
      </c>
    </row>
    <row r="24" spans="1:16" s="14" customFormat="1" ht="12.75" customHeight="1" x14ac:dyDescent="0.2">
      <c r="A24" s="19">
        <v>2</v>
      </c>
      <c r="B24" s="9" t="s">
        <v>22</v>
      </c>
      <c r="C24" s="10">
        <v>19.57</v>
      </c>
      <c r="D24" s="65">
        <v>6</v>
      </c>
      <c r="E24" s="66">
        <v>12</v>
      </c>
      <c r="F24" s="67">
        <v>18</v>
      </c>
      <c r="G24" s="54"/>
      <c r="H24" s="11" t="s">
        <v>17</v>
      </c>
      <c r="I24" s="46"/>
      <c r="J24" s="39" t="str">
        <f t="shared" si="1"/>
        <v/>
      </c>
      <c r="K24" s="85">
        <f t="shared" si="0"/>
        <v>4</v>
      </c>
      <c r="L24" s="48" t="s">
        <v>12</v>
      </c>
      <c r="M24" s="16"/>
      <c r="N24" s="16"/>
      <c r="O24" s="16"/>
      <c r="P24" s="16"/>
    </row>
    <row r="25" spans="1:16" s="16" customFormat="1" ht="12.75" customHeight="1" x14ac:dyDescent="0.2">
      <c r="A25" s="19">
        <v>1</v>
      </c>
      <c r="B25" s="9" t="s">
        <v>22</v>
      </c>
      <c r="C25" s="10">
        <v>19.57</v>
      </c>
      <c r="D25" s="65">
        <v>6</v>
      </c>
      <c r="E25" s="66">
        <v>12</v>
      </c>
      <c r="F25" s="67">
        <v>18</v>
      </c>
      <c r="G25" s="54"/>
      <c r="H25" s="11" t="s">
        <v>17</v>
      </c>
      <c r="I25" s="45"/>
      <c r="J25" s="39" t="str">
        <f t="shared" si="1"/>
        <v/>
      </c>
      <c r="K25" s="85">
        <f t="shared" si="0"/>
        <v>4</v>
      </c>
      <c r="L25" s="48" t="s">
        <v>12</v>
      </c>
    </row>
    <row r="26" spans="1:16" s="16" customFormat="1" ht="12.75" customHeight="1" x14ac:dyDescent="0.2">
      <c r="A26" s="19">
        <v>2</v>
      </c>
      <c r="B26" s="9" t="s">
        <v>22</v>
      </c>
      <c r="C26" s="10">
        <v>19.57</v>
      </c>
      <c r="D26" s="65">
        <v>6</v>
      </c>
      <c r="E26" s="66">
        <v>12</v>
      </c>
      <c r="F26" s="67">
        <v>18</v>
      </c>
      <c r="G26" s="54"/>
      <c r="H26" s="11" t="s">
        <v>17</v>
      </c>
      <c r="I26" s="43"/>
      <c r="J26" s="39" t="str">
        <f t="shared" si="1"/>
        <v/>
      </c>
      <c r="K26" s="85">
        <f t="shared" si="0"/>
        <v>4</v>
      </c>
      <c r="L26" s="48" t="s">
        <v>12</v>
      </c>
    </row>
    <row r="27" spans="1:16" s="16" customFormat="1" ht="12.75" customHeight="1" x14ac:dyDescent="0.2">
      <c r="A27" s="19">
        <v>1</v>
      </c>
      <c r="B27" s="9" t="s">
        <v>22</v>
      </c>
      <c r="C27" s="10">
        <v>19.57</v>
      </c>
      <c r="D27" s="65">
        <v>6</v>
      </c>
      <c r="E27" s="66">
        <v>12</v>
      </c>
      <c r="F27" s="67">
        <v>18</v>
      </c>
      <c r="G27" s="54" t="s">
        <v>17</v>
      </c>
      <c r="H27" s="11"/>
      <c r="I27" s="43"/>
      <c r="J27" s="39" t="str">
        <f t="shared" si="1"/>
        <v/>
      </c>
      <c r="K27" s="85">
        <f t="shared" si="0"/>
        <v>4</v>
      </c>
      <c r="L27" s="48" t="s">
        <v>12</v>
      </c>
    </row>
    <row r="28" spans="1:16" s="16" customFormat="1" ht="12.75" customHeight="1" x14ac:dyDescent="0.2">
      <c r="A28" s="19">
        <v>2</v>
      </c>
      <c r="B28" s="9" t="s">
        <v>22</v>
      </c>
      <c r="C28" s="10">
        <v>19.53</v>
      </c>
      <c r="D28" s="65">
        <v>6</v>
      </c>
      <c r="E28" s="66">
        <v>12</v>
      </c>
      <c r="F28" s="67">
        <v>18</v>
      </c>
      <c r="G28" s="54"/>
      <c r="H28" s="11" t="s">
        <v>17</v>
      </c>
      <c r="I28" s="43"/>
      <c r="J28" s="39" t="str">
        <f t="shared" si="1"/>
        <v/>
      </c>
      <c r="K28" s="85">
        <f t="shared" si="0"/>
        <v>4</v>
      </c>
      <c r="L28" s="48" t="s">
        <v>12</v>
      </c>
    </row>
    <row r="29" spans="1:16" s="16" customFormat="1" ht="12.75" customHeight="1" x14ac:dyDescent="0.2">
      <c r="A29" s="19">
        <v>2</v>
      </c>
      <c r="B29" s="9" t="s">
        <v>22</v>
      </c>
      <c r="C29" s="10">
        <v>19.53</v>
      </c>
      <c r="D29" s="65">
        <v>6</v>
      </c>
      <c r="E29" s="66">
        <v>12</v>
      </c>
      <c r="F29" s="67">
        <v>18</v>
      </c>
      <c r="G29" s="54"/>
      <c r="H29" s="11" t="s">
        <v>17</v>
      </c>
      <c r="I29" s="43"/>
      <c r="J29" s="39" t="str">
        <f t="shared" si="1"/>
        <v/>
      </c>
      <c r="K29" s="85">
        <f t="shared" si="0"/>
        <v>4</v>
      </c>
      <c r="L29" s="48" t="s">
        <v>12</v>
      </c>
    </row>
    <row r="30" spans="1:16" s="16" customFormat="1" ht="12.75" customHeight="1" x14ac:dyDescent="0.2">
      <c r="A30" s="19">
        <v>2</v>
      </c>
      <c r="B30" s="9" t="s">
        <v>22</v>
      </c>
      <c r="C30" s="10">
        <v>19.47</v>
      </c>
      <c r="D30" s="65">
        <v>6</v>
      </c>
      <c r="E30" s="66">
        <v>12</v>
      </c>
      <c r="F30" s="67">
        <v>18</v>
      </c>
      <c r="G30" s="54"/>
      <c r="H30" s="11" t="s">
        <v>17</v>
      </c>
      <c r="I30" s="43"/>
      <c r="J30" s="39" t="str">
        <f t="shared" si="1"/>
        <v/>
      </c>
      <c r="K30" s="85">
        <f t="shared" si="0"/>
        <v>4</v>
      </c>
      <c r="L30" s="48" t="s">
        <v>12</v>
      </c>
    </row>
    <row r="31" spans="1:16" s="16" customFormat="1" ht="12.75" customHeight="1" x14ac:dyDescent="0.2">
      <c r="A31" s="19" t="s">
        <v>18</v>
      </c>
      <c r="B31" s="9" t="s">
        <v>22</v>
      </c>
      <c r="C31" s="10">
        <v>19.37</v>
      </c>
      <c r="D31" s="65">
        <v>6</v>
      </c>
      <c r="E31" s="66">
        <v>12</v>
      </c>
      <c r="F31" s="67">
        <v>18</v>
      </c>
      <c r="G31" s="54" t="s">
        <v>17</v>
      </c>
      <c r="H31" s="11" t="s">
        <v>17</v>
      </c>
      <c r="I31" s="43"/>
      <c r="J31" s="39" t="str">
        <f t="shared" si="1"/>
        <v/>
      </c>
      <c r="K31" s="85">
        <f t="shared" si="0"/>
        <v>8</v>
      </c>
      <c r="L31" s="48" t="s">
        <v>12</v>
      </c>
    </row>
    <row r="32" spans="1:16" s="16" customFormat="1" ht="12.75" customHeight="1" x14ac:dyDescent="0.2">
      <c r="A32" s="19">
        <v>2</v>
      </c>
      <c r="B32" s="9" t="s">
        <v>22</v>
      </c>
      <c r="C32" s="10">
        <v>19.37</v>
      </c>
      <c r="D32" s="65">
        <v>6</v>
      </c>
      <c r="E32" s="66">
        <v>12</v>
      </c>
      <c r="F32" s="67">
        <v>18</v>
      </c>
      <c r="G32" s="54"/>
      <c r="H32" s="11" t="s">
        <v>17</v>
      </c>
      <c r="I32" s="43"/>
      <c r="J32" s="39" t="str">
        <f t="shared" si="1"/>
        <v/>
      </c>
      <c r="K32" s="85">
        <f t="shared" si="0"/>
        <v>4</v>
      </c>
      <c r="L32" s="48" t="s">
        <v>12</v>
      </c>
    </row>
    <row r="33" spans="1:12" s="16" customFormat="1" ht="12.75" customHeight="1" x14ac:dyDescent="0.2">
      <c r="A33" s="19">
        <v>2</v>
      </c>
      <c r="B33" s="9" t="s">
        <v>22</v>
      </c>
      <c r="C33" s="10">
        <v>19.37</v>
      </c>
      <c r="D33" s="65">
        <v>6</v>
      </c>
      <c r="E33" s="66">
        <v>12</v>
      </c>
      <c r="F33" s="67">
        <v>18</v>
      </c>
      <c r="G33" s="54" t="s">
        <v>17</v>
      </c>
      <c r="H33" s="11" t="s">
        <v>17</v>
      </c>
      <c r="I33" s="43"/>
      <c r="J33" s="39" t="str">
        <f t="shared" si="1"/>
        <v/>
      </c>
      <c r="K33" s="85">
        <f t="shared" si="0"/>
        <v>8</v>
      </c>
      <c r="L33" s="48" t="s">
        <v>12</v>
      </c>
    </row>
    <row r="34" spans="1:12" s="16" customFormat="1" ht="12.75" customHeight="1" x14ac:dyDescent="0.2">
      <c r="A34" s="19">
        <v>1</v>
      </c>
      <c r="B34" s="9" t="s">
        <v>22</v>
      </c>
      <c r="C34" s="10">
        <v>19.37</v>
      </c>
      <c r="D34" s="65">
        <v>20</v>
      </c>
      <c r="E34" s="66">
        <v>6</v>
      </c>
      <c r="F34" s="67">
        <v>4.5</v>
      </c>
      <c r="G34" s="54"/>
      <c r="H34" s="11" t="s">
        <v>17</v>
      </c>
      <c r="I34" s="43"/>
      <c r="J34" s="88">
        <f>IF((AND(F34=4.5)),ROUNDUP((D34*E34)/9,2),"")*(COUNTA($G34:$I34))</f>
        <v>13.34</v>
      </c>
      <c r="K34" s="85"/>
      <c r="L34" s="13" t="s">
        <v>26</v>
      </c>
    </row>
    <row r="35" spans="1:12" s="16" customFormat="1" ht="12.75" customHeight="1" x14ac:dyDescent="0.2">
      <c r="A35" s="19">
        <v>2</v>
      </c>
      <c r="B35" s="9" t="s">
        <v>22</v>
      </c>
      <c r="C35" s="10">
        <v>19.350000000000001</v>
      </c>
      <c r="D35" s="65">
        <v>6</v>
      </c>
      <c r="E35" s="66">
        <v>12</v>
      </c>
      <c r="F35" s="67">
        <v>18</v>
      </c>
      <c r="G35" s="54"/>
      <c r="H35" s="11" t="s">
        <v>17</v>
      </c>
      <c r="I35" s="43"/>
      <c r="J35" s="39" t="str">
        <f t="shared" si="1"/>
        <v/>
      </c>
      <c r="K35" s="85">
        <f t="shared" si="0"/>
        <v>4</v>
      </c>
      <c r="L35" s="48" t="s">
        <v>12</v>
      </c>
    </row>
    <row r="36" spans="1:12" s="16" customFormat="1" ht="12.75" customHeight="1" x14ac:dyDescent="0.2">
      <c r="A36" s="19">
        <v>2</v>
      </c>
      <c r="B36" s="9" t="s">
        <v>22</v>
      </c>
      <c r="C36" s="10">
        <v>19.329999999999998</v>
      </c>
      <c r="D36" s="65">
        <v>6</v>
      </c>
      <c r="E36" s="66">
        <v>12</v>
      </c>
      <c r="F36" s="67">
        <v>18</v>
      </c>
      <c r="G36" s="54"/>
      <c r="H36" s="11" t="s">
        <v>17</v>
      </c>
      <c r="I36" s="43"/>
      <c r="J36" s="39" t="str">
        <f t="shared" si="1"/>
        <v/>
      </c>
      <c r="K36" s="85">
        <f t="shared" si="0"/>
        <v>4</v>
      </c>
      <c r="L36" s="48" t="s">
        <v>12</v>
      </c>
    </row>
    <row r="37" spans="1:12" s="16" customFormat="1" ht="12.75" customHeight="1" x14ac:dyDescent="0.2">
      <c r="A37" s="19">
        <v>2</v>
      </c>
      <c r="B37" s="9" t="s">
        <v>22</v>
      </c>
      <c r="C37" s="10">
        <v>19.329999999999998</v>
      </c>
      <c r="D37" s="65">
        <v>6</v>
      </c>
      <c r="E37" s="66">
        <v>12</v>
      </c>
      <c r="F37" s="67">
        <v>18</v>
      </c>
      <c r="G37" s="54"/>
      <c r="H37" s="11" t="s">
        <v>17</v>
      </c>
      <c r="I37" s="43"/>
      <c r="J37" s="39" t="str">
        <f t="shared" si="1"/>
        <v/>
      </c>
      <c r="K37" s="85">
        <f t="shared" si="0"/>
        <v>4</v>
      </c>
      <c r="L37" s="48" t="s">
        <v>12</v>
      </c>
    </row>
    <row r="38" spans="1:12" s="16" customFormat="1" ht="12.75" customHeight="1" x14ac:dyDescent="0.2">
      <c r="A38" s="19" t="s">
        <v>18</v>
      </c>
      <c r="B38" s="9" t="s">
        <v>22</v>
      </c>
      <c r="C38" s="10">
        <v>19.329999999999998</v>
      </c>
      <c r="D38" s="65">
        <v>6</v>
      </c>
      <c r="E38" s="66">
        <v>12</v>
      </c>
      <c r="F38" s="67">
        <v>18</v>
      </c>
      <c r="G38" s="54" t="s">
        <v>17</v>
      </c>
      <c r="H38" s="11" t="s">
        <v>17</v>
      </c>
      <c r="I38" s="43"/>
      <c r="J38" s="39" t="str">
        <f t="shared" si="1"/>
        <v/>
      </c>
      <c r="K38" s="85">
        <f t="shared" si="0"/>
        <v>8</v>
      </c>
      <c r="L38" s="48" t="s">
        <v>12</v>
      </c>
    </row>
    <row r="39" spans="1:12" s="16" customFormat="1" ht="12.75" customHeight="1" x14ac:dyDescent="0.2">
      <c r="A39" s="19">
        <v>2</v>
      </c>
      <c r="B39" s="9" t="s">
        <v>22</v>
      </c>
      <c r="C39" s="10">
        <v>19.29</v>
      </c>
      <c r="D39" s="65">
        <v>6</v>
      </c>
      <c r="E39" s="66">
        <v>12</v>
      </c>
      <c r="F39" s="67">
        <v>18</v>
      </c>
      <c r="G39" s="54" t="s">
        <v>17</v>
      </c>
      <c r="H39" s="11" t="s">
        <v>17</v>
      </c>
      <c r="I39" s="43"/>
      <c r="J39" s="39" t="str">
        <f t="shared" si="1"/>
        <v/>
      </c>
      <c r="K39" s="85">
        <f t="shared" si="0"/>
        <v>8</v>
      </c>
      <c r="L39" s="48" t="s">
        <v>12</v>
      </c>
    </row>
    <row r="40" spans="1:12" s="16" customFormat="1" ht="12.75" customHeight="1" x14ac:dyDescent="0.2">
      <c r="A40" s="19">
        <v>2</v>
      </c>
      <c r="B40" s="9" t="s">
        <v>22</v>
      </c>
      <c r="C40" s="10">
        <v>19.13</v>
      </c>
      <c r="D40" s="65">
        <v>6</v>
      </c>
      <c r="E40" s="66">
        <v>12</v>
      </c>
      <c r="F40" s="67">
        <v>18</v>
      </c>
      <c r="G40" s="54"/>
      <c r="H40" s="11" t="s">
        <v>17</v>
      </c>
      <c r="I40" s="43"/>
      <c r="J40" s="39" t="str">
        <f t="shared" si="1"/>
        <v/>
      </c>
      <c r="K40" s="85">
        <f t="shared" si="0"/>
        <v>4</v>
      </c>
      <c r="L40" s="48" t="s">
        <v>12</v>
      </c>
    </row>
    <row r="41" spans="1:12" s="16" customFormat="1" ht="12.75" customHeight="1" x14ac:dyDescent="0.2">
      <c r="A41" s="19">
        <v>2</v>
      </c>
      <c r="B41" s="9" t="s">
        <v>22</v>
      </c>
      <c r="C41" s="10">
        <v>19.12</v>
      </c>
      <c r="D41" s="65">
        <v>6</v>
      </c>
      <c r="E41" s="66">
        <v>12</v>
      </c>
      <c r="F41" s="67">
        <v>18</v>
      </c>
      <c r="G41" s="54"/>
      <c r="H41" s="11" t="s">
        <v>17</v>
      </c>
      <c r="I41" s="43"/>
      <c r="J41" s="39" t="str">
        <f t="shared" si="1"/>
        <v/>
      </c>
      <c r="K41" s="85">
        <f t="shared" si="0"/>
        <v>4</v>
      </c>
      <c r="L41" s="48" t="s">
        <v>12</v>
      </c>
    </row>
    <row r="42" spans="1:12" s="16" customFormat="1" ht="12.75" customHeight="1" x14ac:dyDescent="0.2">
      <c r="A42" s="19" t="s">
        <v>18</v>
      </c>
      <c r="B42" s="9" t="s">
        <v>22</v>
      </c>
      <c r="C42" s="10">
        <v>19.07</v>
      </c>
      <c r="D42" s="65">
        <v>6</v>
      </c>
      <c r="E42" s="66">
        <v>12</v>
      </c>
      <c r="F42" s="67">
        <v>18</v>
      </c>
      <c r="G42" s="54" t="s">
        <v>17</v>
      </c>
      <c r="H42" s="11" t="s">
        <v>17</v>
      </c>
      <c r="I42" s="43"/>
      <c r="J42" s="39" t="str">
        <f t="shared" si="1"/>
        <v/>
      </c>
      <c r="K42" s="85">
        <f t="shared" si="0"/>
        <v>8</v>
      </c>
      <c r="L42" s="48" t="s">
        <v>12</v>
      </c>
    </row>
    <row r="43" spans="1:12" s="16" customFormat="1" ht="12.75" customHeight="1" x14ac:dyDescent="0.2">
      <c r="A43" s="19">
        <v>2</v>
      </c>
      <c r="B43" s="9" t="s">
        <v>22</v>
      </c>
      <c r="C43" s="10">
        <v>19.05</v>
      </c>
      <c r="D43" s="65">
        <v>6</v>
      </c>
      <c r="E43" s="66">
        <v>12</v>
      </c>
      <c r="F43" s="67">
        <v>18</v>
      </c>
      <c r="G43" s="54"/>
      <c r="H43" s="11" t="s">
        <v>17</v>
      </c>
      <c r="I43" s="43"/>
      <c r="J43" s="39" t="str">
        <f t="shared" si="1"/>
        <v/>
      </c>
      <c r="K43" s="85">
        <f t="shared" si="0"/>
        <v>4</v>
      </c>
      <c r="L43" s="48" t="s">
        <v>12</v>
      </c>
    </row>
    <row r="44" spans="1:12" s="16" customFormat="1" ht="12.75" customHeight="1" x14ac:dyDescent="0.2">
      <c r="A44" s="19">
        <v>1</v>
      </c>
      <c r="B44" s="9" t="s">
        <v>22</v>
      </c>
      <c r="C44" s="10">
        <v>19.04</v>
      </c>
      <c r="D44" s="65">
        <v>6</v>
      </c>
      <c r="E44" s="66">
        <v>12</v>
      </c>
      <c r="F44" s="67">
        <v>18</v>
      </c>
      <c r="G44" s="54"/>
      <c r="H44" s="11" t="s">
        <v>17</v>
      </c>
      <c r="I44" s="43"/>
      <c r="J44" s="39" t="str">
        <f t="shared" si="1"/>
        <v/>
      </c>
      <c r="K44" s="85">
        <f t="shared" si="0"/>
        <v>4</v>
      </c>
      <c r="L44" s="48" t="s">
        <v>12</v>
      </c>
    </row>
    <row r="45" spans="1:12" s="16" customFormat="1" ht="12.75" customHeight="1" x14ac:dyDescent="0.2">
      <c r="A45" s="19">
        <v>2</v>
      </c>
      <c r="B45" s="9" t="s">
        <v>22</v>
      </c>
      <c r="C45" s="10">
        <v>19.02</v>
      </c>
      <c r="D45" s="65">
        <v>6</v>
      </c>
      <c r="E45" s="66">
        <v>12</v>
      </c>
      <c r="F45" s="67">
        <v>18</v>
      </c>
      <c r="G45" s="54"/>
      <c r="H45" s="11" t="s">
        <v>17</v>
      </c>
      <c r="I45" s="43"/>
      <c r="J45" s="39" t="str">
        <f t="shared" si="1"/>
        <v/>
      </c>
      <c r="K45" s="85">
        <f t="shared" si="0"/>
        <v>4</v>
      </c>
      <c r="L45" s="48" t="s">
        <v>12</v>
      </c>
    </row>
    <row r="46" spans="1:12" s="16" customFormat="1" ht="12.75" customHeight="1" x14ac:dyDescent="0.2">
      <c r="A46" s="19">
        <v>1</v>
      </c>
      <c r="B46" s="9" t="s">
        <v>22</v>
      </c>
      <c r="C46" s="10">
        <v>19.010000000000002</v>
      </c>
      <c r="D46" s="65">
        <v>6</v>
      </c>
      <c r="E46" s="66">
        <v>12</v>
      </c>
      <c r="F46" s="67">
        <v>18</v>
      </c>
      <c r="G46" s="54" t="s">
        <v>17</v>
      </c>
      <c r="H46" s="11"/>
      <c r="I46" s="43"/>
      <c r="J46" s="39" t="str">
        <f t="shared" si="1"/>
        <v/>
      </c>
      <c r="K46" s="85">
        <f t="shared" si="0"/>
        <v>4</v>
      </c>
      <c r="L46" s="48" t="s">
        <v>12</v>
      </c>
    </row>
    <row r="47" spans="1:12" s="16" customFormat="1" ht="12.75" customHeight="1" x14ac:dyDescent="0.2">
      <c r="A47" s="19">
        <v>2</v>
      </c>
      <c r="B47" s="9" t="s">
        <v>22</v>
      </c>
      <c r="C47" s="10">
        <v>18.98</v>
      </c>
      <c r="D47" s="65">
        <v>6</v>
      </c>
      <c r="E47" s="66">
        <v>12</v>
      </c>
      <c r="F47" s="67">
        <v>18</v>
      </c>
      <c r="G47" s="54"/>
      <c r="H47" s="11" t="s">
        <v>17</v>
      </c>
      <c r="I47" s="43"/>
      <c r="J47" s="39" t="str">
        <f t="shared" si="1"/>
        <v/>
      </c>
      <c r="K47" s="85">
        <f t="shared" si="0"/>
        <v>4</v>
      </c>
      <c r="L47" s="48" t="s">
        <v>12</v>
      </c>
    </row>
    <row r="48" spans="1:12" s="16" customFormat="1" ht="12.75" customHeight="1" x14ac:dyDescent="0.2">
      <c r="A48" s="19" t="s">
        <v>18</v>
      </c>
      <c r="B48" s="9" t="s">
        <v>22</v>
      </c>
      <c r="C48" s="10">
        <v>18.93</v>
      </c>
      <c r="D48" s="65">
        <v>6</v>
      </c>
      <c r="E48" s="66">
        <v>12</v>
      </c>
      <c r="F48" s="67">
        <v>18</v>
      </c>
      <c r="G48" s="54" t="s">
        <v>17</v>
      </c>
      <c r="H48" s="11" t="s">
        <v>17</v>
      </c>
      <c r="I48" s="43"/>
      <c r="J48" s="39" t="str">
        <f t="shared" si="1"/>
        <v/>
      </c>
      <c r="K48" s="85">
        <f t="shared" si="0"/>
        <v>8</v>
      </c>
      <c r="L48" s="48" t="s">
        <v>12</v>
      </c>
    </row>
    <row r="49" spans="1:12" s="16" customFormat="1" ht="12.75" customHeight="1" x14ac:dyDescent="0.2">
      <c r="A49" s="19">
        <v>2</v>
      </c>
      <c r="B49" s="9" t="s">
        <v>22</v>
      </c>
      <c r="C49" s="10">
        <v>18.920000000000002</v>
      </c>
      <c r="D49" s="65">
        <v>6</v>
      </c>
      <c r="E49" s="66">
        <v>12</v>
      </c>
      <c r="F49" s="67">
        <v>18</v>
      </c>
      <c r="G49" s="54" t="s">
        <v>17</v>
      </c>
      <c r="H49" s="11" t="s">
        <v>17</v>
      </c>
      <c r="I49" s="43"/>
      <c r="J49" s="39" t="str">
        <f t="shared" si="1"/>
        <v/>
      </c>
      <c r="K49" s="85">
        <f t="shared" si="0"/>
        <v>8</v>
      </c>
      <c r="L49" s="48" t="s">
        <v>12</v>
      </c>
    </row>
    <row r="50" spans="1:12" s="16" customFormat="1" ht="12.75" customHeight="1" x14ac:dyDescent="0.2">
      <c r="A50" s="19">
        <v>1</v>
      </c>
      <c r="B50" s="9" t="s">
        <v>22</v>
      </c>
      <c r="C50" s="10">
        <v>18.84</v>
      </c>
      <c r="D50" s="65">
        <v>20</v>
      </c>
      <c r="E50" s="66">
        <v>6</v>
      </c>
      <c r="F50" s="67">
        <v>4.5</v>
      </c>
      <c r="G50" s="54"/>
      <c r="H50" s="11" t="s">
        <v>17</v>
      </c>
      <c r="I50" s="43"/>
      <c r="J50" s="88">
        <f>IF((AND(F50=4.5)),ROUNDUP((D50*E50)/9,2),"")*(COUNTA($G50:$I50))</f>
        <v>13.34</v>
      </c>
      <c r="K50" s="85"/>
      <c r="L50" s="48" t="s">
        <v>26</v>
      </c>
    </row>
    <row r="51" spans="1:12" s="16" customFormat="1" ht="12.75" customHeight="1" x14ac:dyDescent="0.2">
      <c r="A51" s="19">
        <v>2</v>
      </c>
      <c r="B51" s="9" t="s">
        <v>22</v>
      </c>
      <c r="C51" s="10">
        <v>18.760000000000002</v>
      </c>
      <c r="D51" s="65">
        <v>6</v>
      </c>
      <c r="E51" s="66">
        <v>12</v>
      </c>
      <c r="F51" s="67">
        <v>18</v>
      </c>
      <c r="G51" s="54"/>
      <c r="H51" s="11" t="s">
        <v>17</v>
      </c>
      <c r="I51" s="43"/>
      <c r="J51" s="39" t="str">
        <f t="shared" si="1"/>
        <v/>
      </c>
      <c r="K51" s="85">
        <f t="shared" si="0"/>
        <v>4</v>
      </c>
      <c r="L51" s="48" t="s">
        <v>12</v>
      </c>
    </row>
    <row r="52" spans="1:12" s="16" customFormat="1" ht="12.75" customHeight="1" x14ac:dyDescent="0.2">
      <c r="A52" s="19">
        <v>2</v>
      </c>
      <c r="B52" s="9" t="s">
        <v>22</v>
      </c>
      <c r="C52" s="10">
        <v>18.72</v>
      </c>
      <c r="D52" s="65">
        <v>6</v>
      </c>
      <c r="E52" s="66">
        <v>12</v>
      </c>
      <c r="F52" s="67">
        <v>18</v>
      </c>
      <c r="G52" s="54"/>
      <c r="H52" s="11" t="s">
        <v>17</v>
      </c>
      <c r="I52" s="43"/>
      <c r="J52" s="39" t="str">
        <f t="shared" si="1"/>
        <v/>
      </c>
      <c r="K52" s="85">
        <f t="shared" si="0"/>
        <v>4</v>
      </c>
      <c r="L52" s="48" t="s">
        <v>12</v>
      </c>
    </row>
    <row r="53" spans="1:12" s="16" customFormat="1" ht="12.75" customHeight="1" x14ac:dyDescent="0.2">
      <c r="A53" s="19">
        <v>2</v>
      </c>
      <c r="B53" s="9" t="s">
        <v>22</v>
      </c>
      <c r="C53" s="10">
        <v>18.71</v>
      </c>
      <c r="D53" s="65">
        <v>6</v>
      </c>
      <c r="E53" s="66">
        <v>12</v>
      </c>
      <c r="F53" s="67">
        <v>18</v>
      </c>
      <c r="G53" s="54"/>
      <c r="H53" s="11" t="s">
        <v>17</v>
      </c>
      <c r="I53" s="43"/>
      <c r="J53" s="39" t="str">
        <f t="shared" si="1"/>
        <v/>
      </c>
      <c r="K53" s="85">
        <f t="shared" si="0"/>
        <v>4</v>
      </c>
      <c r="L53" s="48" t="s">
        <v>12</v>
      </c>
    </row>
    <row r="54" spans="1:12" s="16" customFormat="1" ht="12.75" customHeight="1" x14ac:dyDescent="0.2">
      <c r="A54" s="19">
        <v>1</v>
      </c>
      <c r="B54" s="9" t="s">
        <v>22</v>
      </c>
      <c r="C54" s="10">
        <v>18.7</v>
      </c>
      <c r="D54" s="65">
        <v>6</v>
      </c>
      <c r="E54" s="66">
        <v>12</v>
      </c>
      <c r="F54" s="67">
        <v>18</v>
      </c>
      <c r="G54" s="54"/>
      <c r="H54" s="11" t="s">
        <v>17</v>
      </c>
      <c r="I54" s="43"/>
      <c r="J54" s="39" t="str">
        <f t="shared" si="1"/>
        <v/>
      </c>
      <c r="K54" s="85">
        <f t="shared" si="0"/>
        <v>4</v>
      </c>
      <c r="L54" s="48" t="s">
        <v>12</v>
      </c>
    </row>
    <row r="55" spans="1:12" s="16" customFormat="1" ht="12.75" customHeight="1" x14ac:dyDescent="0.2">
      <c r="A55" s="19">
        <v>1</v>
      </c>
      <c r="B55" s="9" t="s">
        <v>22</v>
      </c>
      <c r="C55" s="10">
        <v>18.690000000000001</v>
      </c>
      <c r="D55" s="65">
        <v>6</v>
      </c>
      <c r="E55" s="66">
        <v>12</v>
      </c>
      <c r="F55" s="67">
        <v>18</v>
      </c>
      <c r="G55" s="54"/>
      <c r="H55" s="11" t="s">
        <v>17</v>
      </c>
      <c r="I55" s="43"/>
      <c r="J55" s="39" t="str">
        <f t="shared" si="1"/>
        <v/>
      </c>
      <c r="K55" s="85">
        <f t="shared" si="0"/>
        <v>4</v>
      </c>
      <c r="L55" s="48" t="s">
        <v>12</v>
      </c>
    </row>
    <row r="56" spans="1:12" s="16" customFormat="1" ht="12.75" customHeight="1" x14ac:dyDescent="0.2">
      <c r="A56" s="19">
        <v>2</v>
      </c>
      <c r="B56" s="9" t="s">
        <v>22</v>
      </c>
      <c r="C56" s="10">
        <v>18.61</v>
      </c>
      <c r="D56" s="65">
        <v>6</v>
      </c>
      <c r="E56" s="66">
        <v>12</v>
      </c>
      <c r="F56" s="67">
        <v>18</v>
      </c>
      <c r="G56" s="54"/>
      <c r="H56" s="11" t="s">
        <v>17</v>
      </c>
      <c r="I56" s="43"/>
      <c r="J56" s="39" t="str">
        <f t="shared" si="1"/>
        <v/>
      </c>
      <c r="K56" s="85">
        <f t="shared" si="0"/>
        <v>4</v>
      </c>
      <c r="L56" s="48" t="s">
        <v>12</v>
      </c>
    </row>
    <row r="57" spans="1:12" s="16" customFormat="1" ht="12.75" customHeight="1" x14ac:dyDescent="0.2">
      <c r="A57" s="19">
        <v>1</v>
      </c>
      <c r="B57" s="9" t="s">
        <v>22</v>
      </c>
      <c r="C57" s="10">
        <v>18.61</v>
      </c>
      <c r="D57" s="65">
        <v>6</v>
      </c>
      <c r="E57" s="66">
        <v>12</v>
      </c>
      <c r="F57" s="67">
        <v>18</v>
      </c>
      <c r="G57" s="54" t="s">
        <v>17</v>
      </c>
      <c r="H57" s="11" t="s">
        <v>17</v>
      </c>
      <c r="I57" s="43"/>
      <c r="J57" s="39" t="str">
        <f t="shared" si="1"/>
        <v/>
      </c>
      <c r="K57" s="85">
        <f t="shared" si="0"/>
        <v>8</v>
      </c>
      <c r="L57" s="48" t="s">
        <v>12</v>
      </c>
    </row>
    <row r="58" spans="1:12" s="16" customFormat="1" ht="12.75" customHeight="1" x14ac:dyDescent="0.2">
      <c r="A58" s="19">
        <v>2</v>
      </c>
      <c r="B58" s="9" t="s">
        <v>22</v>
      </c>
      <c r="C58" s="10">
        <v>18.600000000000001</v>
      </c>
      <c r="D58" s="65">
        <v>6</v>
      </c>
      <c r="E58" s="66">
        <v>12</v>
      </c>
      <c r="F58" s="67">
        <v>18</v>
      </c>
      <c r="G58" s="54"/>
      <c r="H58" s="11" t="s">
        <v>17</v>
      </c>
      <c r="I58" s="43"/>
      <c r="J58" s="39" t="str">
        <f t="shared" si="1"/>
        <v/>
      </c>
      <c r="K58" s="85">
        <f t="shared" si="0"/>
        <v>4</v>
      </c>
      <c r="L58" s="48" t="s">
        <v>12</v>
      </c>
    </row>
    <row r="59" spans="1:12" s="16" customFormat="1" ht="12.75" customHeight="1" x14ac:dyDescent="0.2">
      <c r="A59" s="19">
        <v>2</v>
      </c>
      <c r="B59" s="9" t="s">
        <v>22</v>
      </c>
      <c r="C59" s="10">
        <v>18.55</v>
      </c>
      <c r="D59" s="65">
        <v>6</v>
      </c>
      <c r="E59" s="66">
        <v>12</v>
      </c>
      <c r="F59" s="67">
        <v>18</v>
      </c>
      <c r="G59" s="54"/>
      <c r="H59" s="11" t="s">
        <v>17</v>
      </c>
      <c r="I59" s="43"/>
      <c r="J59" s="39" t="str">
        <f t="shared" si="1"/>
        <v/>
      </c>
      <c r="K59" s="85">
        <f t="shared" si="0"/>
        <v>4</v>
      </c>
      <c r="L59" s="48" t="s">
        <v>12</v>
      </c>
    </row>
    <row r="60" spans="1:12" s="16" customFormat="1" ht="12.75" customHeight="1" x14ac:dyDescent="0.2">
      <c r="A60" s="19">
        <v>2</v>
      </c>
      <c r="B60" s="9" t="s">
        <v>22</v>
      </c>
      <c r="C60" s="10">
        <v>18.55</v>
      </c>
      <c r="D60" s="65">
        <v>6</v>
      </c>
      <c r="E60" s="66">
        <v>12</v>
      </c>
      <c r="F60" s="67">
        <v>18</v>
      </c>
      <c r="G60" s="54"/>
      <c r="H60" s="11" t="s">
        <v>17</v>
      </c>
      <c r="I60" s="43"/>
      <c r="J60" s="39" t="str">
        <f t="shared" si="1"/>
        <v/>
      </c>
      <c r="K60" s="85">
        <f t="shared" si="0"/>
        <v>4</v>
      </c>
      <c r="L60" s="48" t="s">
        <v>12</v>
      </c>
    </row>
    <row r="61" spans="1:12" s="16" customFormat="1" ht="12.75" customHeight="1" x14ac:dyDescent="0.2">
      <c r="A61" s="19">
        <v>2</v>
      </c>
      <c r="B61" s="9" t="s">
        <v>22</v>
      </c>
      <c r="C61" s="10">
        <v>18.53</v>
      </c>
      <c r="D61" s="65">
        <v>6</v>
      </c>
      <c r="E61" s="66">
        <v>12</v>
      </c>
      <c r="F61" s="67">
        <v>18</v>
      </c>
      <c r="G61" s="54"/>
      <c r="H61" s="11" t="s">
        <v>17</v>
      </c>
      <c r="I61" s="43"/>
      <c r="J61" s="39" t="str">
        <f t="shared" si="1"/>
        <v/>
      </c>
      <c r="K61" s="85">
        <f t="shared" si="0"/>
        <v>4</v>
      </c>
      <c r="L61" s="48" t="s">
        <v>12</v>
      </c>
    </row>
    <row r="62" spans="1:12" s="16" customFormat="1" ht="12.75" customHeight="1" x14ac:dyDescent="0.2">
      <c r="A62" s="19">
        <v>1</v>
      </c>
      <c r="B62" s="9" t="s">
        <v>22</v>
      </c>
      <c r="C62" s="10">
        <v>18.53</v>
      </c>
      <c r="D62" s="65">
        <v>6</v>
      </c>
      <c r="E62" s="66">
        <v>12</v>
      </c>
      <c r="F62" s="67">
        <v>18</v>
      </c>
      <c r="G62" s="54"/>
      <c r="H62" s="11" t="s">
        <v>17</v>
      </c>
      <c r="I62" s="43"/>
      <c r="J62" s="39" t="str">
        <f t="shared" si="1"/>
        <v/>
      </c>
      <c r="K62" s="85">
        <f t="shared" si="0"/>
        <v>4</v>
      </c>
      <c r="L62" s="48" t="s">
        <v>12</v>
      </c>
    </row>
    <row r="63" spans="1:12" s="16" customFormat="1" ht="12.75" customHeight="1" x14ac:dyDescent="0.2">
      <c r="A63" s="19" t="s">
        <v>18</v>
      </c>
      <c r="B63" s="9" t="s">
        <v>22</v>
      </c>
      <c r="C63" s="10">
        <v>18.510000000000002</v>
      </c>
      <c r="D63" s="65">
        <v>6</v>
      </c>
      <c r="E63" s="66">
        <v>12</v>
      </c>
      <c r="F63" s="67">
        <v>18</v>
      </c>
      <c r="G63" s="54" t="s">
        <v>17</v>
      </c>
      <c r="H63" s="11" t="s">
        <v>17</v>
      </c>
      <c r="I63" s="43"/>
      <c r="J63" s="39" t="str">
        <f t="shared" si="1"/>
        <v/>
      </c>
      <c r="K63" s="85">
        <f t="shared" si="0"/>
        <v>8</v>
      </c>
      <c r="L63" s="48" t="s">
        <v>12</v>
      </c>
    </row>
    <row r="64" spans="1:12" s="16" customFormat="1" ht="12.75" customHeight="1" x14ac:dyDescent="0.2">
      <c r="A64" s="19">
        <v>2</v>
      </c>
      <c r="B64" s="9" t="s">
        <v>22</v>
      </c>
      <c r="C64" s="10">
        <v>18.489999999999998</v>
      </c>
      <c r="D64" s="65">
        <v>6</v>
      </c>
      <c r="E64" s="66">
        <v>12</v>
      </c>
      <c r="F64" s="67">
        <v>18</v>
      </c>
      <c r="G64" s="54"/>
      <c r="H64" s="11" t="s">
        <v>17</v>
      </c>
      <c r="I64" s="43"/>
      <c r="J64" s="39" t="str">
        <f t="shared" si="1"/>
        <v/>
      </c>
      <c r="K64" s="85">
        <f t="shared" si="0"/>
        <v>4</v>
      </c>
      <c r="L64" s="48" t="s">
        <v>12</v>
      </c>
    </row>
    <row r="65" spans="1:12" s="16" customFormat="1" ht="12.75" customHeight="1" x14ac:dyDescent="0.2">
      <c r="A65" s="19">
        <v>1</v>
      </c>
      <c r="B65" s="9" t="s">
        <v>22</v>
      </c>
      <c r="C65" s="10">
        <v>18.48</v>
      </c>
      <c r="D65" s="65">
        <v>6</v>
      </c>
      <c r="E65" s="66">
        <v>12</v>
      </c>
      <c r="F65" s="67">
        <v>18</v>
      </c>
      <c r="G65" s="54"/>
      <c r="H65" s="11" t="s">
        <v>17</v>
      </c>
      <c r="I65" s="43"/>
      <c r="J65" s="39" t="str">
        <f t="shared" si="1"/>
        <v/>
      </c>
      <c r="K65" s="85">
        <f t="shared" si="0"/>
        <v>4</v>
      </c>
      <c r="L65" s="48" t="s">
        <v>12</v>
      </c>
    </row>
    <row r="66" spans="1:12" s="16" customFormat="1" ht="12.75" customHeight="1" x14ac:dyDescent="0.2">
      <c r="A66" s="19">
        <v>1</v>
      </c>
      <c r="B66" s="9" t="s">
        <v>22</v>
      </c>
      <c r="C66" s="10">
        <v>18.47</v>
      </c>
      <c r="D66" s="65">
        <v>50</v>
      </c>
      <c r="E66" s="66">
        <v>12</v>
      </c>
      <c r="F66" s="67">
        <v>4.5</v>
      </c>
      <c r="G66" s="54"/>
      <c r="H66" s="11" t="s">
        <v>17</v>
      </c>
      <c r="I66" s="43"/>
      <c r="J66" s="88">
        <f>IF((AND(F66=4.5)),ROUNDUP((D66*E66)/9,2),"")*(COUNTA($G66:$I66))</f>
        <v>66.67</v>
      </c>
      <c r="K66" s="85"/>
      <c r="L66" s="48" t="s">
        <v>26</v>
      </c>
    </row>
    <row r="67" spans="1:12" s="16" customFormat="1" ht="12.75" customHeight="1" x14ac:dyDescent="0.2">
      <c r="A67" s="19">
        <v>2</v>
      </c>
      <c r="B67" s="9" t="s">
        <v>22</v>
      </c>
      <c r="C67" s="10">
        <v>18.440000000000001</v>
      </c>
      <c r="D67" s="65">
        <v>6</v>
      </c>
      <c r="E67" s="66">
        <v>12</v>
      </c>
      <c r="F67" s="67">
        <v>18</v>
      </c>
      <c r="G67" s="54"/>
      <c r="H67" s="11" t="s">
        <v>17</v>
      </c>
      <c r="I67" s="43"/>
      <c r="J67" s="39" t="str">
        <f t="shared" si="1"/>
        <v/>
      </c>
      <c r="K67" s="85">
        <f t="shared" si="0"/>
        <v>4</v>
      </c>
      <c r="L67" s="48" t="s">
        <v>12</v>
      </c>
    </row>
    <row r="68" spans="1:12" s="16" customFormat="1" ht="12.75" customHeight="1" x14ac:dyDescent="0.2">
      <c r="A68" s="19">
        <v>2</v>
      </c>
      <c r="B68" s="9" t="s">
        <v>22</v>
      </c>
      <c r="C68" s="10">
        <v>18.43</v>
      </c>
      <c r="D68" s="65">
        <v>6</v>
      </c>
      <c r="E68" s="66">
        <v>12</v>
      </c>
      <c r="F68" s="67">
        <v>18</v>
      </c>
      <c r="G68" s="54"/>
      <c r="H68" s="11" t="s">
        <v>17</v>
      </c>
      <c r="I68" s="43"/>
      <c r="J68" s="39" t="str">
        <f t="shared" si="1"/>
        <v/>
      </c>
      <c r="K68" s="85">
        <f t="shared" ref="K68:K131" si="2">IF((AND(F68=18)),ROUNDUP((D68*E68*(F68/12))/27,2),"")*(COUNTA($G68:$I68))</f>
        <v>4</v>
      </c>
      <c r="L68" s="48" t="s">
        <v>12</v>
      </c>
    </row>
    <row r="69" spans="1:12" s="16" customFormat="1" ht="12.75" customHeight="1" x14ac:dyDescent="0.2">
      <c r="A69" s="19">
        <v>1</v>
      </c>
      <c r="B69" s="9" t="s">
        <v>22</v>
      </c>
      <c r="C69" s="10">
        <v>18.32</v>
      </c>
      <c r="D69" s="65">
        <v>6</v>
      </c>
      <c r="E69" s="66">
        <v>12</v>
      </c>
      <c r="F69" s="67">
        <v>18</v>
      </c>
      <c r="G69" s="54"/>
      <c r="H69" s="11" t="s">
        <v>17</v>
      </c>
      <c r="I69" s="43"/>
      <c r="J69" s="39" t="str">
        <f t="shared" ref="J69:J133" si="3">IF((AND(F69=3, E69=2)),ROUNDUP(D69*E69/9,2),"")</f>
        <v/>
      </c>
      <c r="K69" s="85">
        <f t="shared" si="2"/>
        <v>4</v>
      </c>
      <c r="L69" s="48" t="s">
        <v>12</v>
      </c>
    </row>
    <row r="70" spans="1:12" s="16" customFormat="1" ht="12.75" customHeight="1" x14ac:dyDescent="0.2">
      <c r="A70" s="19">
        <v>2</v>
      </c>
      <c r="B70" s="9" t="s">
        <v>22</v>
      </c>
      <c r="C70" s="10">
        <v>18.32</v>
      </c>
      <c r="D70" s="65">
        <v>6</v>
      </c>
      <c r="E70" s="66">
        <v>12</v>
      </c>
      <c r="F70" s="67">
        <v>18</v>
      </c>
      <c r="G70" s="54"/>
      <c r="H70" s="11" t="s">
        <v>17</v>
      </c>
      <c r="I70" s="43"/>
      <c r="J70" s="39" t="str">
        <f t="shared" si="3"/>
        <v/>
      </c>
      <c r="K70" s="85">
        <f t="shared" si="2"/>
        <v>4</v>
      </c>
      <c r="L70" s="48" t="s">
        <v>12</v>
      </c>
    </row>
    <row r="71" spans="1:12" s="16" customFormat="1" ht="12.75" customHeight="1" x14ac:dyDescent="0.2">
      <c r="A71" s="19" t="s">
        <v>18</v>
      </c>
      <c r="B71" s="9" t="s">
        <v>22</v>
      </c>
      <c r="C71" s="10">
        <v>18.3</v>
      </c>
      <c r="D71" s="65">
        <v>6</v>
      </c>
      <c r="E71" s="66">
        <v>12</v>
      </c>
      <c r="F71" s="67">
        <v>18</v>
      </c>
      <c r="G71" s="54" t="s">
        <v>17</v>
      </c>
      <c r="H71" s="11" t="s">
        <v>17</v>
      </c>
      <c r="I71" s="43"/>
      <c r="J71" s="39" t="str">
        <f t="shared" si="3"/>
        <v/>
      </c>
      <c r="K71" s="85">
        <f t="shared" si="2"/>
        <v>8</v>
      </c>
      <c r="L71" s="48" t="s">
        <v>12</v>
      </c>
    </row>
    <row r="72" spans="1:12" s="16" customFormat="1" ht="12.75" customHeight="1" x14ac:dyDescent="0.2">
      <c r="A72" s="19">
        <v>1</v>
      </c>
      <c r="B72" s="9" t="s">
        <v>22</v>
      </c>
      <c r="C72" s="10">
        <v>18.29</v>
      </c>
      <c r="D72" s="65">
        <v>6</v>
      </c>
      <c r="E72" s="66">
        <v>12</v>
      </c>
      <c r="F72" s="67">
        <v>18</v>
      </c>
      <c r="G72" s="54"/>
      <c r="H72" s="11" t="s">
        <v>17</v>
      </c>
      <c r="I72" s="43"/>
      <c r="J72" s="39" t="str">
        <f t="shared" si="3"/>
        <v/>
      </c>
      <c r="K72" s="85">
        <f t="shared" si="2"/>
        <v>4</v>
      </c>
      <c r="L72" s="48" t="s">
        <v>12</v>
      </c>
    </row>
    <row r="73" spans="1:12" s="16" customFormat="1" ht="12.75" customHeight="1" x14ac:dyDescent="0.2">
      <c r="A73" s="19">
        <v>2</v>
      </c>
      <c r="B73" s="9" t="s">
        <v>22</v>
      </c>
      <c r="C73" s="10">
        <v>18.239999999999998</v>
      </c>
      <c r="D73" s="65">
        <v>6</v>
      </c>
      <c r="E73" s="66">
        <v>12</v>
      </c>
      <c r="F73" s="67">
        <v>18</v>
      </c>
      <c r="G73" s="54" t="s">
        <v>17</v>
      </c>
      <c r="H73" s="11" t="s">
        <v>17</v>
      </c>
      <c r="I73" s="43"/>
      <c r="J73" s="39" t="str">
        <f t="shared" si="3"/>
        <v/>
      </c>
      <c r="K73" s="85">
        <f t="shared" si="2"/>
        <v>8</v>
      </c>
      <c r="L73" s="48" t="s">
        <v>12</v>
      </c>
    </row>
    <row r="74" spans="1:12" s="16" customFormat="1" ht="12.75" customHeight="1" x14ac:dyDescent="0.2">
      <c r="A74" s="19">
        <v>2</v>
      </c>
      <c r="B74" s="9" t="s">
        <v>22</v>
      </c>
      <c r="C74" s="10">
        <v>18.239999999999998</v>
      </c>
      <c r="D74" s="65">
        <v>12</v>
      </c>
      <c r="E74" s="66">
        <v>12</v>
      </c>
      <c r="F74" s="67">
        <v>18</v>
      </c>
      <c r="G74" s="54"/>
      <c r="H74" s="11" t="s">
        <v>17</v>
      </c>
      <c r="I74" s="43"/>
      <c r="J74" s="39" t="str">
        <f t="shared" si="3"/>
        <v/>
      </c>
      <c r="K74" s="85">
        <f t="shared" si="2"/>
        <v>8</v>
      </c>
      <c r="L74" s="48" t="s">
        <v>19</v>
      </c>
    </row>
    <row r="75" spans="1:12" s="16" customFormat="1" ht="12.75" customHeight="1" x14ac:dyDescent="0.2">
      <c r="A75" s="19">
        <v>2</v>
      </c>
      <c r="B75" s="9" t="s">
        <v>22</v>
      </c>
      <c r="C75" s="10">
        <v>18.12</v>
      </c>
      <c r="D75" s="65">
        <v>6</v>
      </c>
      <c r="E75" s="66">
        <v>12</v>
      </c>
      <c r="F75" s="67">
        <v>18</v>
      </c>
      <c r="G75" s="54"/>
      <c r="H75" s="11" t="s">
        <v>17</v>
      </c>
      <c r="I75" s="43"/>
      <c r="J75" s="39" t="str">
        <f t="shared" si="3"/>
        <v/>
      </c>
      <c r="K75" s="85">
        <f t="shared" si="2"/>
        <v>4</v>
      </c>
      <c r="L75" s="13" t="s">
        <v>12</v>
      </c>
    </row>
    <row r="76" spans="1:12" s="16" customFormat="1" ht="12.75" customHeight="1" x14ac:dyDescent="0.2">
      <c r="A76" s="19">
        <v>2</v>
      </c>
      <c r="B76" s="9" t="s">
        <v>22</v>
      </c>
      <c r="C76" s="9">
        <v>18.100000000000001</v>
      </c>
      <c r="D76" s="65">
        <v>6</v>
      </c>
      <c r="E76" s="66">
        <v>12</v>
      </c>
      <c r="F76" s="67">
        <v>18</v>
      </c>
      <c r="G76" s="54"/>
      <c r="H76" s="11" t="s">
        <v>17</v>
      </c>
      <c r="I76" s="43"/>
      <c r="J76" s="39" t="str">
        <f t="shared" si="3"/>
        <v/>
      </c>
      <c r="K76" s="85">
        <f t="shared" si="2"/>
        <v>4</v>
      </c>
      <c r="L76" s="48" t="s">
        <v>12</v>
      </c>
    </row>
    <row r="77" spans="1:12" s="16" customFormat="1" ht="12.75" customHeight="1" x14ac:dyDescent="0.2">
      <c r="A77" s="19">
        <v>2</v>
      </c>
      <c r="B77" s="9" t="s">
        <v>22</v>
      </c>
      <c r="C77" s="9">
        <v>18.100000000000001</v>
      </c>
      <c r="D77" s="65">
        <v>12</v>
      </c>
      <c r="E77" s="66">
        <v>12</v>
      </c>
      <c r="F77" s="67">
        <v>18</v>
      </c>
      <c r="G77" s="54"/>
      <c r="H77" s="11" t="s">
        <v>17</v>
      </c>
      <c r="I77" s="43"/>
      <c r="J77" s="39" t="str">
        <f t="shared" si="3"/>
        <v/>
      </c>
      <c r="K77" s="85">
        <f t="shared" si="2"/>
        <v>8</v>
      </c>
      <c r="L77" s="48" t="s">
        <v>19</v>
      </c>
    </row>
    <row r="78" spans="1:12" s="16" customFormat="1" ht="12.75" customHeight="1" x14ac:dyDescent="0.2">
      <c r="A78" s="19">
        <v>2</v>
      </c>
      <c r="B78" s="9" t="s">
        <v>22</v>
      </c>
      <c r="C78" s="9">
        <v>18.03</v>
      </c>
      <c r="D78" s="65">
        <v>6</v>
      </c>
      <c r="E78" s="66">
        <v>12</v>
      </c>
      <c r="F78" s="67">
        <v>18</v>
      </c>
      <c r="G78" s="54" t="s">
        <v>17</v>
      </c>
      <c r="H78" s="11"/>
      <c r="I78" s="43"/>
      <c r="J78" s="39" t="str">
        <f t="shared" si="3"/>
        <v/>
      </c>
      <c r="K78" s="85">
        <f t="shared" si="2"/>
        <v>4</v>
      </c>
      <c r="L78" s="48" t="s">
        <v>12</v>
      </c>
    </row>
    <row r="79" spans="1:12" s="16" customFormat="1" ht="12.75" customHeight="1" x14ac:dyDescent="0.2">
      <c r="A79" s="19">
        <v>2</v>
      </c>
      <c r="B79" s="9" t="s">
        <v>22</v>
      </c>
      <c r="C79" s="80">
        <v>17.97</v>
      </c>
      <c r="D79" s="65">
        <v>50</v>
      </c>
      <c r="E79" s="66">
        <v>6</v>
      </c>
      <c r="F79" s="67">
        <v>4.5</v>
      </c>
      <c r="G79" s="54"/>
      <c r="H79" s="11" t="s">
        <v>17</v>
      </c>
      <c r="I79" s="43"/>
      <c r="J79" s="88">
        <f>IF((AND(F79=4.5)),ROUNDUP((D79*E79)/9,2),"")*(COUNTA($G79:$I79))</f>
        <v>33.339999999999996</v>
      </c>
      <c r="K79" s="85"/>
      <c r="L79" s="48" t="s">
        <v>26</v>
      </c>
    </row>
    <row r="80" spans="1:12" s="16" customFormat="1" ht="12.75" customHeight="1" x14ac:dyDescent="0.2">
      <c r="A80" s="19">
        <v>2</v>
      </c>
      <c r="B80" s="9" t="s">
        <v>22</v>
      </c>
      <c r="C80" s="10">
        <v>17.93</v>
      </c>
      <c r="D80" s="65">
        <v>6</v>
      </c>
      <c r="E80" s="66">
        <v>12</v>
      </c>
      <c r="F80" s="67">
        <v>18</v>
      </c>
      <c r="G80" s="54"/>
      <c r="H80" s="11" t="s">
        <v>17</v>
      </c>
      <c r="I80" s="43"/>
      <c r="J80" s="39" t="str">
        <f t="shared" si="3"/>
        <v/>
      </c>
      <c r="K80" s="85">
        <f t="shared" si="2"/>
        <v>4</v>
      </c>
      <c r="L80" s="48" t="s">
        <v>12</v>
      </c>
    </row>
    <row r="81" spans="1:12" s="16" customFormat="1" ht="12.75" customHeight="1" x14ac:dyDescent="0.2">
      <c r="A81" s="19">
        <v>2</v>
      </c>
      <c r="B81" s="9" t="s">
        <v>22</v>
      </c>
      <c r="C81" s="10">
        <v>17.87</v>
      </c>
      <c r="D81" s="65">
        <v>6</v>
      </c>
      <c r="E81" s="66">
        <v>12</v>
      </c>
      <c r="F81" s="67">
        <v>18</v>
      </c>
      <c r="G81" s="54"/>
      <c r="H81" s="11" t="s">
        <v>17</v>
      </c>
      <c r="I81" s="43"/>
      <c r="J81" s="39" t="str">
        <f t="shared" si="3"/>
        <v/>
      </c>
      <c r="K81" s="85">
        <f t="shared" si="2"/>
        <v>4</v>
      </c>
      <c r="L81" s="48" t="s">
        <v>12</v>
      </c>
    </row>
    <row r="82" spans="1:12" s="16" customFormat="1" ht="12.75" customHeight="1" x14ac:dyDescent="0.2">
      <c r="A82" s="19">
        <v>1</v>
      </c>
      <c r="B82" s="9" t="s">
        <v>22</v>
      </c>
      <c r="C82" s="10">
        <v>17.87</v>
      </c>
      <c r="D82" s="65">
        <v>6</v>
      </c>
      <c r="E82" s="66">
        <v>12</v>
      </c>
      <c r="F82" s="67">
        <v>18</v>
      </c>
      <c r="G82" s="54"/>
      <c r="H82" s="11" t="s">
        <v>17</v>
      </c>
      <c r="I82" s="43"/>
      <c r="J82" s="39" t="str">
        <f t="shared" si="3"/>
        <v/>
      </c>
      <c r="K82" s="85">
        <f t="shared" si="2"/>
        <v>4</v>
      </c>
      <c r="L82" s="48" t="s">
        <v>12</v>
      </c>
    </row>
    <row r="83" spans="1:12" s="16" customFormat="1" ht="12.75" customHeight="1" x14ac:dyDescent="0.2">
      <c r="A83" s="19">
        <v>2</v>
      </c>
      <c r="B83" s="9" t="s">
        <v>22</v>
      </c>
      <c r="C83" s="10">
        <v>17.100000000000001</v>
      </c>
      <c r="D83" s="65">
        <v>6</v>
      </c>
      <c r="E83" s="66">
        <v>12</v>
      </c>
      <c r="F83" s="67">
        <v>18</v>
      </c>
      <c r="G83" s="54"/>
      <c r="H83" s="11" t="s">
        <v>17</v>
      </c>
      <c r="I83" s="43"/>
      <c r="J83" s="39" t="str">
        <f t="shared" si="3"/>
        <v/>
      </c>
      <c r="K83" s="85">
        <f t="shared" si="2"/>
        <v>4</v>
      </c>
      <c r="L83" s="48" t="s">
        <v>12</v>
      </c>
    </row>
    <row r="84" spans="1:12" s="16" customFormat="1" ht="12.75" customHeight="1" x14ac:dyDescent="0.2">
      <c r="A84" s="19">
        <v>2</v>
      </c>
      <c r="B84" s="9" t="s">
        <v>22</v>
      </c>
      <c r="C84" s="10">
        <v>17.059999999999999</v>
      </c>
      <c r="D84" s="65">
        <v>6</v>
      </c>
      <c r="E84" s="66">
        <v>12</v>
      </c>
      <c r="F84" s="67">
        <v>18</v>
      </c>
      <c r="G84" s="54"/>
      <c r="H84" s="11" t="s">
        <v>17</v>
      </c>
      <c r="I84" s="43"/>
      <c r="J84" s="39" t="str">
        <f t="shared" si="3"/>
        <v/>
      </c>
      <c r="K84" s="85">
        <f t="shared" si="2"/>
        <v>4</v>
      </c>
      <c r="L84" s="48" t="s">
        <v>12</v>
      </c>
    </row>
    <row r="85" spans="1:12" s="16" customFormat="1" ht="12.75" customHeight="1" x14ac:dyDescent="0.2">
      <c r="A85" s="19">
        <v>2</v>
      </c>
      <c r="B85" s="9" t="s">
        <v>22</v>
      </c>
      <c r="C85" s="10">
        <v>16.88</v>
      </c>
      <c r="D85" s="65">
        <v>6</v>
      </c>
      <c r="E85" s="66">
        <v>12</v>
      </c>
      <c r="F85" s="67">
        <v>18</v>
      </c>
      <c r="G85" s="54"/>
      <c r="H85" s="11" t="s">
        <v>17</v>
      </c>
      <c r="I85" s="43"/>
      <c r="J85" s="39" t="str">
        <f t="shared" si="3"/>
        <v/>
      </c>
      <c r="K85" s="85">
        <f t="shared" si="2"/>
        <v>4</v>
      </c>
      <c r="L85" s="48" t="s">
        <v>12</v>
      </c>
    </row>
    <row r="86" spans="1:12" s="16" customFormat="1" ht="12.75" customHeight="1" x14ac:dyDescent="0.2">
      <c r="A86" s="19">
        <v>1</v>
      </c>
      <c r="B86" s="9" t="s">
        <v>22</v>
      </c>
      <c r="C86" s="10">
        <v>16.829999999999998</v>
      </c>
      <c r="D86" s="65">
        <v>12</v>
      </c>
      <c r="E86" s="66">
        <v>12</v>
      </c>
      <c r="F86" s="67">
        <v>18</v>
      </c>
      <c r="G86" s="54"/>
      <c r="H86" s="11" t="s">
        <v>17</v>
      </c>
      <c r="I86" s="43"/>
      <c r="J86" s="39" t="str">
        <f t="shared" si="3"/>
        <v/>
      </c>
      <c r="K86" s="85">
        <f t="shared" si="2"/>
        <v>8</v>
      </c>
      <c r="L86" s="48" t="s">
        <v>19</v>
      </c>
    </row>
    <row r="87" spans="1:12" s="16" customFormat="1" ht="12.75" customHeight="1" x14ac:dyDescent="0.2">
      <c r="A87" s="19">
        <v>2</v>
      </c>
      <c r="B87" s="9" t="s">
        <v>22</v>
      </c>
      <c r="C87" s="10">
        <v>16.7</v>
      </c>
      <c r="D87" s="65">
        <v>6</v>
      </c>
      <c r="E87" s="66">
        <v>12</v>
      </c>
      <c r="F87" s="67">
        <v>18</v>
      </c>
      <c r="G87" s="54" t="s">
        <v>17</v>
      </c>
      <c r="H87" s="11" t="s">
        <v>17</v>
      </c>
      <c r="I87" s="43"/>
      <c r="J87" s="39" t="str">
        <f t="shared" si="3"/>
        <v/>
      </c>
      <c r="K87" s="85">
        <f t="shared" si="2"/>
        <v>8</v>
      </c>
      <c r="L87" s="48" t="s">
        <v>12</v>
      </c>
    </row>
    <row r="88" spans="1:12" s="16" customFormat="1" ht="12.75" customHeight="1" x14ac:dyDescent="0.2">
      <c r="A88" s="19">
        <v>1</v>
      </c>
      <c r="B88" s="9" t="s">
        <v>22</v>
      </c>
      <c r="C88" s="10">
        <v>16.7</v>
      </c>
      <c r="D88" s="65">
        <v>12</v>
      </c>
      <c r="E88" s="66">
        <v>12</v>
      </c>
      <c r="F88" s="67">
        <v>18</v>
      </c>
      <c r="G88" s="54"/>
      <c r="H88" s="11" t="s">
        <v>17</v>
      </c>
      <c r="I88" s="43"/>
      <c r="J88" s="39" t="str">
        <f t="shared" si="3"/>
        <v/>
      </c>
      <c r="K88" s="85">
        <f t="shared" si="2"/>
        <v>8</v>
      </c>
      <c r="L88" s="48" t="s">
        <v>19</v>
      </c>
    </row>
    <row r="89" spans="1:12" s="16" customFormat="1" ht="12.75" customHeight="1" x14ac:dyDescent="0.2">
      <c r="A89" s="19">
        <v>2</v>
      </c>
      <c r="B89" s="9" t="s">
        <v>22</v>
      </c>
      <c r="C89" s="10">
        <v>16.690000000000001</v>
      </c>
      <c r="D89" s="65">
        <v>6</v>
      </c>
      <c r="E89" s="66">
        <v>12</v>
      </c>
      <c r="F89" s="67">
        <v>18</v>
      </c>
      <c r="G89" s="54"/>
      <c r="H89" s="11" t="s">
        <v>17</v>
      </c>
      <c r="I89" s="43"/>
      <c r="J89" s="39" t="str">
        <f t="shared" si="3"/>
        <v/>
      </c>
      <c r="K89" s="85">
        <f t="shared" si="2"/>
        <v>4</v>
      </c>
      <c r="L89" s="48" t="s">
        <v>12</v>
      </c>
    </row>
    <row r="90" spans="1:12" s="16" customFormat="1" ht="12.75" customHeight="1" x14ac:dyDescent="0.2">
      <c r="A90" s="19">
        <v>1</v>
      </c>
      <c r="B90" s="9" t="s">
        <v>22</v>
      </c>
      <c r="C90" s="10">
        <v>16.690000000000001</v>
      </c>
      <c r="D90" s="65">
        <v>6</v>
      </c>
      <c r="E90" s="66">
        <v>12</v>
      </c>
      <c r="F90" s="67">
        <v>18</v>
      </c>
      <c r="G90" s="54"/>
      <c r="H90" s="11" t="s">
        <v>17</v>
      </c>
      <c r="I90" s="43"/>
      <c r="J90" s="39" t="str">
        <f t="shared" si="3"/>
        <v/>
      </c>
      <c r="K90" s="85">
        <f t="shared" si="2"/>
        <v>4</v>
      </c>
      <c r="L90" s="48" t="s">
        <v>12</v>
      </c>
    </row>
    <row r="91" spans="1:12" s="16" customFormat="1" ht="12.75" customHeight="1" x14ac:dyDescent="0.2">
      <c r="A91" s="19">
        <v>1</v>
      </c>
      <c r="B91" s="9" t="s">
        <v>22</v>
      </c>
      <c r="C91" s="10">
        <v>16.690000000000001</v>
      </c>
      <c r="D91" s="65">
        <v>6</v>
      </c>
      <c r="E91" s="66">
        <v>12</v>
      </c>
      <c r="F91" s="67">
        <v>18</v>
      </c>
      <c r="G91" s="54"/>
      <c r="H91" s="11" t="s">
        <v>17</v>
      </c>
      <c r="I91" s="43"/>
      <c r="J91" s="39" t="str">
        <f t="shared" si="3"/>
        <v/>
      </c>
      <c r="K91" s="85">
        <f t="shared" si="2"/>
        <v>4</v>
      </c>
      <c r="L91" s="48" t="s">
        <v>12</v>
      </c>
    </row>
    <row r="92" spans="1:12" s="16" customFormat="1" ht="12.75" customHeight="1" x14ac:dyDescent="0.2">
      <c r="A92" s="19">
        <v>2</v>
      </c>
      <c r="B92" s="9" t="s">
        <v>22</v>
      </c>
      <c r="C92" s="10">
        <v>16.55</v>
      </c>
      <c r="D92" s="65">
        <v>6</v>
      </c>
      <c r="E92" s="66">
        <v>12</v>
      </c>
      <c r="F92" s="67">
        <v>18</v>
      </c>
      <c r="G92" s="54" t="s">
        <v>17</v>
      </c>
      <c r="H92" s="11" t="s">
        <v>17</v>
      </c>
      <c r="I92" s="43"/>
      <c r="J92" s="39" t="str">
        <f t="shared" si="3"/>
        <v/>
      </c>
      <c r="K92" s="85">
        <f t="shared" si="2"/>
        <v>8</v>
      </c>
      <c r="L92" s="48" t="s">
        <v>12</v>
      </c>
    </row>
    <row r="93" spans="1:12" s="16" customFormat="1" ht="12.75" customHeight="1" x14ac:dyDescent="0.2">
      <c r="A93" s="19">
        <v>2</v>
      </c>
      <c r="B93" s="9" t="s">
        <v>22</v>
      </c>
      <c r="C93" s="10">
        <v>16.55</v>
      </c>
      <c r="D93" s="65">
        <v>6</v>
      </c>
      <c r="E93" s="66">
        <v>12</v>
      </c>
      <c r="F93" s="67">
        <v>18</v>
      </c>
      <c r="G93" s="54" t="s">
        <v>17</v>
      </c>
      <c r="H93" s="11" t="s">
        <v>17</v>
      </c>
      <c r="I93" s="43"/>
      <c r="J93" s="39" t="str">
        <f t="shared" si="3"/>
        <v/>
      </c>
      <c r="K93" s="85">
        <f t="shared" si="2"/>
        <v>8</v>
      </c>
      <c r="L93" s="48" t="s">
        <v>12</v>
      </c>
    </row>
    <row r="94" spans="1:12" s="16" customFormat="1" ht="12.75" customHeight="1" x14ac:dyDescent="0.2">
      <c r="A94" s="19">
        <v>2</v>
      </c>
      <c r="B94" s="9" t="s">
        <v>22</v>
      </c>
      <c r="C94" s="10">
        <v>16.54</v>
      </c>
      <c r="D94" s="65">
        <v>6</v>
      </c>
      <c r="E94" s="66">
        <v>12</v>
      </c>
      <c r="F94" s="67">
        <v>18</v>
      </c>
      <c r="G94" s="54"/>
      <c r="H94" s="11" t="s">
        <v>17</v>
      </c>
      <c r="I94" s="43"/>
      <c r="J94" s="39" t="str">
        <f t="shared" si="3"/>
        <v/>
      </c>
      <c r="K94" s="85">
        <f t="shared" si="2"/>
        <v>4</v>
      </c>
      <c r="L94" s="48" t="s">
        <v>12</v>
      </c>
    </row>
    <row r="95" spans="1:12" s="16" customFormat="1" ht="12.75" customHeight="1" x14ac:dyDescent="0.2">
      <c r="A95" s="19">
        <v>2</v>
      </c>
      <c r="B95" s="9" t="s">
        <v>22</v>
      </c>
      <c r="C95" s="10">
        <v>16.43</v>
      </c>
      <c r="D95" s="65">
        <v>6</v>
      </c>
      <c r="E95" s="66">
        <v>12</v>
      </c>
      <c r="F95" s="67">
        <v>18</v>
      </c>
      <c r="G95" s="54"/>
      <c r="H95" s="11" t="s">
        <v>17</v>
      </c>
      <c r="I95" s="43"/>
      <c r="J95" s="39" t="str">
        <f t="shared" si="3"/>
        <v/>
      </c>
      <c r="K95" s="85">
        <f t="shared" si="2"/>
        <v>4</v>
      </c>
      <c r="L95" s="48" t="s">
        <v>12</v>
      </c>
    </row>
    <row r="96" spans="1:12" s="16" customFormat="1" ht="12.75" customHeight="1" x14ac:dyDescent="0.2">
      <c r="A96" s="19">
        <v>2</v>
      </c>
      <c r="B96" s="9" t="s">
        <v>22</v>
      </c>
      <c r="C96" s="10">
        <v>16.37</v>
      </c>
      <c r="D96" s="65">
        <v>6</v>
      </c>
      <c r="E96" s="66">
        <v>12</v>
      </c>
      <c r="F96" s="67">
        <v>18</v>
      </c>
      <c r="G96" s="54" t="s">
        <v>17</v>
      </c>
      <c r="H96" s="11" t="s">
        <v>17</v>
      </c>
      <c r="I96" s="43"/>
      <c r="J96" s="39" t="str">
        <f t="shared" si="3"/>
        <v/>
      </c>
      <c r="K96" s="85">
        <f t="shared" si="2"/>
        <v>8</v>
      </c>
      <c r="L96" s="48" t="s">
        <v>12</v>
      </c>
    </row>
    <row r="97" spans="1:12" s="16" customFormat="1" ht="12.75" customHeight="1" x14ac:dyDescent="0.2">
      <c r="A97" s="19">
        <v>2</v>
      </c>
      <c r="B97" s="9" t="s">
        <v>22</v>
      </c>
      <c r="C97" s="10">
        <v>16.34</v>
      </c>
      <c r="D97" s="65">
        <v>6</v>
      </c>
      <c r="E97" s="66">
        <v>12</v>
      </c>
      <c r="F97" s="67">
        <v>18</v>
      </c>
      <c r="G97" s="54"/>
      <c r="H97" s="11" t="s">
        <v>17</v>
      </c>
      <c r="I97" s="43"/>
      <c r="J97" s="39" t="str">
        <f t="shared" si="3"/>
        <v/>
      </c>
      <c r="K97" s="85">
        <f t="shared" si="2"/>
        <v>4</v>
      </c>
      <c r="L97" s="48" t="s">
        <v>12</v>
      </c>
    </row>
    <row r="98" spans="1:12" s="16" customFormat="1" ht="12.75" customHeight="1" x14ac:dyDescent="0.2">
      <c r="A98" s="19">
        <v>2</v>
      </c>
      <c r="B98" s="9" t="s">
        <v>22</v>
      </c>
      <c r="C98" s="10">
        <v>16.23</v>
      </c>
      <c r="D98" s="65">
        <v>6</v>
      </c>
      <c r="E98" s="66">
        <v>12</v>
      </c>
      <c r="F98" s="67">
        <v>18</v>
      </c>
      <c r="G98" s="54"/>
      <c r="H98" s="11" t="s">
        <v>17</v>
      </c>
      <c r="I98" s="43"/>
      <c r="J98" s="39" t="str">
        <f t="shared" si="3"/>
        <v/>
      </c>
      <c r="K98" s="85">
        <f t="shared" si="2"/>
        <v>4</v>
      </c>
      <c r="L98" s="48" t="s">
        <v>12</v>
      </c>
    </row>
    <row r="99" spans="1:12" s="16" customFormat="1" ht="12.75" customHeight="1" x14ac:dyDescent="0.2">
      <c r="A99" s="19" t="s">
        <v>18</v>
      </c>
      <c r="B99" s="9" t="s">
        <v>22</v>
      </c>
      <c r="C99" s="10">
        <v>16.23</v>
      </c>
      <c r="D99" s="65">
        <v>6</v>
      </c>
      <c r="E99" s="66">
        <v>12</v>
      </c>
      <c r="F99" s="67">
        <v>18</v>
      </c>
      <c r="G99" s="54" t="s">
        <v>17</v>
      </c>
      <c r="H99" s="11" t="s">
        <v>17</v>
      </c>
      <c r="I99" s="43"/>
      <c r="J99" s="39" t="str">
        <f t="shared" si="3"/>
        <v/>
      </c>
      <c r="K99" s="85">
        <f t="shared" si="2"/>
        <v>8</v>
      </c>
      <c r="L99" s="48" t="s">
        <v>12</v>
      </c>
    </row>
    <row r="100" spans="1:12" s="16" customFormat="1" ht="12.75" customHeight="1" x14ac:dyDescent="0.2">
      <c r="A100" s="19">
        <v>1</v>
      </c>
      <c r="B100" s="9" t="s">
        <v>22</v>
      </c>
      <c r="C100" s="10">
        <v>16.04</v>
      </c>
      <c r="D100" s="65">
        <v>6</v>
      </c>
      <c r="E100" s="66">
        <v>12</v>
      </c>
      <c r="F100" s="67">
        <v>18</v>
      </c>
      <c r="G100" s="54" t="s">
        <v>17</v>
      </c>
      <c r="H100" s="11"/>
      <c r="I100" s="43"/>
      <c r="J100" s="39" t="str">
        <f t="shared" si="3"/>
        <v/>
      </c>
      <c r="K100" s="85">
        <f t="shared" si="2"/>
        <v>4</v>
      </c>
      <c r="L100" s="48" t="s">
        <v>12</v>
      </c>
    </row>
    <row r="101" spans="1:12" s="16" customFormat="1" ht="12.75" customHeight="1" x14ac:dyDescent="0.2">
      <c r="A101" s="19">
        <v>2</v>
      </c>
      <c r="B101" s="9" t="s">
        <v>22</v>
      </c>
      <c r="C101" s="10">
        <v>16.02</v>
      </c>
      <c r="D101" s="65">
        <v>6</v>
      </c>
      <c r="E101" s="66">
        <v>12</v>
      </c>
      <c r="F101" s="67">
        <v>18</v>
      </c>
      <c r="G101" s="54" t="s">
        <v>17</v>
      </c>
      <c r="H101" s="11" t="s">
        <v>17</v>
      </c>
      <c r="I101" s="43"/>
      <c r="J101" s="39" t="str">
        <f t="shared" si="3"/>
        <v/>
      </c>
      <c r="K101" s="85">
        <f t="shared" si="2"/>
        <v>8</v>
      </c>
      <c r="L101" s="48" t="s">
        <v>12</v>
      </c>
    </row>
    <row r="102" spans="1:12" s="16" customFormat="1" ht="12.75" customHeight="1" x14ac:dyDescent="0.2">
      <c r="A102" s="19">
        <v>1</v>
      </c>
      <c r="B102" s="9" t="s">
        <v>22</v>
      </c>
      <c r="C102" s="10">
        <v>15.44</v>
      </c>
      <c r="D102" s="65">
        <v>6</v>
      </c>
      <c r="E102" s="66">
        <v>12</v>
      </c>
      <c r="F102" s="67">
        <v>18</v>
      </c>
      <c r="G102" s="54"/>
      <c r="H102" s="11" t="s">
        <v>17</v>
      </c>
      <c r="I102" s="43"/>
      <c r="J102" s="39" t="str">
        <f t="shared" si="3"/>
        <v/>
      </c>
      <c r="K102" s="85">
        <f t="shared" si="2"/>
        <v>4</v>
      </c>
      <c r="L102" s="48" t="s">
        <v>12</v>
      </c>
    </row>
    <row r="103" spans="1:12" s="16" customFormat="1" ht="12.75" customHeight="1" x14ac:dyDescent="0.2">
      <c r="A103" s="19" t="s">
        <v>18</v>
      </c>
      <c r="B103" s="9" t="s">
        <v>22</v>
      </c>
      <c r="C103" s="10">
        <v>15.41</v>
      </c>
      <c r="D103" s="65">
        <v>6</v>
      </c>
      <c r="E103" s="66">
        <v>12</v>
      </c>
      <c r="F103" s="67">
        <v>18</v>
      </c>
      <c r="G103" s="54" t="s">
        <v>17</v>
      </c>
      <c r="H103" s="11" t="s">
        <v>17</v>
      </c>
      <c r="I103" s="43"/>
      <c r="J103" s="39" t="str">
        <f t="shared" si="3"/>
        <v/>
      </c>
      <c r="K103" s="85">
        <f t="shared" si="2"/>
        <v>8</v>
      </c>
      <c r="L103" s="48" t="s">
        <v>12</v>
      </c>
    </row>
    <row r="104" spans="1:12" s="16" customFormat="1" ht="12.75" customHeight="1" x14ac:dyDescent="0.2">
      <c r="A104" s="19">
        <v>2</v>
      </c>
      <c r="B104" s="9" t="s">
        <v>22</v>
      </c>
      <c r="C104" s="10">
        <v>15.38</v>
      </c>
      <c r="D104" s="65">
        <v>6</v>
      </c>
      <c r="E104" s="66">
        <v>12</v>
      </c>
      <c r="F104" s="67">
        <v>18</v>
      </c>
      <c r="G104" s="54"/>
      <c r="H104" s="11" t="s">
        <v>17</v>
      </c>
      <c r="I104" s="43"/>
      <c r="J104" s="39" t="str">
        <f t="shared" si="3"/>
        <v/>
      </c>
      <c r="K104" s="85">
        <f t="shared" si="2"/>
        <v>4</v>
      </c>
      <c r="L104" s="48" t="s">
        <v>12</v>
      </c>
    </row>
    <row r="105" spans="1:12" s="16" customFormat="1" ht="12.75" customHeight="1" x14ac:dyDescent="0.2">
      <c r="A105" s="19" t="s">
        <v>18</v>
      </c>
      <c r="B105" s="9" t="s">
        <v>22</v>
      </c>
      <c r="C105" s="10">
        <v>14.78</v>
      </c>
      <c r="D105" s="65">
        <v>6</v>
      </c>
      <c r="E105" s="66">
        <v>12</v>
      </c>
      <c r="F105" s="67">
        <v>18</v>
      </c>
      <c r="G105" s="54" t="s">
        <v>17</v>
      </c>
      <c r="H105" s="11" t="s">
        <v>17</v>
      </c>
      <c r="I105" s="43"/>
      <c r="J105" s="39" t="str">
        <f t="shared" si="3"/>
        <v/>
      </c>
      <c r="K105" s="85">
        <f t="shared" si="2"/>
        <v>8</v>
      </c>
      <c r="L105" s="48" t="s">
        <v>12</v>
      </c>
    </row>
    <row r="106" spans="1:12" s="16" customFormat="1" ht="12.75" customHeight="1" x14ac:dyDescent="0.2">
      <c r="A106" s="19">
        <v>2</v>
      </c>
      <c r="B106" s="9" t="s">
        <v>22</v>
      </c>
      <c r="C106" s="10">
        <v>14.78</v>
      </c>
      <c r="D106" s="65">
        <v>6</v>
      </c>
      <c r="E106" s="66">
        <v>12</v>
      </c>
      <c r="F106" s="67">
        <v>18</v>
      </c>
      <c r="G106" s="54" t="s">
        <v>17</v>
      </c>
      <c r="H106" s="11" t="s">
        <v>17</v>
      </c>
      <c r="I106" s="43"/>
      <c r="J106" s="39" t="str">
        <f t="shared" si="3"/>
        <v/>
      </c>
      <c r="K106" s="85">
        <f t="shared" si="2"/>
        <v>8</v>
      </c>
      <c r="L106" s="48" t="s">
        <v>12</v>
      </c>
    </row>
    <row r="107" spans="1:12" s="16" customFormat="1" ht="12.75" customHeight="1" x14ac:dyDescent="0.2">
      <c r="A107" s="19">
        <v>1</v>
      </c>
      <c r="B107" s="9" t="s">
        <v>22</v>
      </c>
      <c r="C107" s="10">
        <v>14.76</v>
      </c>
      <c r="D107" s="65">
        <v>6</v>
      </c>
      <c r="E107" s="66">
        <v>12</v>
      </c>
      <c r="F107" s="67">
        <v>18</v>
      </c>
      <c r="G107" s="54" t="s">
        <v>17</v>
      </c>
      <c r="H107" s="11" t="s">
        <v>17</v>
      </c>
      <c r="I107" s="43"/>
      <c r="J107" s="39" t="str">
        <f t="shared" si="3"/>
        <v/>
      </c>
      <c r="K107" s="85">
        <f t="shared" si="2"/>
        <v>8</v>
      </c>
      <c r="L107" s="48" t="s">
        <v>12</v>
      </c>
    </row>
    <row r="108" spans="1:12" s="16" customFormat="1" ht="12.75" customHeight="1" x14ac:dyDescent="0.2">
      <c r="A108" s="19" t="s">
        <v>18</v>
      </c>
      <c r="B108" s="9" t="s">
        <v>22</v>
      </c>
      <c r="C108" s="10">
        <v>14.74</v>
      </c>
      <c r="D108" s="65">
        <v>6</v>
      </c>
      <c r="E108" s="66">
        <v>12</v>
      </c>
      <c r="F108" s="67">
        <v>18</v>
      </c>
      <c r="G108" s="54" t="s">
        <v>17</v>
      </c>
      <c r="H108" s="11" t="s">
        <v>17</v>
      </c>
      <c r="I108" s="43"/>
      <c r="J108" s="39" t="str">
        <f t="shared" si="3"/>
        <v/>
      </c>
      <c r="K108" s="85">
        <f t="shared" si="2"/>
        <v>8</v>
      </c>
      <c r="L108" s="48" t="s">
        <v>12</v>
      </c>
    </row>
    <row r="109" spans="1:12" s="16" customFormat="1" ht="12.75" customHeight="1" x14ac:dyDescent="0.2">
      <c r="A109" s="19">
        <v>1</v>
      </c>
      <c r="B109" s="9" t="s">
        <v>22</v>
      </c>
      <c r="C109" s="42">
        <v>14.72</v>
      </c>
      <c r="D109" s="65">
        <v>6</v>
      </c>
      <c r="E109" s="66">
        <v>12</v>
      </c>
      <c r="F109" s="67">
        <v>18</v>
      </c>
      <c r="G109" s="55" t="s">
        <v>17</v>
      </c>
      <c r="H109" s="15" t="s">
        <v>17</v>
      </c>
      <c r="I109" s="43"/>
      <c r="J109" s="39" t="str">
        <f t="shared" si="3"/>
        <v/>
      </c>
      <c r="K109" s="85">
        <f t="shared" si="2"/>
        <v>8</v>
      </c>
      <c r="L109" s="48" t="s">
        <v>12</v>
      </c>
    </row>
    <row r="110" spans="1:12" s="16" customFormat="1" ht="12.75" customHeight="1" x14ac:dyDescent="0.2">
      <c r="A110" s="19">
        <v>2</v>
      </c>
      <c r="B110" s="9" t="s">
        <v>22</v>
      </c>
      <c r="C110" s="10">
        <v>14.71</v>
      </c>
      <c r="D110" s="65">
        <v>6</v>
      </c>
      <c r="E110" s="66">
        <v>12</v>
      </c>
      <c r="F110" s="67">
        <v>18</v>
      </c>
      <c r="G110" s="54" t="s">
        <v>17</v>
      </c>
      <c r="H110" s="11" t="s">
        <v>17</v>
      </c>
      <c r="I110" s="43"/>
      <c r="J110" s="39" t="str">
        <f t="shared" si="3"/>
        <v/>
      </c>
      <c r="K110" s="85">
        <f t="shared" si="2"/>
        <v>8</v>
      </c>
      <c r="L110" s="48" t="s">
        <v>12</v>
      </c>
    </row>
    <row r="111" spans="1:12" s="16" customFormat="1" ht="12.75" customHeight="1" x14ac:dyDescent="0.2">
      <c r="A111" s="19">
        <v>2</v>
      </c>
      <c r="B111" s="9" t="s">
        <v>22</v>
      </c>
      <c r="C111" s="10">
        <v>14.68</v>
      </c>
      <c r="D111" s="65">
        <v>6</v>
      </c>
      <c r="E111" s="66">
        <v>12</v>
      </c>
      <c r="F111" s="67">
        <v>18</v>
      </c>
      <c r="G111" s="54" t="s">
        <v>17</v>
      </c>
      <c r="H111" s="11" t="s">
        <v>17</v>
      </c>
      <c r="I111" s="43"/>
      <c r="J111" s="39" t="str">
        <f t="shared" si="3"/>
        <v/>
      </c>
      <c r="K111" s="85">
        <f t="shared" si="2"/>
        <v>8</v>
      </c>
      <c r="L111" s="48" t="s">
        <v>12</v>
      </c>
    </row>
    <row r="112" spans="1:12" s="16" customFormat="1" ht="12.75" customHeight="1" x14ac:dyDescent="0.2">
      <c r="A112" s="19">
        <v>2</v>
      </c>
      <c r="B112" s="9" t="s">
        <v>22</v>
      </c>
      <c r="C112" s="10">
        <v>14.67</v>
      </c>
      <c r="D112" s="65">
        <v>6</v>
      </c>
      <c r="E112" s="66">
        <v>12</v>
      </c>
      <c r="F112" s="67">
        <v>18</v>
      </c>
      <c r="G112" s="54" t="s">
        <v>17</v>
      </c>
      <c r="H112" s="11"/>
      <c r="I112" s="43"/>
      <c r="J112" s="39" t="str">
        <f t="shared" si="3"/>
        <v/>
      </c>
      <c r="K112" s="85">
        <f t="shared" si="2"/>
        <v>4</v>
      </c>
      <c r="L112" s="48" t="s">
        <v>12</v>
      </c>
    </row>
    <row r="113" spans="1:12" s="16" customFormat="1" ht="12.75" customHeight="1" x14ac:dyDescent="0.2">
      <c r="A113" s="19">
        <v>1</v>
      </c>
      <c r="B113" s="9" t="s">
        <v>22</v>
      </c>
      <c r="C113" s="10">
        <v>14.65</v>
      </c>
      <c r="D113" s="65">
        <v>12</v>
      </c>
      <c r="E113" s="66">
        <v>12</v>
      </c>
      <c r="F113" s="67">
        <v>18</v>
      </c>
      <c r="G113" s="54" t="s">
        <v>17</v>
      </c>
      <c r="H113" s="11" t="s">
        <v>17</v>
      </c>
      <c r="I113" s="43"/>
      <c r="J113" s="39" t="str">
        <f t="shared" si="3"/>
        <v/>
      </c>
      <c r="K113" s="85">
        <f t="shared" si="2"/>
        <v>16</v>
      </c>
      <c r="L113" s="48" t="s">
        <v>19</v>
      </c>
    </row>
    <row r="114" spans="1:12" s="16" customFormat="1" ht="12.75" customHeight="1" x14ac:dyDescent="0.2">
      <c r="A114" s="19">
        <v>1</v>
      </c>
      <c r="B114" s="9" t="s">
        <v>22</v>
      </c>
      <c r="C114" s="10">
        <v>14.39</v>
      </c>
      <c r="D114" s="65">
        <v>150</v>
      </c>
      <c r="E114" s="66">
        <v>6</v>
      </c>
      <c r="F114" s="67">
        <v>4.5</v>
      </c>
      <c r="G114" s="54"/>
      <c r="H114" s="11" t="s">
        <v>17</v>
      </c>
      <c r="I114" s="43"/>
      <c r="J114" s="88">
        <f>IF((AND(F114=4.5)),ROUNDUP((D114*E114)/9,2),"")*(COUNTA($G114:$I114))</f>
        <v>100</v>
      </c>
      <c r="K114" s="85"/>
      <c r="L114" s="48" t="s">
        <v>26</v>
      </c>
    </row>
    <row r="115" spans="1:12" s="16" customFormat="1" ht="12.75" customHeight="1" x14ac:dyDescent="0.2">
      <c r="A115" s="19">
        <v>2</v>
      </c>
      <c r="B115" s="9" t="s">
        <v>22</v>
      </c>
      <c r="C115" s="10">
        <v>14.34</v>
      </c>
      <c r="D115" s="65">
        <v>6</v>
      </c>
      <c r="E115" s="66">
        <v>12</v>
      </c>
      <c r="F115" s="67">
        <v>18</v>
      </c>
      <c r="G115" s="54" t="s">
        <v>17</v>
      </c>
      <c r="H115" s="11" t="s">
        <v>17</v>
      </c>
      <c r="I115" s="43"/>
      <c r="J115" s="39" t="str">
        <f t="shared" si="3"/>
        <v/>
      </c>
      <c r="K115" s="85">
        <f t="shared" si="2"/>
        <v>8</v>
      </c>
      <c r="L115" s="48" t="s">
        <v>12</v>
      </c>
    </row>
    <row r="116" spans="1:12" s="16" customFormat="1" ht="12.75" customHeight="1" x14ac:dyDescent="0.2">
      <c r="A116" s="19">
        <v>2</v>
      </c>
      <c r="B116" s="9" t="s">
        <v>22</v>
      </c>
      <c r="C116" s="10">
        <v>14.32</v>
      </c>
      <c r="D116" s="65">
        <v>6</v>
      </c>
      <c r="E116" s="66">
        <v>12</v>
      </c>
      <c r="F116" s="67">
        <v>18</v>
      </c>
      <c r="G116" s="54" t="s">
        <v>17</v>
      </c>
      <c r="H116" s="11"/>
      <c r="I116" s="43"/>
      <c r="J116" s="39" t="str">
        <f t="shared" si="3"/>
        <v/>
      </c>
      <c r="K116" s="85">
        <f t="shared" si="2"/>
        <v>4</v>
      </c>
      <c r="L116" s="48" t="s">
        <v>12</v>
      </c>
    </row>
    <row r="117" spans="1:12" s="16" customFormat="1" ht="12.75" customHeight="1" x14ac:dyDescent="0.2">
      <c r="A117" s="19">
        <v>1</v>
      </c>
      <c r="B117" s="9" t="s">
        <v>22</v>
      </c>
      <c r="C117" s="10">
        <v>14.3</v>
      </c>
      <c r="D117" s="65">
        <v>6</v>
      </c>
      <c r="E117" s="66">
        <v>12</v>
      </c>
      <c r="F117" s="67">
        <v>18</v>
      </c>
      <c r="G117" s="54" t="s">
        <v>17</v>
      </c>
      <c r="H117" s="11"/>
      <c r="I117" s="43"/>
      <c r="J117" s="39" t="str">
        <f t="shared" si="3"/>
        <v/>
      </c>
      <c r="K117" s="85">
        <f t="shared" si="2"/>
        <v>4</v>
      </c>
      <c r="L117" s="48" t="s">
        <v>12</v>
      </c>
    </row>
    <row r="118" spans="1:12" s="16" customFormat="1" ht="12.75" customHeight="1" x14ac:dyDescent="0.2">
      <c r="A118" s="19">
        <v>1</v>
      </c>
      <c r="B118" s="9" t="s">
        <v>22</v>
      </c>
      <c r="C118" s="10">
        <v>14.3</v>
      </c>
      <c r="D118" s="65">
        <v>100</v>
      </c>
      <c r="E118" s="66">
        <v>6</v>
      </c>
      <c r="F118" s="67">
        <v>4.5</v>
      </c>
      <c r="G118" s="54"/>
      <c r="H118" s="11" t="s">
        <v>17</v>
      </c>
      <c r="I118" s="43"/>
      <c r="J118" s="88">
        <f>IF((AND(F118=4.5)),ROUNDUP((D118*E118)/9,2),"")*(COUNTA($G118:$I118))</f>
        <v>66.67</v>
      </c>
      <c r="K118" s="85"/>
      <c r="L118" s="48" t="s">
        <v>26</v>
      </c>
    </row>
    <row r="119" spans="1:12" s="16" customFormat="1" ht="12.75" customHeight="1" x14ac:dyDescent="0.2">
      <c r="A119" s="19" t="s">
        <v>18</v>
      </c>
      <c r="B119" s="9" t="s">
        <v>22</v>
      </c>
      <c r="C119" s="10">
        <v>14.27</v>
      </c>
      <c r="D119" s="65">
        <v>6</v>
      </c>
      <c r="E119" s="66">
        <v>12</v>
      </c>
      <c r="F119" s="67">
        <v>18</v>
      </c>
      <c r="G119" s="54" t="s">
        <v>17</v>
      </c>
      <c r="H119" s="11" t="s">
        <v>17</v>
      </c>
      <c r="I119" s="43"/>
      <c r="J119" s="39" t="str">
        <f t="shared" si="3"/>
        <v/>
      </c>
      <c r="K119" s="85">
        <f t="shared" si="2"/>
        <v>8</v>
      </c>
      <c r="L119" s="48" t="s">
        <v>12</v>
      </c>
    </row>
    <row r="120" spans="1:12" s="16" customFormat="1" ht="12.75" customHeight="1" x14ac:dyDescent="0.2">
      <c r="A120" s="19">
        <v>2</v>
      </c>
      <c r="B120" s="9" t="s">
        <v>22</v>
      </c>
      <c r="C120" s="10">
        <v>14.25</v>
      </c>
      <c r="D120" s="65">
        <v>6</v>
      </c>
      <c r="E120" s="66">
        <v>12</v>
      </c>
      <c r="F120" s="67">
        <v>18</v>
      </c>
      <c r="G120" s="54" t="s">
        <v>17</v>
      </c>
      <c r="H120" s="11"/>
      <c r="I120" s="43"/>
      <c r="J120" s="39" t="str">
        <f t="shared" si="3"/>
        <v/>
      </c>
      <c r="K120" s="85">
        <f t="shared" si="2"/>
        <v>4</v>
      </c>
      <c r="L120" s="48" t="s">
        <v>12</v>
      </c>
    </row>
    <row r="121" spans="1:12" s="16" customFormat="1" ht="12.75" customHeight="1" x14ac:dyDescent="0.2">
      <c r="A121" s="19">
        <v>1</v>
      </c>
      <c r="B121" s="9" t="s">
        <v>22</v>
      </c>
      <c r="C121" s="10">
        <v>14.09</v>
      </c>
      <c r="D121" s="65">
        <v>6</v>
      </c>
      <c r="E121" s="66">
        <v>12</v>
      </c>
      <c r="F121" s="67">
        <v>18</v>
      </c>
      <c r="G121" s="54"/>
      <c r="H121" s="11" t="s">
        <v>17</v>
      </c>
      <c r="I121" s="43"/>
      <c r="J121" s="39" t="str">
        <f t="shared" si="3"/>
        <v/>
      </c>
      <c r="K121" s="85">
        <f t="shared" si="2"/>
        <v>4</v>
      </c>
      <c r="L121" s="48" t="s">
        <v>12</v>
      </c>
    </row>
    <row r="122" spans="1:12" s="16" customFormat="1" ht="12.75" customHeight="1" x14ac:dyDescent="0.2">
      <c r="A122" s="19" t="s">
        <v>18</v>
      </c>
      <c r="B122" s="9" t="s">
        <v>22</v>
      </c>
      <c r="C122" s="10">
        <v>14.09</v>
      </c>
      <c r="D122" s="65">
        <v>6</v>
      </c>
      <c r="E122" s="66">
        <v>12</v>
      </c>
      <c r="F122" s="67">
        <v>18</v>
      </c>
      <c r="G122" s="54" t="s">
        <v>17</v>
      </c>
      <c r="H122" s="11" t="s">
        <v>17</v>
      </c>
      <c r="I122" s="43"/>
      <c r="J122" s="39" t="str">
        <f t="shared" si="3"/>
        <v/>
      </c>
      <c r="K122" s="85">
        <f t="shared" si="2"/>
        <v>8</v>
      </c>
      <c r="L122" s="48" t="s">
        <v>12</v>
      </c>
    </row>
    <row r="123" spans="1:12" s="16" customFormat="1" ht="12.75" customHeight="1" x14ac:dyDescent="0.2">
      <c r="A123" s="19">
        <v>1</v>
      </c>
      <c r="B123" s="9" t="s">
        <v>22</v>
      </c>
      <c r="C123" s="10">
        <v>14.06</v>
      </c>
      <c r="D123" s="65">
        <v>6</v>
      </c>
      <c r="E123" s="66">
        <v>12</v>
      </c>
      <c r="F123" s="67">
        <v>18</v>
      </c>
      <c r="G123" s="54" t="s">
        <v>17</v>
      </c>
      <c r="H123" s="11"/>
      <c r="I123" s="43"/>
      <c r="J123" s="39" t="str">
        <f t="shared" si="3"/>
        <v/>
      </c>
      <c r="K123" s="85">
        <f t="shared" si="2"/>
        <v>4</v>
      </c>
      <c r="L123" s="48" t="s">
        <v>12</v>
      </c>
    </row>
    <row r="124" spans="1:12" s="16" customFormat="1" ht="12.75" customHeight="1" x14ac:dyDescent="0.2">
      <c r="A124" s="19">
        <v>2</v>
      </c>
      <c r="B124" s="9" t="s">
        <v>22</v>
      </c>
      <c r="C124" s="10">
        <v>14.05</v>
      </c>
      <c r="D124" s="65">
        <v>6</v>
      </c>
      <c r="E124" s="66">
        <v>12</v>
      </c>
      <c r="F124" s="67">
        <v>18</v>
      </c>
      <c r="G124" s="54" t="s">
        <v>17</v>
      </c>
      <c r="H124" s="11" t="s">
        <v>17</v>
      </c>
      <c r="I124" s="43"/>
      <c r="J124" s="39" t="str">
        <f t="shared" si="3"/>
        <v/>
      </c>
      <c r="K124" s="85">
        <f t="shared" si="2"/>
        <v>8</v>
      </c>
      <c r="L124" s="48" t="s">
        <v>12</v>
      </c>
    </row>
    <row r="125" spans="1:12" s="16" customFormat="1" ht="12.75" customHeight="1" x14ac:dyDescent="0.2">
      <c r="A125" s="19">
        <v>2</v>
      </c>
      <c r="B125" s="9" t="s">
        <v>22</v>
      </c>
      <c r="C125" s="10">
        <v>13.96</v>
      </c>
      <c r="D125" s="65">
        <v>6</v>
      </c>
      <c r="E125" s="66">
        <v>12</v>
      </c>
      <c r="F125" s="67">
        <v>18</v>
      </c>
      <c r="G125" s="54" t="s">
        <v>17</v>
      </c>
      <c r="H125" s="11" t="s">
        <v>17</v>
      </c>
      <c r="I125" s="43"/>
      <c r="J125" s="39" t="str">
        <f t="shared" si="3"/>
        <v/>
      </c>
      <c r="K125" s="85">
        <f t="shared" si="2"/>
        <v>8</v>
      </c>
      <c r="L125" s="48" t="s">
        <v>12</v>
      </c>
    </row>
    <row r="126" spans="1:12" s="16" customFormat="1" ht="12.75" customHeight="1" x14ac:dyDescent="0.2">
      <c r="A126" s="19">
        <v>2</v>
      </c>
      <c r="B126" s="9" t="s">
        <v>22</v>
      </c>
      <c r="C126" s="10">
        <v>13.94</v>
      </c>
      <c r="D126" s="65">
        <v>6</v>
      </c>
      <c r="E126" s="66">
        <v>12</v>
      </c>
      <c r="F126" s="67">
        <v>18</v>
      </c>
      <c r="G126" s="54" t="s">
        <v>17</v>
      </c>
      <c r="H126" s="11"/>
      <c r="I126" s="43"/>
      <c r="J126" s="39" t="str">
        <f t="shared" si="3"/>
        <v/>
      </c>
      <c r="K126" s="85">
        <f t="shared" si="2"/>
        <v>4</v>
      </c>
      <c r="L126" s="48" t="s">
        <v>12</v>
      </c>
    </row>
    <row r="127" spans="1:12" s="16" customFormat="1" ht="12.75" customHeight="1" x14ac:dyDescent="0.2">
      <c r="A127" s="19">
        <v>1</v>
      </c>
      <c r="B127" s="9" t="s">
        <v>22</v>
      </c>
      <c r="C127" s="10">
        <v>13.91</v>
      </c>
      <c r="D127" s="65">
        <v>6</v>
      </c>
      <c r="E127" s="66">
        <v>12</v>
      </c>
      <c r="F127" s="67">
        <v>18</v>
      </c>
      <c r="G127" s="54" t="s">
        <v>17</v>
      </c>
      <c r="H127" s="11" t="s">
        <v>17</v>
      </c>
      <c r="I127" s="43"/>
      <c r="J127" s="39" t="str">
        <f t="shared" si="3"/>
        <v/>
      </c>
      <c r="K127" s="85">
        <f t="shared" si="2"/>
        <v>8</v>
      </c>
      <c r="L127" s="48" t="s">
        <v>12</v>
      </c>
    </row>
    <row r="128" spans="1:12" s="16" customFormat="1" ht="12.75" customHeight="1" x14ac:dyDescent="0.2">
      <c r="A128" s="19">
        <v>2</v>
      </c>
      <c r="B128" s="9" t="s">
        <v>22</v>
      </c>
      <c r="C128" s="10">
        <v>13.9</v>
      </c>
      <c r="D128" s="65">
        <v>6</v>
      </c>
      <c r="E128" s="66">
        <v>12</v>
      </c>
      <c r="F128" s="67">
        <v>18</v>
      </c>
      <c r="G128" s="54" t="s">
        <v>17</v>
      </c>
      <c r="H128" s="11"/>
      <c r="I128" s="43"/>
      <c r="J128" s="39" t="str">
        <f t="shared" si="3"/>
        <v/>
      </c>
      <c r="K128" s="85">
        <f t="shared" si="2"/>
        <v>4</v>
      </c>
      <c r="L128" s="48" t="s">
        <v>12</v>
      </c>
    </row>
    <row r="129" spans="1:12" s="16" customFormat="1" ht="12.75" customHeight="1" x14ac:dyDescent="0.2">
      <c r="A129" s="19">
        <v>1</v>
      </c>
      <c r="B129" s="9" t="s">
        <v>22</v>
      </c>
      <c r="C129" s="10">
        <v>13.88</v>
      </c>
      <c r="D129" s="65">
        <v>6</v>
      </c>
      <c r="E129" s="66">
        <v>12</v>
      </c>
      <c r="F129" s="67">
        <v>18</v>
      </c>
      <c r="G129" s="54" t="s">
        <v>17</v>
      </c>
      <c r="H129" s="11" t="s">
        <v>17</v>
      </c>
      <c r="I129" s="43"/>
      <c r="J129" s="39" t="str">
        <f t="shared" si="3"/>
        <v/>
      </c>
      <c r="K129" s="85">
        <f t="shared" si="2"/>
        <v>8</v>
      </c>
      <c r="L129" s="48" t="s">
        <v>12</v>
      </c>
    </row>
    <row r="130" spans="1:12" s="16" customFormat="1" ht="12.75" customHeight="1" x14ac:dyDescent="0.2">
      <c r="A130" s="19" t="s">
        <v>18</v>
      </c>
      <c r="B130" s="9" t="s">
        <v>22</v>
      </c>
      <c r="C130" s="10">
        <v>13.87</v>
      </c>
      <c r="D130" s="65">
        <v>6</v>
      </c>
      <c r="E130" s="66">
        <v>12</v>
      </c>
      <c r="F130" s="67">
        <v>18</v>
      </c>
      <c r="G130" s="54" t="s">
        <v>17</v>
      </c>
      <c r="H130" s="11" t="s">
        <v>17</v>
      </c>
      <c r="I130" s="43"/>
      <c r="J130" s="39" t="str">
        <f t="shared" si="3"/>
        <v/>
      </c>
      <c r="K130" s="85">
        <f t="shared" si="2"/>
        <v>8</v>
      </c>
      <c r="L130" s="48" t="s">
        <v>12</v>
      </c>
    </row>
    <row r="131" spans="1:12" s="16" customFormat="1" ht="12.75" customHeight="1" x14ac:dyDescent="0.2">
      <c r="A131" s="19" t="s">
        <v>18</v>
      </c>
      <c r="B131" s="9" t="s">
        <v>22</v>
      </c>
      <c r="C131" s="10">
        <v>13.85</v>
      </c>
      <c r="D131" s="65">
        <v>6</v>
      </c>
      <c r="E131" s="66">
        <v>12</v>
      </c>
      <c r="F131" s="67">
        <v>18</v>
      </c>
      <c r="G131" s="54" t="s">
        <v>17</v>
      </c>
      <c r="H131" s="11" t="s">
        <v>17</v>
      </c>
      <c r="I131" s="43"/>
      <c r="J131" s="39" t="str">
        <f t="shared" si="3"/>
        <v/>
      </c>
      <c r="K131" s="85">
        <f t="shared" si="2"/>
        <v>8</v>
      </c>
      <c r="L131" s="48" t="s">
        <v>12</v>
      </c>
    </row>
    <row r="132" spans="1:12" s="16" customFormat="1" ht="12.75" customHeight="1" x14ac:dyDescent="0.2">
      <c r="A132" s="19">
        <v>1</v>
      </c>
      <c r="B132" s="9" t="s">
        <v>22</v>
      </c>
      <c r="C132" s="10">
        <v>13.85</v>
      </c>
      <c r="D132" s="65">
        <v>6</v>
      </c>
      <c r="E132" s="66">
        <v>12</v>
      </c>
      <c r="F132" s="67">
        <v>18</v>
      </c>
      <c r="G132" s="54" t="s">
        <v>17</v>
      </c>
      <c r="H132" s="11"/>
      <c r="I132" s="43"/>
      <c r="J132" s="39" t="str">
        <f t="shared" si="3"/>
        <v/>
      </c>
      <c r="K132" s="85">
        <f t="shared" ref="K132:K181" si="4">IF((AND(F132=18)),ROUNDUP((D132*E132*(F132/12))/27,2),"")*(COUNTA($G132:$I132))</f>
        <v>4</v>
      </c>
      <c r="L132" s="48" t="s">
        <v>12</v>
      </c>
    </row>
    <row r="133" spans="1:12" s="16" customFormat="1" ht="12.75" customHeight="1" x14ac:dyDescent="0.2">
      <c r="A133" s="19">
        <v>1</v>
      </c>
      <c r="B133" s="9" t="s">
        <v>22</v>
      </c>
      <c r="C133" s="10">
        <v>13.83</v>
      </c>
      <c r="D133" s="65">
        <v>6</v>
      </c>
      <c r="E133" s="66">
        <v>12</v>
      </c>
      <c r="F133" s="67">
        <v>18</v>
      </c>
      <c r="G133" s="54"/>
      <c r="H133" s="11" t="s">
        <v>17</v>
      </c>
      <c r="I133" s="43"/>
      <c r="J133" s="39" t="str">
        <f t="shared" si="3"/>
        <v/>
      </c>
      <c r="K133" s="85">
        <f t="shared" si="4"/>
        <v>4</v>
      </c>
      <c r="L133" s="48" t="s">
        <v>12</v>
      </c>
    </row>
    <row r="134" spans="1:12" s="16" customFormat="1" ht="12.75" customHeight="1" x14ac:dyDescent="0.2">
      <c r="A134" s="19">
        <v>2</v>
      </c>
      <c r="B134" s="9" t="s">
        <v>22</v>
      </c>
      <c r="C134" s="10">
        <v>13.83</v>
      </c>
      <c r="D134" s="65">
        <v>6</v>
      </c>
      <c r="E134" s="66">
        <v>12</v>
      </c>
      <c r="F134" s="67">
        <v>18</v>
      </c>
      <c r="G134" s="54" t="s">
        <v>17</v>
      </c>
      <c r="H134" s="11" t="s">
        <v>17</v>
      </c>
      <c r="I134" s="43"/>
      <c r="J134" s="39" t="str">
        <f t="shared" ref="J134:J183" si="5">IF((AND(F134=3, E134=2)),ROUNDUP(D134*E134/9,2),"")</f>
        <v/>
      </c>
      <c r="K134" s="85">
        <f t="shared" si="4"/>
        <v>8</v>
      </c>
      <c r="L134" s="48" t="s">
        <v>12</v>
      </c>
    </row>
    <row r="135" spans="1:12" s="16" customFormat="1" ht="12.75" customHeight="1" x14ac:dyDescent="0.2">
      <c r="A135" s="19">
        <v>2</v>
      </c>
      <c r="B135" s="9" t="s">
        <v>22</v>
      </c>
      <c r="C135" s="10">
        <v>13.81</v>
      </c>
      <c r="D135" s="65">
        <v>6</v>
      </c>
      <c r="E135" s="66">
        <v>12</v>
      </c>
      <c r="F135" s="67">
        <v>18</v>
      </c>
      <c r="G135" s="54" t="s">
        <v>17</v>
      </c>
      <c r="H135" s="11" t="s">
        <v>17</v>
      </c>
      <c r="I135" s="43"/>
      <c r="J135" s="39" t="str">
        <f t="shared" si="5"/>
        <v/>
      </c>
      <c r="K135" s="85">
        <f t="shared" si="4"/>
        <v>8</v>
      </c>
      <c r="L135" s="48" t="s">
        <v>12</v>
      </c>
    </row>
    <row r="136" spans="1:12" s="16" customFormat="1" ht="12.75" customHeight="1" x14ac:dyDescent="0.2">
      <c r="A136" s="19">
        <v>2</v>
      </c>
      <c r="B136" s="9" t="s">
        <v>22</v>
      </c>
      <c r="C136" s="10">
        <v>13.71</v>
      </c>
      <c r="D136" s="65">
        <v>6</v>
      </c>
      <c r="E136" s="66">
        <v>12</v>
      </c>
      <c r="F136" s="67">
        <v>18</v>
      </c>
      <c r="G136" s="54" t="s">
        <v>17</v>
      </c>
      <c r="H136" s="11" t="s">
        <v>17</v>
      </c>
      <c r="I136" s="43"/>
      <c r="J136" s="39" t="str">
        <f t="shared" si="5"/>
        <v/>
      </c>
      <c r="K136" s="85">
        <f t="shared" si="4"/>
        <v>8</v>
      </c>
      <c r="L136" s="48" t="s">
        <v>12</v>
      </c>
    </row>
    <row r="137" spans="1:12" s="16" customFormat="1" ht="12.75" customHeight="1" x14ac:dyDescent="0.2">
      <c r="A137" s="19">
        <v>2</v>
      </c>
      <c r="B137" s="9" t="s">
        <v>22</v>
      </c>
      <c r="C137" s="10">
        <v>13.6</v>
      </c>
      <c r="D137" s="65">
        <v>6</v>
      </c>
      <c r="E137" s="66">
        <v>12</v>
      </c>
      <c r="F137" s="67">
        <v>18</v>
      </c>
      <c r="G137" s="54"/>
      <c r="H137" s="11" t="s">
        <v>17</v>
      </c>
      <c r="I137" s="43"/>
      <c r="J137" s="39" t="str">
        <f t="shared" si="5"/>
        <v/>
      </c>
      <c r="K137" s="85">
        <f t="shared" si="4"/>
        <v>4</v>
      </c>
      <c r="L137" s="48" t="s">
        <v>12</v>
      </c>
    </row>
    <row r="138" spans="1:12" s="16" customFormat="1" ht="12.75" customHeight="1" x14ac:dyDescent="0.2">
      <c r="A138" s="19" t="s">
        <v>18</v>
      </c>
      <c r="B138" s="9" t="s">
        <v>22</v>
      </c>
      <c r="C138" s="10">
        <v>13.55</v>
      </c>
      <c r="D138" s="65">
        <v>6</v>
      </c>
      <c r="E138" s="66">
        <v>12</v>
      </c>
      <c r="F138" s="67">
        <v>18</v>
      </c>
      <c r="G138" s="54" t="s">
        <v>17</v>
      </c>
      <c r="H138" s="11" t="s">
        <v>17</v>
      </c>
      <c r="I138" s="43"/>
      <c r="J138" s="39" t="str">
        <f t="shared" si="5"/>
        <v/>
      </c>
      <c r="K138" s="85">
        <f t="shared" si="4"/>
        <v>8</v>
      </c>
      <c r="L138" s="48" t="s">
        <v>12</v>
      </c>
    </row>
    <row r="139" spans="1:12" s="16" customFormat="1" ht="12.75" customHeight="1" x14ac:dyDescent="0.2">
      <c r="A139" s="19">
        <v>2</v>
      </c>
      <c r="B139" s="9" t="s">
        <v>22</v>
      </c>
      <c r="C139" s="10">
        <v>13.48</v>
      </c>
      <c r="D139" s="65">
        <v>6</v>
      </c>
      <c r="E139" s="66">
        <v>12</v>
      </c>
      <c r="F139" s="67">
        <v>18</v>
      </c>
      <c r="G139" s="54" t="s">
        <v>17</v>
      </c>
      <c r="H139" s="11" t="s">
        <v>17</v>
      </c>
      <c r="I139" s="43"/>
      <c r="J139" s="39" t="str">
        <f t="shared" si="5"/>
        <v/>
      </c>
      <c r="K139" s="85">
        <f t="shared" si="4"/>
        <v>8</v>
      </c>
      <c r="L139" s="48" t="s">
        <v>12</v>
      </c>
    </row>
    <row r="140" spans="1:12" s="16" customFormat="1" ht="12.75" customHeight="1" x14ac:dyDescent="0.2">
      <c r="A140" s="19" t="s">
        <v>18</v>
      </c>
      <c r="B140" s="9" t="s">
        <v>22</v>
      </c>
      <c r="C140" s="10">
        <v>13.43</v>
      </c>
      <c r="D140" s="65">
        <v>6</v>
      </c>
      <c r="E140" s="66">
        <v>12</v>
      </c>
      <c r="F140" s="67">
        <v>18</v>
      </c>
      <c r="G140" s="54" t="s">
        <v>17</v>
      </c>
      <c r="H140" s="11" t="s">
        <v>17</v>
      </c>
      <c r="I140" s="43"/>
      <c r="J140" s="39" t="str">
        <f t="shared" si="5"/>
        <v/>
      </c>
      <c r="K140" s="85">
        <f t="shared" si="4"/>
        <v>8</v>
      </c>
      <c r="L140" s="48" t="s">
        <v>12</v>
      </c>
    </row>
    <row r="141" spans="1:12" s="16" customFormat="1" ht="12.75" customHeight="1" x14ac:dyDescent="0.2">
      <c r="A141" s="19">
        <v>2</v>
      </c>
      <c r="B141" s="9" t="s">
        <v>22</v>
      </c>
      <c r="C141" s="10">
        <v>13.42</v>
      </c>
      <c r="D141" s="65">
        <v>6</v>
      </c>
      <c r="E141" s="66">
        <v>12</v>
      </c>
      <c r="F141" s="67">
        <v>18</v>
      </c>
      <c r="G141" s="54" t="s">
        <v>17</v>
      </c>
      <c r="H141" s="11" t="s">
        <v>17</v>
      </c>
      <c r="I141" s="43"/>
      <c r="J141" s="39" t="str">
        <f t="shared" si="5"/>
        <v/>
      </c>
      <c r="K141" s="85">
        <f t="shared" si="4"/>
        <v>8</v>
      </c>
      <c r="L141" s="48" t="s">
        <v>12</v>
      </c>
    </row>
    <row r="142" spans="1:12" s="16" customFormat="1" ht="12.75" customHeight="1" x14ac:dyDescent="0.2">
      <c r="A142" s="19">
        <v>1</v>
      </c>
      <c r="B142" s="9" t="s">
        <v>22</v>
      </c>
      <c r="C142" s="10">
        <v>13.39</v>
      </c>
      <c r="D142" s="65">
        <v>6</v>
      </c>
      <c r="E142" s="66">
        <v>12</v>
      </c>
      <c r="F142" s="67">
        <v>18</v>
      </c>
      <c r="G142" s="54"/>
      <c r="H142" s="11" t="s">
        <v>17</v>
      </c>
      <c r="I142" s="43"/>
      <c r="J142" s="39" t="str">
        <f t="shared" si="5"/>
        <v/>
      </c>
      <c r="K142" s="85">
        <f t="shared" si="4"/>
        <v>4</v>
      </c>
      <c r="L142" s="48" t="s">
        <v>12</v>
      </c>
    </row>
    <row r="143" spans="1:12" s="16" customFormat="1" ht="12.75" customHeight="1" x14ac:dyDescent="0.2">
      <c r="A143" s="19">
        <v>1</v>
      </c>
      <c r="B143" s="9" t="s">
        <v>22</v>
      </c>
      <c r="C143" s="10">
        <v>13.36</v>
      </c>
      <c r="D143" s="65">
        <v>6</v>
      </c>
      <c r="E143" s="66">
        <v>12</v>
      </c>
      <c r="F143" s="67">
        <v>18</v>
      </c>
      <c r="G143" s="54"/>
      <c r="H143" s="11" t="s">
        <v>17</v>
      </c>
      <c r="I143" s="43"/>
      <c r="J143" s="39" t="str">
        <f t="shared" si="5"/>
        <v/>
      </c>
      <c r="K143" s="85">
        <f t="shared" si="4"/>
        <v>4</v>
      </c>
      <c r="L143" s="48" t="s">
        <v>12</v>
      </c>
    </row>
    <row r="144" spans="1:12" s="16" customFormat="1" ht="12.75" customHeight="1" x14ac:dyDescent="0.2">
      <c r="A144" s="19">
        <v>2</v>
      </c>
      <c r="B144" s="9" t="s">
        <v>22</v>
      </c>
      <c r="C144" s="10">
        <v>13.33</v>
      </c>
      <c r="D144" s="65">
        <v>6</v>
      </c>
      <c r="E144" s="66">
        <v>12</v>
      </c>
      <c r="F144" s="67">
        <v>18</v>
      </c>
      <c r="G144" s="54" t="s">
        <v>17</v>
      </c>
      <c r="H144" s="11" t="s">
        <v>17</v>
      </c>
      <c r="I144" s="43"/>
      <c r="J144" s="39" t="str">
        <f t="shared" si="5"/>
        <v/>
      </c>
      <c r="K144" s="85">
        <f t="shared" si="4"/>
        <v>8</v>
      </c>
      <c r="L144" s="48" t="s">
        <v>12</v>
      </c>
    </row>
    <row r="145" spans="1:12" s="16" customFormat="1" ht="12.75" customHeight="1" x14ac:dyDescent="0.2">
      <c r="A145" s="19">
        <v>1</v>
      </c>
      <c r="B145" s="9" t="s">
        <v>22</v>
      </c>
      <c r="C145" s="10">
        <v>13.32</v>
      </c>
      <c r="D145" s="65">
        <v>6</v>
      </c>
      <c r="E145" s="66">
        <v>12</v>
      </c>
      <c r="F145" s="67">
        <v>18</v>
      </c>
      <c r="G145" s="54" t="s">
        <v>17</v>
      </c>
      <c r="H145" s="11"/>
      <c r="I145" s="43"/>
      <c r="J145" s="39" t="str">
        <f t="shared" si="5"/>
        <v/>
      </c>
      <c r="K145" s="85">
        <f t="shared" si="4"/>
        <v>4</v>
      </c>
      <c r="L145" s="48" t="s">
        <v>12</v>
      </c>
    </row>
    <row r="146" spans="1:12" s="16" customFormat="1" ht="12.75" customHeight="1" x14ac:dyDescent="0.2">
      <c r="A146" s="19" t="s">
        <v>18</v>
      </c>
      <c r="B146" s="9" t="s">
        <v>22</v>
      </c>
      <c r="C146" s="10">
        <v>13.2</v>
      </c>
      <c r="D146" s="65">
        <v>6</v>
      </c>
      <c r="E146" s="66">
        <v>12</v>
      </c>
      <c r="F146" s="67">
        <v>18</v>
      </c>
      <c r="G146" s="54" t="s">
        <v>17</v>
      </c>
      <c r="H146" s="11" t="s">
        <v>17</v>
      </c>
      <c r="I146" s="43"/>
      <c r="J146" s="39" t="str">
        <f t="shared" si="5"/>
        <v/>
      </c>
      <c r="K146" s="85">
        <f t="shared" si="4"/>
        <v>8</v>
      </c>
      <c r="L146" s="48" t="s">
        <v>12</v>
      </c>
    </row>
    <row r="147" spans="1:12" s="16" customFormat="1" ht="12.75" customHeight="1" x14ac:dyDescent="0.2">
      <c r="A147" s="19">
        <v>2</v>
      </c>
      <c r="B147" s="9" t="s">
        <v>22</v>
      </c>
      <c r="C147" s="10">
        <v>12.82</v>
      </c>
      <c r="D147" s="65">
        <v>6</v>
      </c>
      <c r="E147" s="66">
        <v>12</v>
      </c>
      <c r="F147" s="67">
        <v>18</v>
      </c>
      <c r="G147" s="54" t="s">
        <v>17</v>
      </c>
      <c r="H147" s="11" t="s">
        <v>17</v>
      </c>
      <c r="I147" s="43"/>
      <c r="J147" s="39" t="str">
        <f t="shared" si="5"/>
        <v/>
      </c>
      <c r="K147" s="85">
        <f t="shared" si="4"/>
        <v>8</v>
      </c>
      <c r="L147" s="48" t="s">
        <v>12</v>
      </c>
    </row>
    <row r="148" spans="1:12" s="16" customFormat="1" ht="12.75" customHeight="1" x14ac:dyDescent="0.2">
      <c r="A148" s="19">
        <v>2</v>
      </c>
      <c r="B148" s="9" t="s">
        <v>22</v>
      </c>
      <c r="C148" s="10">
        <v>12.78</v>
      </c>
      <c r="D148" s="65">
        <v>6</v>
      </c>
      <c r="E148" s="66">
        <v>12</v>
      </c>
      <c r="F148" s="67">
        <v>18</v>
      </c>
      <c r="G148" s="54" t="s">
        <v>17</v>
      </c>
      <c r="H148" s="11" t="s">
        <v>17</v>
      </c>
      <c r="I148" s="43"/>
      <c r="J148" s="39" t="str">
        <f t="shared" si="5"/>
        <v/>
      </c>
      <c r="K148" s="85">
        <f t="shared" si="4"/>
        <v>8</v>
      </c>
      <c r="L148" s="48" t="s">
        <v>12</v>
      </c>
    </row>
    <row r="149" spans="1:12" s="16" customFormat="1" ht="12.75" customHeight="1" x14ac:dyDescent="0.2">
      <c r="A149" s="19">
        <v>2</v>
      </c>
      <c r="B149" s="9" t="s">
        <v>22</v>
      </c>
      <c r="C149" s="10">
        <v>12.76</v>
      </c>
      <c r="D149" s="65">
        <v>6</v>
      </c>
      <c r="E149" s="66">
        <v>12</v>
      </c>
      <c r="F149" s="67">
        <v>18</v>
      </c>
      <c r="G149" s="54" t="s">
        <v>17</v>
      </c>
      <c r="H149" s="11"/>
      <c r="I149" s="43"/>
      <c r="J149" s="39" t="str">
        <f t="shared" si="5"/>
        <v/>
      </c>
      <c r="K149" s="85">
        <f t="shared" si="4"/>
        <v>4</v>
      </c>
      <c r="L149" s="48" t="s">
        <v>12</v>
      </c>
    </row>
    <row r="150" spans="1:12" s="16" customFormat="1" ht="12.75" customHeight="1" x14ac:dyDescent="0.2">
      <c r="A150" s="19">
        <v>2</v>
      </c>
      <c r="B150" s="9" t="s">
        <v>22</v>
      </c>
      <c r="C150" s="10">
        <v>12.65</v>
      </c>
      <c r="D150" s="65">
        <v>6</v>
      </c>
      <c r="E150" s="66">
        <v>12</v>
      </c>
      <c r="F150" s="67">
        <v>18</v>
      </c>
      <c r="G150" s="54" t="s">
        <v>17</v>
      </c>
      <c r="H150" s="11" t="s">
        <v>17</v>
      </c>
      <c r="I150" s="43"/>
      <c r="J150" s="39" t="str">
        <f t="shared" si="5"/>
        <v/>
      </c>
      <c r="K150" s="85">
        <f t="shared" si="4"/>
        <v>8</v>
      </c>
      <c r="L150" s="48" t="s">
        <v>12</v>
      </c>
    </row>
    <row r="151" spans="1:12" s="16" customFormat="1" ht="12.75" customHeight="1" x14ac:dyDescent="0.2">
      <c r="A151" s="19">
        <v>2</v>
      </c>
      <c r="B151" s="9" t="s">
        <v>22</v>
      </c>
      <c r="C151" s="10">
        <v>12.61</v>
      </c>
      <c r="D151" s="65">
        <v>6</v>
      </c>
      <c r="E151" s="66">
        <v>12</v>
      </c>
      <c r="F151" s="67">
        <v>18</v>
      </c>
      <c r="G151" s="54" t="s">
        <v>17</v>
      </c>
      <c r="H151" s="11" t="s">
        <v>17</v>
      </c>
      <c r="I151" s="43"/>
      <c r="J151" s="39" t="str">
        <f t="shared" si="5"/>
        <v/>
      </c>
      <c r="K151" s="85">
        <f t="shared" si="4"/>
        <v>8</v>
      </c>
      <c r="L151" s="48" t="s">
        <v>12</v>
      </c>
    </row>
    <row r="152" spans="1:12" s="16" customFormat="1" ht="12.75" customHeight="1" x14ac:dyDescent="0.2">
      <c r="A152" s="19">
        <v>1</v>
      </c>
      <c r="B152" s="9" t="s">
        <v>22</v>
      </c>
      <c r="C152" s="10">
        <v>12.58</v>
      </c>
      <c r="D152" s="65">
        <v>6</v>
      </c>
      <c r="E152" s="66">
        <v>12</v>
      </c>
      <c r="F152" s="67">
        <v>18</v>
      </c>
      <c r="G152" s="54" t="s">
        <v>17</v>
      </c>
      <c r="H152" s="11" t="s">
        <v>17</v>
      </c>
      <c r="I152" s="43"/>
      <c r="J152" s="39" t="str">
        <f t="shared" si="5"/>
        <v/>
      </c>
      <c r="K152" s="85">
        <f t="shared" si="4"/>
        <v>8</v>
      </c>
      <c r="L152" s="48" t="s">
        <v>12</v>
      </c>
    </row>
    <row r="153" spans="1:12" s="16" customFormat="1" ht="12.75" customHeight="1" x14ac:dyDescent="0.2">
      <c r="A153" s="19" t="s">
        <v>18</v>
      </c>
      <c r="B153" s="9" t="s">
        <v>22</v>
      </c>
      <c r="C153" s="10">
        <v>12.5</v>
      </c>
      <c r="D153" s="65">
        <v>6</v>
      </c>
      <c r="E153" s="66">
        <v>12</v>
      </c>
      <c r="F153" s="67">
        <v>18</v>
      </c>
      <c r="G153" s="54" t="s">
        <v>17</v>
      </c>
      <c r="H153" s="11" t="s">
        <v>17</v>
      </c>
      <c r="I153" s="43"/>
      <c r="J153" s="39" t="str">
        <f t="shared" si="5"/>
        <v/>
      </c>
      <c r="K153" s="85">
        <f t="shared" si="4"/>
        <v>8</v>
      </c>
      <c r="L153" s="48" t="s">
        <v>12</v>
      </c>
    </row>
    <row r="154" spans="1:12" s="16" customFormat="1" ht="12.75" customHeight="1" x14ac:dyDescent="0.2">
      <c r="A154" s="19">
        <v>1</v>
      </c>
      <c r="B154" s="9" t="s">
        <v>22</v>
      </c>
      <c r="C154" s="10">
        <v>12.49</v>
      </c>
      <c r="D154" s="65">
        <v>6</v>
      </c>
      <c r="E154" s="66">
        <v>12</v>
      </c>
      <c r="F154" s="67">
        <v>18</v>
      </c>
      <c r="G154" s="54" t="s">
        <v>17</v>
      </c>
      <c r="H154" s="11" t="s">
        <v>17</v>
      </c>
      <c r="I154" s="43"/>
      <c r="J154" s="39" t="str">
        <f t="shared" si="5"/>
        <v/>
      </c>
      <c r="K154" s="85">
        <f t="shared" si="4"/>
        <v>8</v>
      </c>
      <c r="L154" s="48" t="s">
        <v>12</v>
      </c>
    </row>
    <row r="155" spans="1:12" s="16" customFormat="1" ht="12.75" customHeight="1" x14ac:dyDescent="0.2">
      <c r="A155" s="19">
        <v>1</v>
      </c>
      <c r="B155" s="9" t="s">
        <v>22</v>
      </c>
      <c r="C155" s="10">
        <v>12.47</v>
      </c>
      <c r="D155" s="65">
        <v>6</v>
      </c>
      <c r="E155" s="66">
        <v>12</v>
      </c>
      <c r="F155" s="67">
        <v>18</v>
      </c>
      <c r="G155" s="54"/>
      <c r="H155" s="11" t="s">
        <v>17</v>
      </c>
      <c r="I155" s="43"/>
      <c r="J155" s="39" t="str">
        <f t="shared" si="5"/>
        <v/>
      </c>
      <c r="K155" s="85">
        <f t="shared" si="4"/>
        <v>4</v>
      </c>
      <c r="L155" s="48" t="s">
        <v>12</v>
      </c>
    </row>
    <row r="156" spans="1:12" s="16" customFormat="1" ht="12.75" customHeight="1" x14ac:dyDescent="0.2">
      <c r="A156" s="19" t="s">
        <v>18</v>
      </c>
      <c r="B156" s="9" t="s">
        <v>22</v>
      </c>
      <c r="C156" s="10">
        <v>12.41</v>
      </c>
      <c r="D156" s="65">
        <v>6</v>
      </c>
      <c r="E156" s="66">
        <v>12</v>
      </c>
      <c r="F156" s="67">
        <v>18</v>
      </c>
      <c r="G156" s="54" t="s">
        <v>17</v>
      </c>
      <c r="H156" s="11" t="s">
        <v>17</v>
      </c>
      <c r="I156" s="43"/>
      <c r="J156" s="39" t="str">
        <f t="shared" si="5"/>
        <v/>
      </c>
      <c r="K156" s="85">
        <f t="shared" si="4"/>
        <v>8</v>
      </c>
      <c r="L156" s="48" t="s">
        <v>12</v>
      </c>
    </row>
    <row r="157" spans="1:12" s="16" customFormat="1" ht="12.75" customHeight="1" x14ac:dyDescent="0.2">
      <c r="A157" s="19" t="s">
        <v>18</v>
      </c>
      <c r="B157" s="9" t="s">
        <v>22</v>
      </c>
      <c r="C157" s="10">
        <v>12.38</v>
      </c>
      <c r="D157" s="65">
        <v>6</v>
      </c>
      <c r="E157" s="66">
        <v>12</v>
      </c>
      <c r="F157" s="67">
        <v>18</v>
      </c>
      <c r="G157" s="54" t="s">
        <v>17</v>
      </c>
      <c r="H157" s="11" t="s">
        <v>17</v>
      </c>
      <c r="I157" s="43"/>
      <c r="J157" s="39" t="str">
        <f t="shared" si="5"/>
        <v/>
      </c>
      <c r="K157" s="85">
        <f t="shared" si="4"/>
        <v>8</v>
      </c>
      <c r="L157" s="48" t="s">
        <v>12</v>
      </c>
    </row>
    <row r="158" spans="1:12" s="16" customFormat="1" ht="12.75" customHeight="1" x14ac:dyDescent="0.2">
      <c r="A158" s="19">
        <v>2</v>
      </c>
      <c r="B158" s="9" t="s">
        <v>22</v>
      </c>
      <c r="C158" s="10">
        <v>12.35</v>
      </c>
      <c r="D158" s="65">
        <v>6</v>
      </c>
      <c r="E158" s="66">
        <v>12</v>
      </c>
      <c r="F158" s="67">
        <v>18</v>
      </c>
      <c r="G158" s="54" t="s">
        <v>17</v>
      </c>
      <c r="H158" s="11" t="s">
        <v>17</v>
      </c>
      <c r="I158" s="43"/>
      <c r="J158" s="39" t="str">
        <f t="shared" si="5"/>
        <v/>
      </c>
      <c r="K158" s="85">
        <f t="shared" si="4"/>
        <v>8</v>
      </c>
      <c r="L158" s="48" t="s">
        <v>12</v>
      </c>
    </row>
    <row r="159" spans="1:12" s="16" customFormat="1" ht="12.75" customHeight="1" x14ac:dyDescent="0.2">
      <c r="A159" s="19">
        <v>1</v>
      </c>
      <c r="B159" s="9" t="s">
        <v>22</v>
      </c>
      <c r="C159" s="10">
        <v>12.31</v>
      </c>
      <c r="D159" s="65">
        <v>6</v>
      </c>
      <c r="E159" s="66">
        <v>12</v>
      </c>
      <c r="F159" s="67">
        <v>18</v>
      </c>
      <c r="G159" s="54" t="s">
        <v>17</v>
      </c>
      <c r="H159" s="11"/>
      <c r="I159" s="43"/>
      <c r="J159" s="39" t="str">
        <f t="shared" si="5"/>
        <v/>
      </c>
      <c r="K159" s="85">
        <f t="shared" si="4"/>
        <v>4</v>
      </c>
      <c r="L159" s="48" t="s">
        <v>12</v>
      </c>
    </row>
    <row r="160" spans="1:12" s="16" customFormat="1" ht="12.75" customHeight="1" x14ac:dyDescent="0.2">
      <c r="A160" s="19">
        <v>2</v>
      </c>
      <c r="B160" s="9" t="s">
        <v>22</v>
      </c>
      <c r="C160" s="10">
        <v>12.26</v>
      </c>
      <c r="D160" s="65">
        <v>6</v>
      </c>
      <c r="E160" s="66">
        <v>12</v>
      </c>
      <c r="F160" s="67">
        <v>18</v>
      </c>
      <c r="G160" s="54"/>
      <c r="H160" s="11" t="s">
        <v>17</v>
      </c>
      <c r="I160" s="43"/>
      <c r="J160" s="39" t="str">
        <f t="shared" si="5"/>
        <v/>
      </c>
      <c r="K160" s="85">
        <f t="shared" si="4"/>
        <v>4</v>
      </c>
      <c r="L160" s="48" t="s">
        <v>12</v>
      </c>
    </row>
    <row r="161" spans="1:12" s="16" customFormat="1" ht="12.75" customHeight="1" x14ac:dyDescent="0.2">
      <c r="A161" s="19">
        <v>2</v>
      </c>
      <c r="B161" s="9" t="s">
        <v>22</v>
      </c>
      <c r="C161" s="10">
        <v>12.2</v>
      </c>
      <c r="D161" s="65">
        <v>6</v>
      </c>
      <c r="E161" s="66">
        <v>12</v>
      </c>
      <c r="F161" s="67">
        <v>18</v>
      </c>
      <c r="G161" s="54" t="s">
        <v>17</v>
      </c>
      <c r="H161" s="11" t="s">
        <v>17</v>
      </c>
      <c r="I161" s="43"/>
      <c r="J161" s="39" t="str">
        <f t="shared" si="5"/>
        <v/>
      </c>
      <c r="K161" s="85">
        <f t="shared" si="4"/>
        <v>8</v>
      </c>
      <c r="L161" s="48" t="s">
        <v>12</v>
      </c>
    </row>
    <row r="162" spans="1:12" s="16" customFormat="1" ht="12.75" customHeight="1" x14ac:dyDescent="0.2">
      <c r="A162" s="19" t="s">
        <v>18</v>
      </c>
      <c r="B162" s="9" t="s">
        <v>22</v>
      </c>
      <c r="C162" s="10">
        <v>12.16</v>
      </c>
      <c r="D162" s="65">
        <v>6</v>
      </c>
      <c r="E162" s="66">
        <v>12</v>
      </c>
      <c r="F162" s="67">
        <v>18</v>
      </c>
      <c r="G162" s="54" t="s">
        <v>17</v>
      </c>
      <c r="H162" s="11" t="s">
        <v>17</v>
      </c>
      <c r="I162" s="43"/>
      <c r="J162" s="39" t="str">
        <f t="shared" si="5"/>
        <v/>
      </c>
      <c r="K162" s="85">
        <f t="shared" si="4"/>
        <v>8</v>
      </c>
      <c r="L162" s="48" t="s">
        <v>12</v>
      </c>
    </row>
    <row r="163" spans="1:12" s="16" customFormat="1" ht="12.75" customHeight="1" x14ac:dyDescent="0.2">
      <c r="A163" s="19">
        <v>2</v>
      </c>
      <c r="B163" s="9" t="s">
        <v>22</v>
      </c>
      <c r="C163" s="10">
        <v>12.14</v>
      </c>
      <c r="D163" s="65">
        <v>6</v>
      </c>
      <c r="E163" s="66">
        <v>12</v>
      </c>
      <c r="F163" s="67">
        <v>18</v>
      </c>
      <c r="G163" s="54" t="s">
        <v>17</v>
      </c>
      <c r="H163" s="11"/>
      <c r="I163" s="43"/>
      <c r="J163" s="39" t="str">
        <f t="shared" si="5"/>
        <v/>
      </c>
      <c r="K163" s="85">
        <f t="shared" si="4"/>
        <v>4</v>
      </c>
      <c r="L163" s="48" t="s">
        <v>12</v>
      </c>
    </row>
    <row r="164" spans="1:12" s="16" customFormat="1" ht="12.75" customHeight="1" x14ac:dyDescent="0.2">
      <c r="A164" s="19">
        <v>2</v>
      </c>
      <c r="B164" s="9" t="s">
        <v>22</v>
      </c>
      <c r="C164" s="10">
        <v>12.1</v>
      </c>
      <c r="D164" s="65">
        <v>6</v>
      </c>
      <c r="E164" s="66">
        <v>12</v>
      </c>
      <c r="F164" s="67">
        <v>18</v>
      </c>
      <c r="G164" s="54" t="s">
        <v>17</v>
      </c>
      <c r="H164" s="11" t="s">
        <v>17</v>
      </c>
      <c r="I164" s="43"/>
      <c r="J164" s="39" t="str">
        <f t="shared" si="5"/>
        <v/>
      </c>
      <c r="K164" s="85">
        <f t="shared" si="4"/>
        <v>8</v>
      </c>
      <c r="L164" s="48" t="s">
        <v>12</v>
      </c>
    </row>
    <row r="165" spans="1:12" s="16" customFormat="1" ht="12.75" customHeight="1" x14ac:dyDescent="0.2">
      <c r="A165" s="19">
        <v>2</v>
      </c>
      <c r="B165" s="9" t="s">
        <v>22</v>
      </c>
      <c r="C165" s="10">
        <v>12.08</v>
      </c>
      <c r="D165" s="65">
        <v>6</v>
      </c>
      <c r="E165" s="66">
        <v>12</v>
      </c>
      <c r="F165" s="67">
        <v>18</v>
      </c>
      <c r="G165" s="54"/>
      <c r="H165" s="11" t="s">
        <v>17</v>
      </c>
      <c r="I165" s="43"/>
      <c r="J165" s="39" t="str">
        <f t="shared" si="5"/>
        <v/>
      </c>
      <c r="K165" s="85">
        <f t="shared" si="4"/>
        <v>4</v>
      </c>
      <c r="L165" s="48" t="s">
        <v>12</v>
      </c>
    </row>
    <row r="166" spans="1:12" s="16" customFormat="1" ht="12.75" customHeight="1" x14ac:dyDescent="0.2">
      <c r="A166" s="19">
        <v>2</v>
      </c>
      <c r="B166" s="9" t="s">
        <v>22</v>
      </c>
      <c r="C166" s="10">
        <v>12.07</v>
      </c>
      <c r="D166" s="65">
        <v>6</v>
      </c>
      <c r="E166" s="66">
        <v>12</v>
      </c>
      <c r="F166" s="67">
        <v>18</v>
      </c>
      <c r="G166" s="54" t="s">
        <v>17</v>
      </c>
      <c r="H166" s="11"/>
      <c r="I166" s="43"/>
      <c r="J166" s="39" t="str">
        <f t="shared" si="5"/>
        <v/>
      </c>
      <c r="K166" s="85">
        <f t="shared" si="4"/>
        <v>4</v>
      </c>
      <c r="L166" s="48" t="s">
        <v>12</v>
      </c>
    </row>
    <row r="167" spans="1:12" s="16" customFormat="1" ht="12.75" customHeight="1" x14ac:dyDescent="0.2">
      <c r="A167" s="19">
        <v>1</v>
      </c>
      <c r="B167" s="9" t="s">
        <v>22</v>
      </c>
      <c r="C167" s="10">
        <v>12.06</v>
      </c>
      <c r="D167" s="65">
        <v>6</v>
      </c>
      <c r="E167" s="66">
        <v>12</v>
      </c>
      <c r="F167" s="67">
        <v>18</v>
      </c>
      <c r="G167" s="54"/>
      <c r="H167" s="11" t="s">
        <v>17</v>
      </c>
      <c r="I167" s="43"/>
      <c r="J167" s="39" t="str">
        <f t="shared" si="5"/>
        <v/>
      </c>
      <c r="K167" s="85">
        <f t="shared" si="4"/>
        <v>4</v>
      </c>
      <c r="L167" s="48" t="s">
        <v>12</v>
      </c>
    </row>
    <row r="168" spans="1:12" s="16" customFormat="1" ht="12.75" customHeight="1" x14ac:dyDescent="0.2">
      <c r="A168" s="19">
        <v>2</v>
      </c>
      <c r="B168" s="9" t="s">
        <v>22</v>
      </c>
      <c r="C168" s="10">
        <v>11.28</v>
      </c>
      <c r="D168" s="65">
        <v>6</v>
      </c>
      <c r="E168" s="66">
        <v>12</v>
      </c>
      <c r="F168" s="67">
        <v>18</v>
      </c>
      <c r="G168" s="54" t="s">
        <v>17</v>
      </c>
      <c r="H168" s="11" t="s">
        <v>17</v>
      </c>
      <c r="I168" s="43"/>
      <c r="J168" s="39" t="str">
        <f t="shared" si="5"/>
        <v/>
      </c>
      <c r="K168" s="85">
        <f t="shared" si="4"/>
        <v>8</v>
      </c>
      <c r="L168" s="48" t="s">
        <v>12</v>
      </c>
    </row>
    <row r="169" spans="1:12" s="16" customFormat="1" ht="12.75" customHeight="1" x14ac:dyDescent="0.2">
      <c r="A169" s="19">
        <v>1</v>
      </c>
      <c r="B169" s="9" t="s">
        <v>22</v>
      </c>
      <c r="C169" s="10">
        <v>11.28</v>
      </c>
      <c r="D169" s="65">
        <v>350</v>
      </c>
      <c r="E169" s="66">
        <v>12</v>
      </c>
      <c r="F169" s="67">
        <v>4.5</v>
      </c>
      <c r="G169" s="54" t="s">
        <v>17</v>
      </c>
      <c r="H169" s="11"/>
      <c r="I169" s="43"/>
      <c r="J169" s="88">
        <f>IF((AND(F169=4.5)),ROUNDUP(D169*E169/9,2),"")*(COUNTA($G169:$I169))</f>
        <v>466.67</v>
      </c>
      <c r="K169" s="85"/>
      <c r="L169" s="13" t="s">
        <v>25</v>
      </c>
    </row>
    <row r="170" spans="1:12" s="16" customFormat="1" ht="12.75" customHeight="1" x14ac:dyDescent="0.2">
      <c r="A170" s="19">
        <v>2</v>
      </c>
      <c r="B170" s="9" t="s">
        <v>22</v>
      </c>
      <c r="C170" s="10">
        <v>11.27</v>
      </c>
      <c r="D170" s="65">
        <v>6</v>
      </c>
      <c r="E170" s="66">
        <v>12</v>
      </c>
      <c r="F170" s="67">
        <v>18</v>
      </c>
      <c r="G170" s="54"/>
      <c r="H170" s="11" t="s">
        <v>17</v>
      </c>
      <c r="I170" s="43"/>
      <c r="J170" s="39" t="str">
        <f t="shared" si="5"/>
        <v/>
      </c>
      <c r="K170" s="85">
        <f t="shared" si="4"/>
        <v>4</v>
      </c>
      <c r="L170" s="48" t="s">
        <v>12</v>
      </c>
    </row>
    <row r="171" spans="1:12" s="16" customFormat="1" ht="12.75" customHeight="1" x14ac:dyDescent="0.2">
      <c r="A171" s="19" t="s">
        <v>18</v>
      </c>
      <c r="B171" s="9" t="s">
        <v>22</v>
      </c>
      <c r="C171" s="10">
        <v>11.25</v>
      </c>
      <c r="D171" s="65">
        <v>6</v>
      </c>
      <c r="E171" s="66">
        <v>12</v>
      </c>
      <c r="F171" s="67">
        <v>18</v>
      </c>
      <c r="G171" s="54" t="s">
        <v>17</v>
      </c>
      <c r="H171" s="11" t="s">
        <v>17</v>
      </c>
      <c r="I171" s="43"/>
      <c r="J171" s="39" t="str">
        <f t="shared" si="5"/>
        <v/>
      </c>
      <c r="K171" s="85">
        <f t="shared" si="4"/>
        <v>8</v>
      </c>
      <c r="L171" s="48" t="s">
        <v>12</v>
      </c>
    </row>
    <row r="172" spans="1:12" s="16" customFormat="1" ht="12.75" customHeight="1" x14ac:dyDescent="0.2">
      <c r="A172" s="19">
        <v>2</v>
      </c>
      <c r="B172" s="9" t="s">
        <v>22</v>
      </c>
      <c r="C172" s="10">
        <v>11.25</v>
      </c>
      <c r="D172" s="65">
        <v>6</v>
      </c>
      <c r="E172" s="66">
        <v>12</v>
      </c>
      <c r="F172" s="67">
        <v>18</v>
      </c>
      <c r="G172" s="54" t="s">
        <v>17</v>
      </c>
      <c r="H172" s="11" t="s">
        <v>17</v>
      </c>
      <c r="I172" s="43"/>
      <c r="J172" s="39" t="str">
        <f t="shared" si="5"/>
        <v/>
      </c>
      <c r="K172" s="85">
        <f t="shared" si="4"/>
        <v>8</v>
      </c>
      <c r="L172" s="48" t="s">
        <v>12</v>
      </c>
    </row>
    <row r="173" spans="1:12" s="16" customFormat="1" ht="12.75" customHeight="1" x14ac:dyDescent="0.2">
      <c r="A173" s="19">
        <v>2</v>
      </c>
      <c r="B173" s="9" t="s">
        <v>22</v>
      </c>
      <c r="C173" s="10">
        <v>11.01</v>
      </c>
      <c r="D173" s="65">
        <v>6</v>
      </c>
      <c r="E173" s="66">
        <v>12</v>
      </c>
      <c r="F173" s="67">
        <v>18</v>
      </c>
      <c r="G173" s="54" t="s">
        <v>17</v>
      </c>
      <c r="H173" s="11" t="s">
        <v>17</v>
      </c>
      <c r="I173" s="43"/>
      <c r="J173" s="39" t="str">
        <f t="shared" si="5"/>
        <v/>
      </c>
      <c r="K173" s="85">
        <f t="shared" si="4"/>
        <v>8</v>
      </c>
      <c r="L173" s="48" t="s">
        <v>12</v>
      </c>
    </row>
    <row r="174" spans="1:12" s="16" customFormat="1" ht="12.75" customHeight="1" x14ac:dyDescent="0.2">
      <c r="A174" s="19">
        <v>1</v>
      </c>
      <c r="B174" s="9" t="s">
        <v>22</v>
      </c>
      <c r="C174" s="10">
        <v>10.95</v>
      </c>
      <c r="D174" s="65">
        <v>6</v>
      </c>
      <c r="E174" s="66">
        <v>12</v>
      </c>
      <c r="F174" s="67">
        <v>18</v>
      </c>
      <c r="G174" s="54" t="s">
        <v>17</v>
      </c>
      <c r="H174" s="11"/>
      <c r="I174" s="43"/>
      <c r="J174" s="39" t="str">
        <f t="shared" si="5"/>
        <v/>
      </c>
      <c r="K174" s="85">
        <f t="shared" si="4"/>
        <v>4</v>
      </c>
      <c r="L174" s="48" t="s">
        <v>12</v>
      </c>
    </row>
    <row r="175" spans="1:12" s="16" customFormat="1" ht="12.75" customHeight="1" x14ac:dyDescent="0.2">
      <c r="A175" s="19">
        <v>1</v>
      </c>
      <c r="B175" s="9" t="s">
        <v>22</v>
      </c>
      <c r="C175" s="10">
        <v>10.94</v>
      </c>
      <c r="D175" s="65">
        <v>6</v>
      </c>
      <c r="E175" s="66">
        <v>12</v>
      </c>
      <c r="F175" s="67">
        <v>18</v>
      </c>
      <c r="G175" s="54" t="s">
        <v>17</v>
      </c>
      <c r="H175" s="11" t="s">
        <v>17</v>
      </c>
      <c r="I175" s="43"/>
      <c r="J175" s="39" t="str">
        <f t="shared" si="5"/>
        <v/>
      </c>
      <c r="K175" s="85">
        <f t="shared" si="4"/>
        <v>8</v>
      </c>
      <c r="L175" s="48" t="s">
        <v>12</v>
      </c>
    </row>
    <row r="176" spans="1:12" s="16" customFormat="1" ht="12.75" customHeight="1" x14ac:dyDescent="0.2">
      <c r="A176" s="19">
        <v>2</v>
      </c>
      <c r="B176" s="9" t="s">
        <v>22</v>
      </c>
      <c r="C176" s="10">
        <v>10.92</v>
      </c>
      <c r="D176" s="65">
        <v>6</v>
      </c>
      <c r="E176" s="66">
        <v>12</v>
      </c>
      <c r="F176" s="67">
        <v>18</v>
      </c>
      <c r="G176" s="54" t="s">
        <v>17</v>
      </c>
      <c r="H176" s="11" t="s">
        <v>17</v>
      </c>
      <c r="I176" s="43"/>
      <c r="J176" s="39" t="str">
        <f t="shared" si="5"/>
        <v/>
      </c>
      <c r="K176" s="85">
        <f t="shared" si="4"/>
        <v>8</v>
      </c>
      <c r="L176" s="48" t="s">
        <v>12</v>
      </c>
    </row>
    <row r="177" spans="1:12" s="16" customFormat="1" ht="12.75" customHeight="1" x14ac:dyDescent="0.2">
      <c r="A177" s="19">
        <v>2</v>
      </c>
      <c r="B177" s="9" t="s">
        <v>22</v>
      </c>
      <c r="C177" s="10">
        <v>10.81</v>
      </c>
      <c r="D177" s="65">
        <v>6</v>
      </c>
      <c r="E177" s="66">
        <v>12</v>
      </c>
      <c r="F177" s="67">
        <v>18</v>
      </c>
      <c r="G177" s="54" t="s">
        <v>17</v>
      </c>
      <c r="H177" s="11" t="s">
        <v>17</v>
      </c>
      <c r="I177" s="43"/>
      <c r="J177" s="39" t="str">
        <f t="shared" si="5"/>
        <v/>
      </c>
      <c r="K177" s="85">
        <f t="shared" si="4"/>
        <v>8</v>
      </c>
      <c r="L177" s="48" t="s">
        <v>12</v>
      </c>
    </row>
    <row r="178" spans="1:12" s="16" customFormat="1" ht="12.75" customHeight="1" x14ac:dyDescent="0.2">
      <c r="A178" s="19">
        <v>1</v>
      </c>
      <c r="B178" s="9" t="s">
        <v>22</v>
      </c>
      <c r="C178" s="10">
        <v>10.77</v>
      </c>
      <c r="D178" s="65">
        <v>6</v>
      </c>
      <c r="E178" s="66">
        <v>12</v>
      </c>
      <c r="F178" s="67">
        <v>18</v>
      </c>
      <c r="G178" s="54" t="s">
        <v>17</v>
      </c>
      <c r="H178" s="11" t="s">
        <v>17</v>
      </c>
      <c r="I178" s="43"/>
      <c r="J178" s="39" t="str">
        <f t="shared" si="5"/>
        <v/>
      </c>
      <c r="K178" s="85">
        <f t="shared" si="4"/>
        <v>8</v>
      </c>
      <c r="L178" s="48" t="s">
        <v>12</v>
      </c>
    </row>
    <row r="179" spans="1:12" s="16" customFormat="1" ht="12.75" customHeight="1" x14ac:dyDescent="0.2">
      <c r="A179" s="19">
        <v>2</v>
      </c>
      <c r="B179" s="9" t="s">
        <v>22</v>
      </c>
      <c r="C179" s="10">
        <v>10.75</v>
      </c>
      <c r="D179" s="65">
        <v>6</v>
      </c>
      <c r="E179" s="66">
        <v>12</v>
      </c>
      <c r="F179" s="67">
        <v>18</v>
      </c>
      <c r="G179" s="54" t="s">
        <v>17</v>
      </c>
      <c r="H179" s="11" t="s">
        <v>17</v>
      </c>
      <c r="I179" s="43"/>
      <c r="J179" s="39" t="str">
        <f t="shared" si="5"/>
        <v/>
      </c>
      <c r="K179" s="85">
        <f t="shared" si="4"/>
        <v>8</v>
      </c>
      <c r="L179" s="48" t="s">
        <v>12</v>
      </c>
    </row>
    <row r="180" spans="1:12" s="16" customFormat="1" ht="12.75" customHeight="1" x14ac:dyDescent="0.2">
      <c r="A180" s="19">
        <v>2</v>
      </c>
      <c r="B180" s="9" t="s">
        <v>22</v>
      </c>
      <c r="C180" s="10">
        <v>10.66</v>
      </c>
      <c r="D180" s="65">
        <v>6</v>
      </c>
      <c r="E180" s="66">
        <v>12</v>
      </c>
      <c r="F180" s="67">
        <v>18</v>
      </c>
      <c r="G180" s="54" t="s">
        <v>17</v>
      </c>
      <c r="H180" s="11" t="s">
        <v>17</v>
      </c>
      <c r="I180" s="43"/>
      <c r="J180" s="39" t="str">
        <f t="shared" si="5"/>
        <v/>
      </c>
      <c r="K180" s="85">
        <f t="shared" si="4"/>
        <v>8</v>
      </c>
      <c r="L180" s="48" t="s">
        <v>12</v>
      </c>
    </row>
    <row r="181" spans="1:12" s="16" customFormat="1" ht="12.75" customHeight="1" x14ac:dyDescent="0.2">
      <c r="A181" s="19">
        <v>2</v>
      </c>
      <c r="B181" s="9" t="s">
        <v>22</v>
      </c>
      <c r="C181" s="10">
        <v>10.64</v>
      </c>
      <c r="D181" s="65">
        <v>6</v>
      </c>
      <c r="E181" s="66">
        <v>12</v>
      </c>
      <c r="F181" s="67">
        <v>18</v>
      </c>
      <c r="G181" s="54"/>
      <c r="H181" s="11" t="s">
        <v>17</v>
      </c>
      <c r="I181" s="43"/>
      <c r="J181" s="39" t="str">
        <f t="shared" si="5"/>
        <v/>
      </c>
      <c r="K181" s="85">
        <f t="shared" si="4"/>
        <v>4</v>
      </c>
      <c r="L181" s="48" t="s">
        <v>12</v>
      </c>
    </row>
    <row r="182" spans="1:12" s="16" customFormat="1" ht="12.75" customHeight="1" x14ac:dyDescent="0.2">
      <c r="A182" s="19">
        <v>1</v>
      </c>
      <c r="B182" s="9" t="s">
        <v>22</v>
      </c>
      <c r="C182" s="10">
        <v>10.29</v>
      </c>
      <c r="D182" s="65">
        <v>250</v>
      </c>
      <c r="E182" s="66">
        <v>6</v>
      </c>
      <c r="F182" s="67">
        <v>4.5</v>
      </c>
      <c r="G182" s="54"/>
      <c r="H182" s="11" t="s">
        <v>17</v>
      </c>
      <c r="I182" s="43"/>
      <c r="J182" s="88">
        <f>IF((AND(F182=4.5)),ROUNDUP(D182*E182/9,2),"")*(COUNTA($G182:$I182))</f>
        <v>166.67</v>
      </c>
      <c r="K182" s="85"/>
      <c r="L182" s="48" t="s">
        <v>26</v>
      </c>
    </row>
    <row r="183" spans="1:12" s="16" customFormat="1" ht="12.75" customHeight="1" x14ac:dyDescent="0.2">
      <c r="A183" s="19"/>
      <c r="B183" s="9"/>
      <c r="C183" s="10"/>
      <c r="D183" s="65"/>
      <c r="E183" s="66"/>
      <c r="F183" s="67"/>
      <c r="G183" s="54"/>
      <c r="H183" s="11"/>
      <c r="I183" s="43"/>
      <c r="J183" s="39" t="str">
        <f t="shared" si="5"/>
        <v/>
      </c>
      <c r="K183" s="85"/>
      <c r="L183" s="48"/>
    </row>
    <row r="184" spans="1:12" s="12" customFormat="1" ht="12.75" customHeight="1" thickBot="1" x14ac:dyDescent="0.25">
      <c r="A184" s="24"/>
      <c r="B184" s="9"/>
      <c r="C184" s="30"/>
      <c r="D184" s="68"/>
      <c r="E184" s="69"/>
      <c r="F184" s="70"/>
      <c r="G184" s="56"/>
      <c r="H184" s="33"/>
      <c r="I184" s="34"/>
      <c r="J184" s="41" t="str">
        <f>IF((AND(F184=3, E184=2)),ROUNDUP(D184*E184/9,2),"")</f>
        <v/>
      </c>
      <c r="K184" s="86" t="str">
        <f>IF((AND(F184=3, E184&gt;2)),ROUNDUP(D184*E184/9,2),"")</f>
        <v/>
      </c>
      <c r="L184" s="18"/>
    </row>
    <row r="185" spans="1:12" s="12" customFormat="1" ht="12.75" customHeight="1" thickBot="1" x14ac:dyDescent="0.25">
      <c r="A185" s="25"/>
      <c r="B185" s="29"/>
      <c r="C185" s="31"/>
      <c r="D185" s="35"/>
      <c r="E185" s="71"/>
      <c r="F185" s="26"/>
      <c r="G185" s="57"/>
      <c r="H185" s="36"/>
      <c r="I185" s="37" t="s">
        <v>13</v>
      </c>
      <c r="J185" s="27">
        <f>SUM(J3:J184)</f>
        <v>926.69999999999993</v>
      </c>
      <c r="K185" s="27">
        <f>SUM(K3:K184)</f>
        <v>996</v>
      </c>
      <c r="L185" s="23"/>
    </row>
    <row r="186" spans="1:12" s="12" customFormat="1" ht="12.75" customHeight="1" thickBot="1" x14ac:dyDescent="0.25">
      <c r="I186" s="47"/>
      <c r="L186" s="28"/>
    </row>
    <row r="187" spans="1:12" s="12" customFormat="1" ht="12.75" customHeight="1" x14ac:dyDescent="0.2">
      <c r="I187" s="47"/>
    </row>
    <row r="188" spans="1:12" s="12" customFormat="1" ht="12.75" customHeight="1" x14ac:dyDescent="0.2">
      <c r="I188" s="47"/>
    </row>
    <row r="189" spans="1:12" s="12" customFormat="1" ht="12.75" customHeight="1" x14ac:dyDescent="0.2">
      <c r="I189" s="47"/>
    </row>
    <row r="190" spans="1:12" s="12" customFormat="1" ht="12.75" customHeight="1" x14ac:dyDescent="0.2">
      <c r="I190" s="47"/>
    </row>
    <row r="191" spans="1:12" s="12" customFormat="1" ht="12.75" customHeight="1" x14ac:dyDescent="0.2">
      <c r="I191" s="47"/>
    </row>
    <row r="192" spans="1:12" s="12" customFormat="1" ht="12.75" customHeight="1" x14ac:dyDescent="0.2">
      <c r="I192" s="47"/>
    </row>
    <row r="193" spans="2:9" s="12" customFormat="1" ht="12.75" customHeight="1" x14ac:dyDescent="0.2">
      <c r="I193" s="47"/>
    </row>
    <row r="194" spans="2:9" s="12" customFormat="1" ht="12.75" customHeight="1" x14ac:dyDescent="0.2">
      <c r="I194" s="47"/>
    </row>
    <row r="195" spans="2:9" s="12" customFormat="1" ht="12.75" customHeight="1" x14ac:dyDescent="0.2">
      <c r="I195" s="47"/>
    </row>
    <row r="196" spans="2:9" s="12" customFormat="1" ht="12.75" customHeight="1" x14ac:dyDescent="0.2">
      <c r="I196" s="47"/>
    </row>
    <row r="197" spans="2:9" s="12" customFormat="1" ht="12.75" customHeight="1" x14ac:dyDescent="0.2">
      <c r="I197" s="47"/>
    </row>
    <row r="198" spans="2:9" s="12" customFormat="1" ht="12.75" customHeight="1" x14ac:dyDescent="0.2">
      <c r="I198" s="47"/>
    </row>
    <row r="199" spans="2:9" s="12" customFormat="1" ht="12.75" customHeight="1" x14ac:dyDescent="0.2">
      <c r="I199" s="47"/>
    </row>
    <row r="200" spans="2:9" s="12" customFormat="1" ht="12.75" customHeight="1" x14ac:dyDescent="0.2">
      <c r="I200" s="47"/>
    </row>
    <row r="201" spans="2:9" s="12" customFormat="1" ht="12.75" customHeight="1" x14ac:dyDescent="0.2">
      <c r="I201" s="47"/>
    </row>
    <row r="202" spans="2:9" s="12" customFormat="1" ht="12.75" customHeight="1" x14ac:dyDescent="0.2">
      <c r="B202" s="9"/>
      <c r="I202" s="47"/>
    </row>
    <row r="203" spans="2:9" s="12" customFormat="1" ht="12.75" customHeight="1" x14ac:dyDescent="0.2">
      <c r="I203" s="47"/>
    </row>
    <row r="204" spans="2:9" s="12" customFormat="1" ht="12.75" customHeight="1" x14ac:dyDescent="0.2">
      <c r="I204" s="47"/>
    </row>
    <row r="205" spans="2:9" s="12" customFormat="1" ht="12.75" customHeight="1" x14ac:dyDescent="0.2">
      <c r="I205" s="47"/>
    </row>
    <row r="206" spans="2:9" s="12" customFormat="1" ht="12.75" customHeight="1" x14ac:dyDescent="0.2">
      <c r="I206" s="47"/>
    </row>
    <row r="207" spans="2:9" s="12" customFormat="1" ht="12.75" customHeight="1" x14ac:dyDescent="0.2">
      <c r="I207" s="47"/>
    </row>
    <row r="208" spans="2:9" s="12" customFormat="1" ht="12.75" customHeight="1" x14ac:dyDescent="0.2">
      <c r="I208" s="47"/>
    </row>
    <row r="209" spans="9:9" s="12" customFormat="1" ht="12.75" customHeight="1" x14ac:dyDescent="0.2">
      <c r="I209" s="47"/>
    </row>
    <row r="210" spans="9:9" s="12" customFormat="1" ht="12.75" customHeight="1" x14ac:dyDescent="0.2">
      <c r="I210" s="47"/>
    </row>
    <row r="211" spans="9:9" s="12" customFormat="1" ht="12.75" customHeight="1" x14ac:dyDescent="0.2">
      <c r="I211" s="47"/>
    </row>
    <row r="212" spans="9:9" s="12" customFormat="1" ht="12.75" customHeight="1" x14ac:dyDescent="0.2">
      <c r="I212" s="47"/>
    </row>
    <row r="213" spans="9:9" s="12" customFormat="1" ht="12.75" customHeight="1" x14ac:dyDescent="0.2">
      <c r="I213" s="47"/>
    </row>
    <row r="214" spans="9:9" s="12" customFormat="1" ht="12.75" customHeight="1" x14ac:dyDescent="0.2">
      <c r="I214" s="47"/>
    </row>
    <row r="215" spans="9:9" s="12" customFormat="1" ht="12.75" customHeight="1" x14ac:dyDescent="0.2">
      <c r="I215" s="47"/>
    </row>
    <row r="216" spans="9:9" s="12" customFormat="1" ht="12.75" customHeight="1" x14ac:dyDescent="0.2">
      <c r="I216" s="47"/>
    </row>
    <row r="217" spans="9:9" s="12" customFormat="1" ht="12.75" customHeight="1" x14ac:dyDescent="0.2">
      <c r="I217" s="47"/>
    </row>
    <row r="218" spans="9:9" s="12" customFormat="1" ht="12.75" customHeight="1" x14ac:dyDescent="0.2">
      <c r="I218" s="47"/>
    </row>
    <row r="219" spans="9:9" s="12" customFormat="1" ht="12.75" customHeight="1" x14ac:dyDescent="0.2">
      <c r="I219" s="47"/>
    </row>
    <row r="220" spans="9:9" s="12" customFormat="1" ht="12.75" customHeight="1" x14ac:dyDescent="0.2">
      <c r="I220" s="47"/>
    </row>
    <row r="221" spans="9:9" s="12" customFormat="1" ht="12.75" customHeight="1" x14ac:dyDescent="0.2">
      <c r="I221" s="47"/>
    </row>
    <row r="222" spans="9:9" s="12" customFormat="1" ht="12.75" customHeight="1" x14ac:dyDescent="0.2">
      <c r="I222" s="47"/>
    </row>
    <row r="223" spans="9:9" s="12" customFormat="1" ht="12.75" customHeight="1" x14ac:dyDescent="0.2">
      <c r="I223" s="47"/>
    </row>
    <row r="224" spans="9:9" s="12" customFormat="1" ht="12.75" customHeight="1" x14ac:dyDescent="0.2">
      <c r="I224" s="47"/>
    </row>
    <row r="225" spans="2:12" s="12" customFormat="1" ht="12.75" customHeight="1" x14ac:dyDescent="0.2">
      <c r="I225" s="47"/>
    </row>
    <row r="226" spans="2:12" s="12" customFormat="1" ht="12.75" customHeight="1" x14ac:dyDescent="0.2">
      <c r="I226" s="47"/>
    </row>
    <row r="227" spans="2:12" s="12" customFormat="1" ht="12.75" customHeight="1" x14ac:dyDescent="0.2">
      <c r="I227" s="47"/>
    </row>
    <row r="228" spans="2:12" s="12" customFormat="1" ht="12.75" customHeight="1" x14ac:dyDescent="0.2">
      <c r="I228" s="47"/>
    </row>
    <row r="229" spans="2:12" s="12" customFormat="1" ht="12.75" customHeight="1" x14ac:dyDescent="0.2">
      <c r="I229" s="47"/>
    </row>
    <row r="230" spans="2:12" s="12" customFormat="1" ht="12.75" customHeight="1" x14ac:dyDescent="0.2">
      <c r="I230" s="47"/>
    </row>
    <row r="231" spans="2:12" s="12" customFormat="1" ht="12.75" customHeight="1" x14ac:dyDescent="0.2">
      <c r="I231" s="47"/>
    </row>
    <row r="232" spans="2:12" s="12" customFormat="1" ht="12.75" customHeight="1" x14ac:dyDescent="0.2">
      <c r="I232" s="47"/>
    </row>
    <row r="233" spans="2:12" s="12" customFormat="1" ht="12.75" customHeight="1" x14ac:dyDescent="0.2">
      <c r="I233" s="47"/>
    </row>
    <row r="234" spans="2:12" s="12" customFormat="1" ht="12.75" customHeight="1" x14ac:dyDescent="0.2">
      <c r="I234" s="47"/>
    </row>
    <row r="235" spans="2:12" s="16" customFormat="1" ht="12.75" customHeight="1" x14ac:dyDescent="0.2">
      <c r="B235" s="12"/>
      <c r="I235" s="14"/>
      <c r="L235" s="12"/>
    </row>
    <row r="236" spans="2:12" s="16" customFormat="1" ht="12.75" customHeight="1" x14ac:dyDescent="0.2">
      <c r="B236" s="12"/>
      <c r="I236" s="14"/>
    </row>
    <row r="237" spans="2:12" s="16" customFormat="1" ht="12.75" customHeight="1" x14ac:dyDescent="0.2">
      <c r="B237" s="12"/>
      <c r="I237" s="14"/>
    </row>
    <row r="238" spans="2:12" s="16" customFormat="1" ht="12.75" customHeight="1" x14ac:dyDescent="0.2">
      <c r="B238" s="12"/>
      <c r="I238" s="14"/>
    </row>
    <row r="239" spans="2:12" s="16" customFormat="1" ht="12.75" customHeight="1" x14ac:dyDescent="0.2">
      <c r="B239" s="12"/>
      <c r="I239" s="14"/>
    </row>
    <row r="240" spans="2:12" s="16" customFormat="1" ht="12.75" customHeight="1" x14ac:dyDescent="0.2">
      <c r="B240" s="12"/>
      <c r="I240" s="14"/>
    </row>
    <row r="241" spans="2:9" s="16" customFormat="1" ht="12.75" customHeight="1" x14ac:dyDescent="0.2">
      <c r="B241" s="12"/>
      <c r="I241" s="14"/>
    </row>
    <row r="242" spans="2:9" s="16" customFormat="1" ht="12.75" customHeight="1" x14ac:dyDescent="0.2">
      <c r="B242" s="12"/>
      <c r="I242" s="14"/>
    </row>
    <row r="243" spans="2:9" s="16" customFormat="1" ht="12.75" customHeight="1" x14ac:dyDescent="0.2">
      <c r="B243" s="12"/>
      <c r="I243" s="14"/>
    </row>
    <row r="244" spans="2:9" s="16" customFormat="1" ht="12.75" customHeight="1" x14ac:dyDescent="0.2">
      <c r="B244" s="12"/>
      <c r="I244" s="14"/>
    </row>
    <row r="245" spans="2:9" s="16" customFormat="1" ht="12.75" customHeight="1" x14ac:dyDescent="0.2">
      <c r="B245" s="12"/>
      <c r="I245" s="14"/>
    </row>
    <row r="246" spans="2:9" s="16" customFormat="1" ht="12.75" customHeight="1" x14ac:dyDescent="0.2">
      <c r="B246" s="12"/>
      <c r="I246" s="14"/>
    </row>
    <row r="247" spans="2:9" s="16" customFormat="1" ht="12.75" customHeight="1" x14ac:dyDescent="0.2">
      <c r="B247" s="12"/>
      <c r="I247" s="14"/>
    </row>
    <row r="248" spans="2:9" s="16" customFormat="1" ht="12.75" customHeight="1" x14ac:dyDescent="0.2">
      <c r="B248" s="12"/>
      <c r="I248" s="14"/>
    </row>
    <row r="249" spans="2:9" s="16" customFormat="1" ht="12.75" customHeight="1" x14ac:dyDescent="0.2">
      <c r="B249" s="12"/>
      <c r="I249" s="14"/>
    </row>
    <row r="250" spans="2:9" s="16" customFormat="1" ht="12.75" customHeight="1" x14ac:dyDescent="0.2">
      <c r="B250" s="12"/>
      <c r="I250" s="14"/>
    </row>
    <row r="251" spans="2:9" s="16" customFormat="1" ht="12.75" customHeight="1" x14ac:dyDescent="0.2">
      <c r="B251" s="12"/>
      <c r="I251" s="14"/>
    </row>
    <row r="252" spans="2:9" s="16" customFormat="1" ht="12.75" customHeight="1" x14ac:dyDescent="0.2">
      <c r="I252" s="14"/>
    </row>
    <row r="253" spans="2:9" s="16" customFormat="1" ht="12.75" customHeight="1" x14ac:dyDescent="0.2">
      <c r="I253" s="14"/>
    </row>
    <row r="254" spans="2:9" s="16" customFormat="1" ht="12.75" customHeight="1" x14ac:dyDescent="0.2">
      <c r="I254" s="14"/>
    </row>
    <row r="255" spans="2:9" s="16" customFormat="1" ht="12.75" customHeight="1" x14ac:dyDescent="0.2">
      <c r="I255" s="14"/>
    </row>
    <row r="256" spans="2:9" s="16" customFormat="1" ht="12.75" customHeight="1" x14ac:dyDescent="0.2">
      <c r="I256" s="14"/>
    </row>
    <row r="257" spans="9:9" s="16" customFormat="1" ht="12.75" customHeight="1" x14ac:dyDescent="0.2">
      <c r="I257" s="14"/>
    </row>
    <row r="258" spans="9:9" s="16" customFormat="1" ht="12.75" customHeight="1" x14ac:dyDescent="0.2">
      <c r="I258" s="14"/>
    </row>
    <row r="259" spans="9:9" s="16" customFormat="1" ht="12.75" customHeight="1" x14ac:dyDescent="0.2">
      <c r="I259" s="14"/>
    </row>
    <row r="260" spans="9:9" s="16" customFormat="1" ht="12.75" customHeight="1" x14ac:dyDescent="0.2">
      <c r="I260" s="14"/>
    </row>
    <row r="261" spans="9:9" s="16" customFormat="1" ht="12.75" customHeight="1" x14ac:dyDescent="0.2">
      <c r="I261" s="14"/>
    </row>
    <row r="262" spans="9:9" s="16" customFormat="1" ht="12.75" customHeight="1" x14ac:dyDescent="0.2">
      <c r="I262" s="14"/>
    </row>
    <row r="263" spans="9:9" s="16" customFormat="1" ht="12.75" customHeight="1" x14ac:dyDescent="0.2">
      <c r="I263" s="14"/>
    </row>
    <row r="264" spans="9:9" s="16" customFormat="1" ht="12.75" customHeight="1" x14ac:dyDescent="0.2">
      <c r="I264" s="14"/>
    </row>
    <row r="265" spans="9:9" s="16" customFormat="1" ht="12.75" customHeight="1" x14ac:dyDescent="0.2">
      <c r="I265" s="14"/>
    </row>
    <row r="266" spans="9:9" s="16" customFormat="1" ht="12.75" customHeight="1" x14ac:dyDescent="0.2">
      <c r="I266" s="14"/>
    </row>
    <row r="267" spans="9:9" s="16" customFormat="1" ht="12.75" customHeight="1" x14ac:dyDescent="0.2">
      <c r="I267" s="14"/>
    </row>
    <row r="268" spans="9:9" s="16" customFormat="1" ht="12.75" customHeight="1" x14ac:dyDescent="0.2">
      <c r="I268" s="14"/>
    </row>
    <row r="269" spans="9:9" s="16" customFormat="1" ht="12.75" customHeight="1" x14ac:dyDescent="0.2">
      <c r="I269" s="14"/>
    </row>
    <row r="270" spans="9:9" s="16" customFormat="1" ht="12.75" customHeight="1" x14ac:dyDescent="0.2">
      <c r="I270" s="14"/>
    </row>
    <row r="271" spans="9:9" s="16" customFormat="1" ht="12.75" customHeight="1" x14ac:dyDescent="0.2">
      <c r="I271" s="14"/>
    </row>
    <row r="272" spans="9:9" s="16" customFormat="1" ht="12.75" customHeight="1" x14ac:dyDescent="0.2">
      <c r="I272" s="14"/>
    </row>
    <row r="273" spans="9:9" s="16" customFormat="1" ht="12.75" customHeight="1" x14ac:dyDescent="0.2">
      <c r="I273" s="14"/>
    </row>
    <row r="274" spans="9:9" s="16" customFormat="1" ht="12.75" customHeight="1" x14ac:dyDescent="0.2">
      <c r="I274" s="14"/>
    </row>
    <row r="275" spans="9:9" s="16" customFormat="1" ht="12.75" customHeight="1" x14ac:dyDescent="0.2">
      <c r="I275" s="14"/>
    </row>
    <row r="276" spans="9:9" s="16" customFormat="1" ht="12.75" customHeight="1" x14ac:dyDescent="0.2">
      <c r="I276" s="14"/>
    </row>
    <row r="277" spans="9:9" s="16" customFormat="1" ht="12.75" customHeight="1" x14ac:dyDescent="0.2">
      <c r="I277" s="14"/>
    </row>
    <row r="278" spans="9:9" s="16" customFormat="1" ht="12.75" customHeight="1" x14ac:dyDescent="0.2">
      <c r="I278" s="14"/>
    </row>
    <row r="279" spans="9:9" s="16" customFormat="1" ht="12.75" customHeight="1" x14ac:dyDescent="0.2">
      <c r="I279" s="14"/>
    </row>
    <row r="280" spans="9:9" s="16" customFormat="1" ht="12.75" customHeight="1" x14ac:dyDescent="0.2">
      <c r="I280" s="14"/>
    </row>
    <row r="281" spans="9:9" s="16" customFormat="1" ht="12.75" customHeight="1" x14ac:dyDescent="0.2">
      <c r="I281" s="14"/>
    </row>
    <row r="282" spans="9:9" s="16" customFormat="1" ht="12.75" customHeight="1" x14ac:dyDescent="0.2">
      <c r="I282" s="14"/>
    </row>
    <row r="283" spans="9:9" s="16" customFormat="1" ht="12.75" customHeight="1" x14ac:dyDescent="0.2">
      <c r="I283" s="14"/>
    </row>
    <row r="284" spans="9:9" s="16" customFormat="1" ht="12.75" customHeight="1" x14ac:dyDescent="0.2">
      <c r="I284" s="14"/>
    </row>
    <row r="285" spans="9:9" s="16" customFormat="1" ht="12.75" customHeight="1" x14ac:dyDescent="0.2">
      <c r="I285" s="14"/>
    </row>
    <row r="286" spans="9:9" s="16" customFormat="1" ht="12.75" customHeight="1" x14ac:dyDescent="0.2">
      <c r="I286" s="14"/>
    </row>
    <row r="287" spans="9:9" s="16" customFormat="1" ht="12.75" customHeight="1" x14ac:dyDescent="0.2">
      <c r="I287" s="14"/>
    </row>
    <row r="288" spans="9:9" s="16" customFormat="1" ht="12.75" customHeight="1" x14ac:dyDescent="0.2">
      <c r="I288" s="14"/>
    </row>
    <row r="289" spans="9:9" s="16" customFormat="1" ht="12.75" customHeight="1" x14ac:dyDescent="0.2">
      <c r="I289" s="14"/>
    </row>
    <row r="290" spans="9:9" s="16" customFormat="1" ht="12.75" customHeight="1" x14ac:dyDescent="0.2">
      <c r="I290" s="14"/>
    </row>
    <row r="291" spans="9:9" s="16" customFormat="1" ht="12.75" customHeight="1" x14ac:dyDescent="0.2">
      <c r="I291" s="14"/>
    </row>
    <row r="292" spans="9:9" s="16" customFormat="1" ht="12.75" customHeight="1" x14ac:dyDescent="0.2">
      <c r="I292" s="14"/>
    </row>
    <row r="293" spans="9:9" s="16" customFormat="1" ht="12.75" customHeight="1" x14ac:dyDescent="0.2">
      <c r="I293" s="14"/>
    </row>
    <row r="294" spans="9:9" s="16" customFormat="1" ht="12.75" customHeight="1" x14ac:dyDescent="0.2">
      <c r="I294" s="14"/>
    </row>
    <row r="295" spans="9:9" s="16" customFormat="1" ht="12.75" customHeight="1" x14ac:dyDescent="0.2">
      <c r="I295" s="14"/>
    </row>
    <row r="296" spans="9:9" s="16" customFormat="1" ht="12.75" customHeight="1" x14ac:dyDescent="0.2">
      <c r="I296" s="14"/>
    </row>
    <row r="297" spans="9:9" s="16" customFormat="1" ht="12.75" customHeight="1" x14ac:dyDescent="0.2">
      <c r="I297" s="14"/>
    </row>
    <row r="298" spans="9:9" s="16" customFormat="1" ht="12.75" customHeight="1" x14ac:dyDescent="0.2">
      <c r="I298" s="14"/>
    </row>
    <row r="299" spans="9:9" s="16" customFormat="1" ht="12.75" customHeight="1" x14ac:dyDescent="0.2">
      <c r="I299" s="14"/>
    </row>
    <row r="300" spans="9:9" s="16" customFormat="1" ht="12.75" customHeight="1" x14ac:dyDescent="0.2">
      <c r="I300" s="14"/>
    </row>
    <row r="301" spans="9:9" s="16" customFormat="1" ht="12.75" customHeight="1" x14ac:dyDescent="0.2">
      <c r="I301" s="14"/>
    </row>
    <row r="302" spans="9:9" s="16" customFormat="1" ht="12.75" customHeight="1" x14ac:dyDescent="0.2">
      <c r="I302" s="14"/>
    </row>
    <row r="303" spans="9:9" s="16" customFormat="1" ht="12.75" customHeight="1" x14ac:dyDescent="0.2">
      <c r="I303" s="14"/>
    </row>
    <row r="304" spans="9:9" s="16" customFormat="1" ht="12.75" customHeight="1" x14ac:dyDescent="0.2">
      <c r="I304" s="14"/>
    </row>
    <row r="305" spans="2:12" s="16" customFormat="1" ht="12.75" customHeight="1" x14ac:dyDescent="0.2">
      <c r="I305" s="14"/>
    </row>
    <row r="306" spans="2:12" s="16" customFormat="1" ht="12.75" customHeight="1" x14ac:dyDescent="0.2">
      <c r="I306" s="14"/>
    </row>
    <row r="307" spans="2:12" s="16" customFormat="1" ht="12.75" customHeight="1" x14ac:dyDescent="0.2">
      <c r="I307" s="14"/>
    </row>
    <row r="308" spans="2:12" s="16" customFormat="1" ht="12.75" customHeight="1" x14ac:dyDescent="0.2">
      <c r="I308" s="14"/>
    </row>
    <row r="309" spans="2:12" s="16" customFormat="1" ht="12.75" customHeight="1" x14ac:dyDescent="0.2">
      <c r="I309" s="14"/>
    </row>
    <row r="310" spans="2:12" s="16" customFormat="1" ht="12.75" customHeight="1" x14ac:dyDescent="0.2">
      <c r="I310" s="14"/>
    </row>
    <row r="311" spans="2:12" s="16" customFormat="1" ht="12.75" customHeight="1" x14ac:dyDescent="0.2">
      <c r="I311" s="14"/>
    </row>
    <row r="312" spans="2:12" s="16" customFormat="1" ht="12.75" customHeight="1" x14ac:dyDescent="0.2">
      <c r="I312" s="14"/>
    </row>
    <row r="313" spans="2:12" s="16" customFormat="1" ht="12.75" customHeight="1" x14ac:dyDescent="0.2">
      <c r="I313" s="14"/>
    </row>
    <row r="314" spans="2:12" s="16" customFormat="1" ht="12.75" customHeight="1" x14ac:dyDescent="0.2">
      <c r="I314" s="14"/>
    </row>
    <row r="315" spans="2:12" s="16" customFormat="1" ht="12.75" customHeight="1" x14ac:dyDescent="0.2">
      <c r="I315" s="14"/>
    </row>
    <row r="316" spans="2:12" s="12" customFormat="1" ht="12.75" customHeight="1" x14ac:dyDescent="0.2">
      <c r="B316" s="16"/>
      <c r="I316" s="47"/>
      <c r="L316" s="16"/>
    </row>
    <row r="317" spans="2:12" s="16" customFormat="1" ht="12.75" customHeight="1" x14ac:dyDescent="0.2">
      <c r="I317" s="14"/>
      <c r="L317" s="12"/>
    </row>
    <row r="318" spans="2:12" s="16" customFormat="1" ht="12.75" customHeight="1" x14ac:dyDescent="0.2">
      <c r="I318" s="14"/>
    </row>
    <row r="319" spans="2:12" s="16" customFormat="1" ht="12.75" customHeight="1" x14ac:dyDescent="0.2">
      <c r="I319" s="14"/>
    </row>
    <row r="320" spans="2:12" s="16" customFormat="1" ht="12.75" customHeight="1" x14ac:dyDescent="0.2">
      <c r="I320" s="14"/>
    </row>
    <row r="321" spans="2:12" s="16" customFormat="1" ht="12.75" customHeight="1" x14ac:dyDescent="0.2">
      <c r="I321" s="14"/>
    </row>
    <row r="322" spans="2:12" s="16" customFormat="1" ht="12.75" customHeight="1" x14ac:dyDescent="0.2">
      <c r="I322" s="14"/>
    </row>
    <row r="323" spans="2:12" s="16" customFormat="1" ht="12.75" customHeight="1" x14ac:dyDescent="0.2">
      <c r="I323" s="14"/>
    </row>
    <row r="324" spans="2:12" s="16" customFormat="1" ht="12.75" customHeight="1" x14ac:dyDescent="0.2">
      <c r="I324" s="14"/>
    </row>
    <row r="325" spans="2:12" s="16" customFormat="1" ht="12.75" customHeight="1" x14ac:dyDescent="0.2">
      <c r="I325" s="14"/>
    </row>
    <row r="326" spans="2:12" s="12" customFormat="1" ht="12.75" customHeight="1" x14ac:dyDescent="0.2">
      <c r="B326" s="16"/>
      <c r="I326" s="47"/>
      <c r="L326" s="16"/>
    </row>
    <row r="327" spans="2:12" s="16" customFormat="1" ht="12.75" customHeight="1" x14ac:dyDescent="0.2">
      <c r="I327" s="14"/>
      <c r="L327" s="12"/>
    </row>
    <row r="328" spans="2:12" s="16" customFormat="1" ht="12.75" customHeight="1" x14ac:dyDescent="0.2">
      <c r="I328" s="14"/>
    </row>
    <row r="329" spans="2:12" s="16" customFormat="1" ht="12.75" customHeight="1" x14ac:dyDescent="0.2">
      <c r="I329" s="14"/>
    </row>
    <row r="330" spans="2:12" s="16" customFormat="1" ht="12.75" customHeight="1" x14ac:dyDescent="0.2">
      <c r="I330" s="14"/>
    </row>
    <row r="331" spans="2:12" x14ac:dyDescent="0.2">
      <c r="B331" s="16"/>
      <c r="L331" s="16"/>
    </row>
    <row r="332" spans="2:12" x14ac:dyDescent="0.2">
      <c r="B332" s="16"/>
    </row>
    <row r="333" spans="2:12" x14ac:dyDescent="0.2">
      <c r="B333" s="12"/>
    </row>
    <row r="334" spans="2:12" x14ac:dyDescent="0.2">
      <c r="B334" s="16"/>
    </row>
    <row r="335" spans="2:12" x14ac:dyDescent="0.2">
      <c r="B335" s="16"/>
    </row>
    <row r="336" spans="2:12" x14ac:dyDescent="0.2">
      <c r="B336" s="16"/>
    </row>
    <row r="337" spans="2:2" x14ac:dyDescent="0.2">
      <c r="B337" s="16"/>
    </row>
    <row r="338" spans="2:2" x14ac:dyDescent="0.2">
      <c r="B338" s="16"/>
    </row>
    <row r="339" spans="2:2" x14ac:dyDescent="0.2">
      <c r="B339" s="16"/>
    </row>
    <row r="340" spans="2:2" x14ac:dyDescent="0.2">
      <c r="B340" s="16"/>
    </row>
    <row r="341" spans="2:2" x14ac:dyDescent="0.2">
      <c r="B341" s="16"/>
    </row>
    <row r="342" spans="2:2" x14ac:dyDescent="0.2">
      <c r="B342" s="16"/>
    </row>
    <row r="343" spans="2:2" x14ac:dyDescent="0.2">
      <c r="B343" s="12"/>
    </row>
    <row r="344" spans="2:2" x14ac:dyDescent="0.2">
      <c r="B344" s="16"/>
    </row>
    <row r="345" spans="2:2" x14ac:dyDescent="0.2">
      <c r="B345" s="16"/>
    </row>
    <row r="346" spans="2:2" x14ac:dyDescent="0.2">
      <c r="B346" s="16"/>
    </row>
    <row r="347" spans="2:2" x14ac:dyDescent="0.2">
      <c r="B347" s="16"/>
    </row>
  </sheetData>
  <autoFilter ref="A1:L348" xr:uid="{5909D4A1-07AB-4969-B75E-3C016306F579}">
    <filterColumn colId="6" showButton="0"/>
    <filterColumn colId="7" showButton="0"/>
  </autoFilter>
  <mergeCells count="1">
    <mergeCell ref="G1:I1"/>
  </mergeCells>
  <pageMargins left="0.25" right="0.25" top="0.5" bottom="0.5" header="0.5" footer="0.5"/>
  <pageSetup paperSize="17" fitToHeight="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3F958B-D76F-4A2C-A1D2-CDD8BA86581C}">
  <dimension ref="A1:O196"/>
  <sheetViews>
    <sheetView zoomScale="120" zoomScaleNormal="120" workbookViewId="0">
      <pane ySplit="2" topLeftCell="A3" activePane="bottomLeft" state="frozen"/>
      <selection pane="bottomLeft" activeCell="A13" sqref="A13:A19"/>
    </sheetView>
  </sheetViews>
  <sheetFormatPr defaultColWidth="9.140625" defaultRowHeight="12.75" x14ac:dyDescent="0.2"/>
  <cols>
    <col min="1" max="1" width="14" style="17" customWidth="1"/>
    <col min="2" max="2" width="11.7109375" style="17" bestFit="1" customWidth="1"/>
    <col min="3" max="4" width="11.28515625" style="17" bestFit="1" customWidth="1"/>
    <col min="5" max="7" width="9.140625" style="17" customWidth="1"/>
    <col min="8" max="8" width="15.7109375" style="17" customWidth="1"/>
    <col min="9" max="9" width="12.7109375" style="17" bestFit="1" customWidth="1"/>
    <col min="10" max="10" width="10.42578125" style="17" bestFit="1" customWidth="1"/>
    <col min="11" max="11" width="36.28515625" style="17" bestFit="1" customWidth="1"/>
    <col min="12" max="16384" width="9.140625" style="17"/>
  </cols>
  <sheetData>
    <row r="1" spans="1:11" s="3" customFormat="1" ht="158.25" customHeight="1" x14ac:dyDescent="0.2">
      <c r="A1" s="1" t="s">
        <v>0</v>
      </c>
      <c r="B1" s="1" t="s">
        <v>29</v>
      </c>
      <c r="C1" s="72" t="s">
        <v>27</v>
      </c>
      <c r="D1" s="72" t="s">
        <v>28</v>
      </c>
      <c r="E1" s="58" t="s">
        <v>2</v>
      </c>
      <c r="F1" s="59" t="s">
        <v>10</v>
      </c>
      <c r="G1" s="60" t="s">
        <v>3</v>
      </c>
      <c r="H1" s="83"/>
      <c r="I1" s="32" t="s">
        <v>81</v>
      </c>
      <c r="J1" s="32" t="s">
        <v>16</v>
      </c>
      <c r="K1" s="2" t="s">
        <v>4</v>
      </c>
    </row>
    <row r="2" spans="1:11" s="51" customFormat="1" ht="42" customHeight="1" thickBot="1" x14ac:dyDescent="0.3">
      <c r="A2" s="4" t="s">
        <v>5</v>
      </c>
      <c r="B2" s="4"/>
      <c r="C2" s="49"/>
      <c r="D2" s="49"/>
      <c r="E2" s="5" t="s">
        <v>6</v>
      </c>
      <c r="F2" s="61" t="s">
        <v>6</v>
      </c>
      <c r="G2" s="50" t="s">
        <v>9</v>
      </c>
      <c r="H2" s="52" t="s">
        <v>79</v>
      </c>
      <c r="I2" s="7" t="s">
        <v>8</v>
      </c>
      <c r="J2" s="7" t="s">
        <v>14</v>
      </c>
      <c r="K2" s="8"/>
    </row>
    <row r="3" spans="1:11" s="3" customFormat="1" ht="15" customHeight="1" x14ac:dyDescent="0.2">
      <c r="A3" s="95" t="s">
        <v>30</v>
      </c>
      <c r="B3" s="96"/>
      <c r="C3" s="96"/>
      <c r="D3" s="97"/>
      <c r="E3" s="62"/>
      <c r="F3" s="63"/>
      <c r="G3" s="64"/>
      <c r="H3" s="53"/>
      <c r="I3" s="38" t="str">
        <f>IF((AND(G3=3, F3=2)),ROUNDUP(E3*F3/9,2),"")</f>
        <v/>
      </c>
      <c r="J3" s="84"/>
      <c r="K3" s="79"/>
    </row>
    <row r="4" spans="1:11" s="3" customFormat="1" ht="25.5" x14ac:dyDescent="0.2">
      <c r="A4" s="9">
        <v>1</v>
      </c>
      <c r="B4" s="9" t="s">
        <v>48</v>
      </c>
      <c r="C4" s="73" t="s">
        <v>49</v>
      </c>
      <c r="D4" s="73" t="s">
        <v>50</v>
      </c>
      <c r="E4" s="74">
        <v>400</v>
      </c>
      <c r="F4" s="75">
        <v>6</v>
      </c>
      <c r="G4" s="76">
        <v>3</v>
      </c>
      <c r="H4" s="77" t="s">
        <v>17</v>
      </c>
      <c r="I4" s="88">
        <f>IF((AND(G4=3)),ROUNDUP(E4*F4/9,2),"")*(COUNTA($H4:$H4))</f>
        <v>266.67</v>
      </c>
      <c r="J4" s="89"/>
      <c r="K4" s="90" t="s">
        <v>51</v>
      </c>
    </row>
    <row r="5" spans="1:11" s="3" customFormat="1" x14ac:dyDescent="0.2">
      <c r="A5" s="9">
        <v>1</v>
      </c>
      <c r="B5" s="9" t="s">
        <v>31</v>
      </c>
      <c r="C5" s="73" t="s">
        <v>32</v>
      </c>
      <c r="D5" s="73" t="s">
        <v>33</v>
      </c>
      <c r="E5" s="65">
        <v>200</v>
      </c>
      <c r="F5" s="66">
        <v>4</v>
      </c>
      <c r="G5" s="76">
        <v>3</v>
      </c>
      <c r="H5" s="77" t="s">
        <v>17</v>
      </c>
      <c r="I5" s="88">
        <f t="shared" ref="I5:I9" si="0">IF((AND(G5=3)),ROUNDUP(E5*F5/9,2),"")*(COUNTA($H5:$H5))</f>
        <v>88.89</v>
      </c>
      <c r="J5" s="87"/>
      <c r="K5" s="48" t="s">
        <v>36</v>
      </c>
    </row>
    <row r="6" spans="1:11" s="3" customFormat="1" ht="25.5" x14ac:dyDescent="0.2">
      <c r="A6" s="19">
        <v>1</v>
      </c>
      <c r="B6" s="9" t="s">
        <v>31</v>
      </c>
      <c r="C6" s="10" t="s">
        <v>34</v>
      </c>
      <c r="D6" s="10" t="s">
        <v>35</v>
      </c>
      <c r="E6" s="65">
        <v>25</v>
      </c>
      <c r="F6" s="66">
        <v>22</v>
      </c>
      <c r="G6" s="76">
        <v>3</v>
      </c>
      <c r="H6" s="54" t="s">
        <v>17</v>
      </c>
      <c r="I6" s="88">
        <f t="shared" si="0"/>
        <v>61.12</v>
      </c>
      <c r="J6" s="85"/>
      <c r="K6" s="48" t="s">
        <v>37</v>
      </c>
    </row>
    <row r="7" spans="1:11" s="3" customFormat="1" x14ac:dyDescent="0.2">
      <c r="A7" s="19">
        <v>1</v>
      </c>
      <c r="B7" s="9" t="s">
        <v>44</v>
      </c>
      <c r="C7" s="10" t="s">
        <v>45</v>
      </c>
      <c r="D7" s="10" t="s">
        <v>46</v>
      </c>
      <c r="E7" s="65">
        <v>150</v>
      </c>
      <c r="F7" s="66">
        <v>6</v>
      </c>
      <c r="G7" s="76">
        <v>3</v>
      </c>
      <c r="H7" s="54" t="s">
        <v>17</v>
      </c>
      <c r="I7" s="88">
        <f t="shared" si="0"/>
        <v>100</v>
      </c>
      <c r="J7" s="85"/>
      <c r="K7" s="48" t="s">
        <v>47</v>
      </c>
    </row>
    <row r="8" spans="1:11" s="3" customFormat="1" x14ac:dyDescent="0.2">
      <c r="A8" s="19">
        <v>1</v>
      </c>
      <c r="B8" s="9" t="s">
        <v>38</v>
      </c>
      <c r="C8" s="10" t="s">
        <v>39</v>
      </c>
      <c r="D8" s="10" t="s">
        <v>40</v>
      </c>
      <c r="E8" s="65">
        <v>100</v>
      </c>
      <c r="F8" s="66">
        <v>6</v>
      </c>
      <c r="G8" s="76">
        <v>3</v>
      </c>
      <c r="H8" s="54" t="s">
        <v>17</v>
      </c>
      <c r="I8" s="88">
        <f t="shared" si="0"/>
        <v>66.67</v>
      </c>
      <c r="J8" s="85"/>
      <c r="K8" s="48" t="s">
        <v>41</v>
      </c>
    </row>
    <row r="9" spans="1:11" s="3" customFormat="1" ht="25.5" x14ac:dyDescent="0.2">
      <c r="A9" s="19">
        <v>1</v>
      </c>
      <c r="B9" s="9" t="s">
        <v>38</v>
      </c>
      <c r="C9" s="10" t="s">
        <v>42</v>
      </c>
      <c r="D9" s="10" t="s">
        <v>43</v>
      </c>
      <c r="E9" s="65">
        <v>100</v>
      </c>
      <c r="F9" s="66">
        <v>4</v>
      </c>
      <c r="G9" s="76">
        <v>3</v>
      </c>
      <c r="H9" s="54" t="s">
        <v>17</v>
      </c>
      <c r="I9" s="88">
        <f t="shared" si="0"/>
        <v>44.449999999999996</v>
      </c>
      <c r="J9" s="85"/>
      <c r="K9" s="48" t="s">
        <v>37</v>
      </c>
    </row>
    <row r="10" spans="1:11" s="3" customFormat="1" x14ac:dyDescent="0.2">
      <c r="A10" s="19"/>
      <c r="B10" s="9"/>
      <c r="C10" s="10"/>
      <c r="D10" s="10"/>
      <c r="E10" s="65"/>
      <c r="F10" s="66"/>
      <c r="G10" s="67"/>
      <c r="H10" s="54"/>
      <c r="I10" s="39" t="str">
        <f>IF((AND(G10=3, F10=2)),ROUNDUP(E10*F10/9,2),"")</f>
        <v/>
      </c>
      <c r="J10" s="85"/>
      <c r="K10" s="48"/>
    </row>
    <row r="11" spans="1:11" s="3" customFormat="1" x14ac:dyDescent="0.2">
      <c r="A11" s="92" t="s">
        <v>52</v>
      </c>
      <c r="B11" s="93"/>
      <c r="C11" s="93"/>
      <c r="D11" s="94"/>
      <c r="E11" s="65"/>
      <c r="F11" s="66"/>
      <c r="G11" s="67"/>
      <c r="H11" s="54"/>
      <c r="I11" s="39" t="str">
        <f>IF((AND(G11=3, F11=2)),ROUNDUP(E11*F11/9,2),"")</f>
        <v/>
      </c>
      <c r="J11" s="85"/>
      <c r="K11" s="48"/>
    </row>
    <row r="12" spans="1:11" s="3" customFormat="1" ht="25.5" x14ac:dyDescent="0.2">
      <c r="A12" s="19">
        <v>1</v>
      </c>
      <c r="B12" s="9" t="s">
        <v>48</v>
      </c>
      <c r="C12" s="10" t="s">
        <v>56</v>
      </c>
      <c r="D12" s="10" t="s">
        <v>57</v>
      </c>
      <c r="E12" s="65">
        <v>50</v>
      </c>
      <c r="F12" s="66">
        <v>4</v>
      </c>
      <c r="G12" s="76">
        <v>3</v>
      </c>
      <c r="H12" s="54" t="s">
        <v>17</v>
      </c>
      <c r="I12" s="88">
        <f t="shared" ref="I12:I19" si="1">IF((AND(G12=3)),ROUNDUP(E12*F12/9,2),"")*(COUNTA($H12:$H12))</f>
        <v>22.23</v>
      </c>
      <c r="J12" s="85"/>
      <c r="K12" s="48" t="s">
        <v>58</v>
      </c>
    </row>
    <row r="13" spans="1:11" s="3" customFormat="1" x14ac:dyDescent="0.2">
      <c r="A13" s="19">
        <v>1</v>
      </c>
      <c r="B13" s="9" t="s">
        <v>48</v>
      </c>
      <c r="C13" s="10" t="s">
        <v>59</v>
      </c>
      <c r="D13" s="10" t="s">
        <v>60</v>
      </c>
      <c r="E13" s="65">
        <v>100</v>
      </c>
      <c r="F13" s="66">
        <v>4</v>
      </c>
      <c r="G13" s="76">
        <v>3</v>
      </c>
      <c r="H13" s="54" t="s">
        <v>17</v>
      </c>
      <c r="I13" s="88">
        <f t="shared" si="1"/>
        <v>44.449999999999996</v>
      </c>
      <c r="J13" s="85"/>
      <c r="K13" s="48" t="s">
        <v>61</v>
      </c>
    </row>
    <row r="14" spans="1:11" s="3" customFormat="1" x14ac:dyDescent="0.2">
      <c r="A14" s="19">
        <v>1</v>
      </c>
      <c r="B14" s="9" t="s">
        <v>31</v>
      </c>
      <c r="C14" s="10" t="s">
        <v>53</v>
      </c>
      <c r="D14" s="10"/>
      <c r="E14" s="65">
        <v>6</v>
      </c>
      <c r="F14" s="66">
        <v>22</v>
      </c>
      <c r="G14" s="76">
        <v>3</v>
      </c>
      <c r="H14" s="54" t="s">
        <v>17</v>
      </c>
      <c r="I14" s="88">
        <f t="shared" si="1"/>
        <v>14.67</v>
      </c>
      <c r="J14" s="85"/>
      <c r="K14" s="48" t="s">
        <v>12</v>
      </c>
    </row>
    <row r="15" spans="1:11" s="3" customFormat="1" x14ac:dyDescent="0.2">
      <c r="A15" s="19">
        <v>1</v>
      </c>
      <c r="B15" s="9" t="s">
        <v>31</v>
      </c>
      <c r="C15" s="10" t="s">
        <v>54</v>
      </c>
      <c r="D15" s="10"/>
      <c r="E15" s="65">
        <v>6</v>
      </c>
      <c r="F15" s="66">
        <v>22</v>
      </c>
      <c r="G15" s="76">
        <v>3</v>
      </c>
      <c r="H15" s="54" t="s">
        <v>17</v>
      </c>
      <c r="I15" s="88">
        <f t="shared" si="1"/>
        <v>14.67</v>
      </c>
      <c r="J15" s="85"/>
      <c r="K15" s="48" t="s">
        <v>12</v>
      </c>
    </row>
    <row r="16" spans="1:11" s="3" customFormat="1" x14ac:dyDescent="0.2">
      <c r="A16" s="19">
        <v>1</v>
      </c>
      <c r="B16" s="9" t="s">
        <v>31</v>
      </c>
      <c r="C16" s="10" t="s">
        <v>55</v>
      </c>
      <c r="D16" s="10"/>
      <c r="E16" s="65">
        <v>6</v>
      </c>
      <c r="F16" s="66">
        <v>22</v>
      </c>
      <c r="G16" s="76">
        <v>3</v>
      </c>
      <c r="H16" s="54" t="s">
        <v>17</v>
      </c>
      <c r="I16" s="88">
        <f t="shared" si="1"/>
        <v>14.67</v>
      </c>
      <c r="J16" s="85"/>
      <c r="K16" s="48" t="s">
        <v>12</v>
      </c>
    </row>
    <row r="17" spans="1:15" s="3" customFormat="1" x14ac:dyDescent="0.2">
      <c r="A17" s="19">
        <v>1</v>
      </c>
      <c r="B17" s="9" t="s">
        <v>44</v>
      </c>
      <c r="C17" s="10" t="s">
        <v>62</v>
      </c>
      <c r="D17" s="10"/>
      <c r="E17" s="65">
        <v>6</v>
      </c>
      <c r="F17" s="66">
        <v>22</v>
      </c>
      <c r="G17" s="76">
        <v>3</v>
      </c>
      <c r="H17" s="54" t="s">
        <v>17</v>
      </c>
      <c r="I17" s="88">
        <f t="shared" si="1"/>
        <v>14.67</v>
      </c>
      <c r="J17" s="85"/>
      <c r="K17" s="48" t="s">
        <v>12</v>
      </c>
    </row>
    <row r="18" spans="1:15" s="3" customFormat="1" x14ac:dyDescent="0.2">
      <c r="A18" s="19">
        <v>1</v>
      </c>
      <c r="B18" s="9" t="s">
        <v>44</v>
      </c>
      <c r="C18" s="10" t="s">
        <v>63</v>
      </c>
      <c r="D18" s="10"/>
      <c r="E18" s="65">
        <v>6</v>
      </c>
      <c r="F18" s="66">
        <v>22</v>
      </c>
      <c r="G18" s="76">
        <v>3</v>
      </c>
      <c r="H18" s="54" t="s">
        <v>17</v>
      </c>
      <c r="I18" s="88">
        <f t="shared" si="1"/>
        <v>14.67</v>
      </c>
      <c r="J18" s="85"/>
      <c r="K18" s="48" t="s">
        <v>12</v>
      </c>
      <c r="L18" s="14"/>
      <c r="M18" s="14"/>
      <c r="N18" s="14"/>
      <c r="O18" s="14"/>
    </row>
    <row r="19" spans="1:15" s="3" customFormat="1" x14ac:dyDescent="0.2">
      <c r="A19" s="19">
        <v>1</v>
      </c>
      <c r="B19" s="9" t="s">
        <v>44</v>
      </c>
      <c r="C19" s="10" t="s">
        <v>64</v>
      </c>
      <c r="D19" s="10"/>
      <c r="E19" s="65">
        <v>6</v>
      </c>
      <c r="F19" s="66">
        <v>22</v>
      </c>
      <c r="G19" s="76">
        <v>3</v>
      </c>
      <c r="H19" s="54" t="s">
        <v>17</v>
      </c>
      <c r="I19" s="88">
        <f t="shared" si="1"/>
        <v>14.67</v>
      </c>
      <c r="J19" s="85"/>
      <c r="K19" s="48" t="s">
        <v>12</v>
      </c>
      <c r="L19" s="14"/>
      <c r="M19" s="14"/>
      <c r="N19" s="14"/>
      <c r="O19" s="14"/>
    </row>
    <row r="20" spans="1:15" s="3" customFormat="1" x14ac:dyDescent="0.2">
      <c r="A20" s="19"/>
      <c r="B20" s="9"/>
      <c r="C20" s="10"/>
      <c r="D20" s="10"/>
      <c r="E20" s="65"/>
      <c r="F20" s="66"/>
      <c r="G20" s="67"/>
      <c r="H20" s="54"/>
      <c r="I20" s="39" t="str">
        <f t="shared" ref="I20:I21" si="2">IF((AND(G20=3, F20=2)),ROUNDUP(E20*F20/9,2),"")</f>
        <v/>
      </c>
      <c r="J20" s="85"/>
      <c r="K20" s="13"/>
    </row>
    <row r="21" spans="1:15" s="3" customFormat="1" x14ac:dyDescent="0.2">
      <c r="A21" s="92" t="s">
        <v>65</v>
      </c>
      <c r="B21" s="93"/>
      <c r="C21" s="93"/>
      <c r="D21" s="94"/>
      <c r="E21" s="65"/>
      <c r="F21" s="66"/>
      <c r="G21" s="67"/>
      <c r="H21" s="54"/>
      <c r="I21" s="39" t="str">
        <f t="shared" si="2"/>
        <v/>
      </c>
      <c r="J21" s="85"/>
      <c r="K21" s="13"/>
    </row>
    <row r="22" spans="1:15" s="3" customFormat="1" x14ac:dyDescent="0.2">
      <c r="A22" s="19">
        <v>1</v>
      </c>
      <c r="B22" s="9" t="s">
        <v>44</v>
      </c>
      <c r="C22" s="10" t="s">
        <v>66</v>
      </c>
      <c r="D22" s="10" t="s">
        <v>67</v>
      </c>
      <c r="E22" s="65">
        <v>100</v>
      </c>
      <c r="F22" s="66">
        <v>22</v>
      </c>
      <c r="G22" s="76">
        <v>3</v>
      </c>
      <c r="H22" s="54" t="s">
        <v>17</v>
      </c>
      <c r="I22" s="88">
        <f>IF((AND(G22=3)),ROUNDUP(E22*F22/9,2),"")*(COUNTA($H22:$H22))</f>
        <v>244.45</v>
      </c>
      <c r="J22" s="85"/>
      <c r="K22" s="13" t="s">
        <v>68</v>
      </c>
    </row>
    <row r="23" spans="1:15" s="3" customFormat="1" x14ac:dyDescent="0.2">
      <c r="A23" s="19"/>
      <c r="B23" s="9"/>
      <c r="C23" s="10"/>
      <c r="D23" s="10"/>
      <c r="E23" s="65"/>
      <c r="F23" s="66"/>
      <c r="G23" s="67"/>
      <c r="H23" s="54"/>
      <c r="I23" s="39" t="str">
        <f>IF((AND(G23=3, F23=2)),ROUNDUP(E23*F23/9,2),"")</f>
        <v/>
      </c>
      <c r="J23" s="85"/>
      <c r="K23" s="48"/>
    </row>
    <row r="24" spans="1:15" s="3" customFormat="1" x14ac:dyDescent="0.2">
      <c r="A24" s="92" t="s">
        <v>69</v>
      </c>
      <c r="B24" s="93"/>
      <c r="C24" s="93"/>
      <c r="D24" s="94"/>
      <c r="E24" s="65"/>
      <c r="F24" s="66"/>
      <c r="G24" s="67"/>
      <c r="H24" s="54"/>
      <c r="I24" s="39" t="str">
        <f>IF((AND(G24=3, F24=2)),ROUNDUP(E24*F24/9,2),"")</f>
        <v/>
      </c>
      <c r="J24" s="85"/>
      <c r="K24" s="13"/>
    </row>
    <row r="25" spans="1:15" s="3" customFormat="1" ht="25.5" x14ac:dyDescent="0.2">
      <c r="A25" s="19">
        <v>1</v>
      </c>
      <c r="B25" s="9" t="s">
        <v>31</v>
      </c>
      <c r="C25" s="10" t="s">
        <v>70</v>
      </c>
      <c r="D25" s="10" t="s">
        <v>75</v>
      </c>
      <c r="E25" s="65">
        <v>50</v>
      </c>
      <c r="F25" s="66">
        <v>4</v>
      </c>
      <c r="G25" s="76">
        <v>3</v>
      </c>
      <c r="H25" s="54" t="s">
        <v>17</v>
      </c>
      <c r="I25" s="88">
        <f t="shared" ref="I25:I26" si="3">IF((AND(G25=3)),ROUNDUP(E25*F25/9,2),"")*(COUNTA($H25:$H25))</f>
        <v>22.23</v>
      </c>
      <c r="J25" s="85"/>
      <c r="K25" s="48" t="s">
        <v>71</v>
      </c>
    </row>
    <row r="26" spans="1:15" s="3" customFormat="1" ht="25.5" x14ac:dyDescent="0.2">
      <c r="A26" s="19">
        <v>1</v>
      </c>
      <c r="B26" s="9" t="s">
        <v>31</v>
      </c>
      <c r="C26" s="10" t="s">
        <v>72</v>
      </c>
      <c r="D26" s="10" t="s">
        <v>73</v>
      </c>
      <c r="E26" s="65">
        <v>100</v>
      </c>
      <c r="F26" s="66">
        <v>4</v>
      </c>
      <c r="G26" s="76">
        <v>3</v>
      </c>
      <c r="H26" s="54" t="s">
        <v>17</v>
      </c>
      <c r="I26" s="88">
        <f t="shared" si="3"/>
        <v>44.449999999999996</v>
      </c>
      <c r="J26" s="85"/>
      <c r="K26" s="48" t="s">
        <v>74</v>
      </c>
    </row>
    <row r="27" spans="1:15" s="3" customFormat="1" ht="15" customHeight="1" x14ac:dyDescent="0.2">
      <c r="A27" s="19"/>
      <c r="B27" s="9"/>
      <c r="C27" s="10"/>
      <c r="D27" s="10"/>
      <c r="E27" s="65"/>
      <c r="F27" s="66"/>
      <c r="G27" s="67"/>
      <c r="H27" s="54"/>
      <c r="I27" s="39" t="str">
        <f>IF((AND(G27=3, F27=2)),ROUNDUP(E27*F27/9,2),"")</f>
        <v/>
      </c>
      <c r="J27" s="85"/>
      <c r="K27" s="13"/>
    </row>
    <row r="28" spans="1:15" s="14" customFormat="1" ht="12.75" customHeight="1" x14ac:dyDescent="0.2">
      <c r="A28" s="92" t="s">
        <v>76</v>
      </c>
      <c r="B28" s="93"/>
      <c r="C28" s="93"/>
      <c r="D28" s="94"/>
      <c r="E28" s="65"/>
      <c r="F28" s="66"/>
      <c r="G28" s="67"/>
      <c r="H28" s="54"/>
      <c r="I28" s="39" t="str">
        <f>IF((AND(G28=3, F28=2)),ROUNDUP(E28*F28/9,2),"")</f>
        <v/>
      </c>
      <c r="J28" s="85"/>
      <c r="K28" s="13"/>
      <c r="L28" s="16"/>
      <c r="M28" s="16"/>
      <c r="N28" s="16"/>
      <c r="O28" s="16"/>
    </row>
    <row r="29" spans="1:15" s="16" customFormat="1" ht="12.75" customHeight="1" x14ac:dyDescent="0.2">
      <c r="A29" s="19">
        <v>1</v>
      </c>
      <c r="B29" s="9" t="s">
        <v>38</v>
      </c>
      <c r="C29" s="10" t="s">
        <v>77</v>
      </c>
      <c r="D29" s="10"/>
      <c r="E29" s="65">
        <v>6</v>
      </c>
      <c r="F29" s="66">
        <v>23</v>
      </c>
      <c r="G29" s="76">
        <v>3</v>
      </c>
      <c r="H29" s="54" t="s">
        <v>17</v>
      </c>
      <c r="I29" s="88">
        <f t="shared" ref="I29:I30" si="4">IF((AND(G29=3)),ROUNDUP(E29*F29/9,2),"")*(COUNTA($H29:$H29))</f>
        <v>15.34</v>
      </c>
      <c r="J29" s="85"/>
      <c r="K29" s="13" t="s">
        <v>12</v>
      </c>
    </row>
    <row r="30" spans="1:15" s="16" customFormat="1" ht="12.75" customHeight="1" x14ac:dyDescent="0.2">
      <c r="A30" s="19">
        <v>1</v>
      </c>
      <c r="B30" s="9" t="s">
        <v>38</v>
      </c>
      <c r="C30" s="10" t="s">
        <v>78</v>
      </c>
      <c r="D30" s="10"/>
      <c r="E30" s="65">
        <v>6</v>
      </c>
      <c r="F30" s="66">
        <v>23</v>
      </c>
      <c r="G30" s="76">
        <v>3</v>
      </c>
      <c r="H30" s="54" t="s">
        <v>17</v>
      </c>
      <c r="I30" s="88">
        <f t="shared" si="4"/>
        <v>15.34</v>
      </c>
      <c r="J30" s="85"/>
      <c r="K30" s="13" t="s">
        <v>12</v>
      </c>
    </row>
    <row r="31" spans="1:15" s="16" customFormat="1" ht="12.75" customHeight="1" x14ac:dyDescent="0.2">
      <c r="A31" s="19"/>
      <c r="B31" s="9"/>
      <c r="C31" s="10"/>
      <c r="D31" s="10"/>
      <c r="E31" s="65"/>
      <c r="F31" s="66"/>
      <c r="G31" s="67"/>
      <c r="H31" s="54"/>
      <c r="I31" s="39" t="str">
        <f>IF((AND(G31=3, F31=2)),ROUNDUP(E31*F31/9,2),"")</f>
        <v/>
      </c>
      <c r="J31" s="85"/>
      <c r="K31" s="13"/>
    </row>
    <row r="32" spans="1:15" s="16" customFormat="1" ht="12.75" customHeight="1" x14ac:dyDescent="0.2">
      <c r="A32" s="19"/>
      <c r="B32" s="9"/>
      <c r="C32" s="10"/>
      <c r="D32" s="10"/>
      <c r="E32" s="65"/>
      <c r="F32" s="66"/>
      <c r="G32" s="67"/>
      <c r="H32" s="54"/>
      <c r="I32" s="39" t="str">
        <f t="shared" ref="I32" si="5">IF((AND(G32=3, F32=2)),ROUNDUP(E32*F32/9,2),"")</f>
        <v/>
      </c>
      <c r="J32" s="85"/>
      <c r="K32" s="48"/>
    </row>
    <row r="33" spans="1:11" s="12" customFormat="1" ht="12.75" customHeight="1" thickBot="1" x14ac:dyDescent="0.25">
      <c r="A33" s="24"/>
      <c r="B33" s="9"/>
      <c r="C33" s="30"/>
      <c r="D33" s="30"/>
      <c r="E33" s="68"/>
      <c r="F33" s="69"/>
      <c r="G33" s="70"/>
      <c r="H33" s="56"/>
      <c r="I33" s="41" t="str">
        <f>IF((AND(G33=3, F33=2)),ROUNDUP(E33*F33/9,2),"")</f>
        <v/>
      </c>
      <c r="J33" s="86" t="str">
        <f>IF((AND(G33=3, F33&gt;2)),ROUNDUP(E33*F33/9,2),"")</f>
        <v/>
      </c>
      <c r="K33" s="18"/>
    </row>
    <row r="34" spans="1:11" s="12" customFormat="1" ht="12.75" customHeight="1" thickBot="1" x14ac:dyDescent="0.25">
      <c r="A34" s="25"/>
      <c r="B34" s="29"/>
      <c r="C34" s="31"/>
      <c r="D34" s="31"/>
      <c r="E34" s="35"/>
      <c r="F34" s="71"/>
      <c r="G34" s="26"/>
      <c r="H34" s="57"/>
      <c r="I34" s="27">
        <f>SUM(I3:I33)</f>
        <v>1124.3099999999997</v>
      </c>
      <c r="J34" s="27"/>
      <c r="K34" s="23"/>
    </row>
    <row r="35" spans="1:11" s="12" customFormat="1" ht="12.75" customHeight="1" thickBot="1" x14ac:dyDescent="0.25">
      <c r="K35" s="28"/>
    </row>
    <row r="36" spans="1:11" s="12" customFormat="1" ht="12.75" customHeight="1" x14ac:dyDescent="0.2"/>
    <row r="37" spans="1:11" s="12" customFormat="1" ht="12.75" customHeight="1" x14ac:dyDescent="0.2"/>
    <row r="38" spans="1:11" s="12" customFormat="1" ht="12.75" customHeight="1" x14ac:dyDescent="0.2"/>
    <row r="39" spans="1:11" s="12" customFormat="1" ht="12.75" customHeight="1" x14ac:dyDescent="0.2"/>
    <row r="40" spans="1:11" s="12" customFormat="1" ht="12.75" customHeight="1" x14ac:dyDescent="0.2"/>
    <row r="41" spans="1:11" s="12" customFormat="1" ht="12.75" customHeight="1" x14ac:dyDescent="0.2"/>
    <row r="42" spans="1:11" s="12" customFormat="1" ht="12.75" customHeight="1" x14ac:dyDescent="0.2"/>
    <row r="43" spans="1:11" s="12" customFormat="1" ht="12.75" customHeight="1" x14ac:dyDescent="0.2"/>
    <row r="44" spans="1:11" s="12" customFormat="1" ht="12.75" customHeight="1" x14ac:dyDescent="0.2"/>
    <row r="45" spans="1:11" s="12" customFormat="1" ht="12.75" customHeight="1" x14ac:dyDescent="0.2"/>
    <row r="46" spans="1:11" s="12" customFormat="1" ht="12.75" customHeight="1" x14ac:dyDescent="0.2"/>
    <row r="47" spans="1:11" s="12" customFormat="1" ht="12.75" customHeight="1" x14ac:dyDescent="0.2"/>
    <row r="48" spans="1:11" s="12" customFormat="1" ht="12.75" customHeight="1" x14ac:dyDescent="0.2"/>
    <row r="49" spans="2:2" s="12" customFormat="1" ht="12.75" customHeight="1" x14ac:dyDescent="0.2"/>
    <row r="50" spans="2:2" s="12" customFormat="1" ht="12.75" customHeight="1" x14ac:dyDescent="0.2"/>
    <row r="51" spans="2:2" s="12" customFormat="1" ht="12.75" customHeight="1" x14ac:dyDescent="0.2">
      <c r="B51" s="9"/>
    </row>
    <row r="52" spans="2:2" s="12" customFormat="1" ht="12.75" customHeight="1" x14ac:dyDescent="0.2"/>
    <row r="53" spans="2:2" s="12" customFormat="1" ht="12.75" customHeight="1" x14ac:dyDescent="0.2"/>
    <row r="54" spans="2:2" s="12" customFormat="1" ht="12.75" customHeight="1" x14ac:dyDescent="0.2"/>
    <row r="55" spans="2:2" s="12" customFormat="1" ht="12.75" customHeight="1" x14ac:dyDescent="0.2"/>
    <row r="56" spans="2:2" s="12" customFormat="1" ht="12.75" customHeight="1" x14ac:dyDescent="0.2"/>
    <row r="57" spans="2:2" s="12" customFormat="1" ht="12.75" customHeight="1" x14ac:dyDescent="0.2"/>
    <row r="58" spans="2:2" s="12" customFormat="1" ht="12.75" customHeight="1" x14ac:dyDescent="0.2"/>
    <row r="59" spans="2:2" s="12" customFormat="1" ht="12.75" customHeight="1" x14ac:dyDescent="0.2"/>
    <row r="60" spans="2:2" s="12" customFormat="1" ht="12.75" customHeight="1" x14ac:dyDescent="0.2"/>
    <row r="61" spans="2:2" s="12" customFormat="1" ht="12.75" customHeight="1" x14ac:dyDescent="0.2"/>
    <row r="62" spans="2:2" s="12" customFormat="1" ht="12.75" customHeight="1" x14ac:dyDescent="0.2"/>
    <row r="63" spans="2:2" s="12" customFormat="1" ht="12.75" customHeight="1" x14ac:dyDescent="0.2"/>
    <row r="64" spans="2:2" s="12" customFormat="1" ht="12.75" customHeight="1" x14ac:dyDescent="0.2"/>
    <row r="65" s="12" customFormat="1" ht="12.75" customHeight="1" x14ac:dyDescent="0.2"/>
    <row r="66" s="12" customFormat="1" ht="12.75" customHeight="1" x14ac:dyDescent="0.2"/>
    <row r="67" s="12" customFormat="1" ht="12.75" customHeight="1" x14ac:dyDescent="0.2"/>
    <row r="68" s="12" customFormat="1" ht="12.75" customHeight="1" x14ac:dyDescent="0.2"/>
    <row r="69" s="12" customFormat="1" ht="12.75" customHeight="1" x14ac:dyDescent="0.2"/>
    <row r="70" s="12" customFormat="1" ht="12.75" customHeight="1" x14ac:dyDescent="0.2"/>
    <row r="71" s="12" customFormat="1" ht="12.75" customHeight="1" x14ac:dyDescent="0.2"/>
    <row r="72" s="12" customFormat="1" ht="12.75" customHeight="1" x14ac:dyDescent="0.2"/>
    <row r="73" s="12" customFormat="1" ht="12.75" customHeight="1" x14ac:dyDescent="0.2"/>
    <row r="74" s="12" customFormat="1" ht="12.75" customHeight="1" x14ac:dyDescent="0.2"/>
    <row r="75" s="12" customFormat="1" ht="12.75" customHeight="1" x14ac:dyDescent="0.2"/>
    <row r="76" s="12" customFormat="1" ht="12.75" customHeight="1" x14ac:dyDescent="0.2"/>
    <row r="77" s="12" customFormat="1" ht="12.75" customHeight="1" x14ac:dyDescent="0.2"/>
    <row r="78" s="12" customFormat="1" ht="12.75" customHeight="1" x14ac:dyDescent="0.2"/>
    <row r="79" s="12" customFormat="1" ht="12.75" customHeight="1" x14ac:dyDescent="0.2"/>
    <row r="80" s="12" customFormat="1" ht="12.75" customHeight="1" x14ac:dyDescent="0.2"/>
    <row r="81" spans="2:11" s="12" customFormat="1" ht="12.75" customHeight="1" x14ac:dyDescent="0.2"/>
    <row r="82" spans="2:11" s="12" customFormat="1" ht="12.75" customHeight="1" x14ac:dyDescent="0.2"/>
    <row r="83" spans="2:11" s="12" customFormat="1" ht="12.75" customHeight="1" x14ac:dyDescent="0.2"/>
    <row r="84" spans="2:11" s="16" customFormat="1" ht="12.75" customHeight="1" x14ac:dyDescent="0.2">
      <c r="B84" s="12"/>
      <c r="K84" s="12"/>
    </row>
    <row r="85" spans="2:11" s="16" customFormat="1" ht="12.75" customHeight="1" x14ac:dyDescent="0.2">
      <c r="B85" s="12"/>
    </row>
    <row r="86" spans="2:11" s="16" customFormat="1" ht="12.75" customHeight="1" x14ac:dyDescent="0.2">
      <c r="B86" s="12"/>
    </row>
    <row r="87" spans="2:11" s="16" customFormat="1" ht="12.75" customHeight="1" x14ac:dyDescent="0.2">
      <c r="B87" s="12"/>
    </row>
    <row r="88" spans="2:11" s="16" customFormat="1" ht="12.75" customHeight="1" x14ac:dyDescent="0.2">
      <c r="B88" s="12"/>
    </row>
    <row r="89" spans="2:11" s="16" customFormat="1" ht="12.75" customHeight="1" x14ac:dyDescent="0.2">
      <c r="B89" s="12"/>
    </row>
    <row r="90" spans="2:11" s="16" customFormat="1" ht="12.75" customHeight="1" x14ac:dyDescent="0.2">
      <c r="B90" s="12"/>
    </row>
    <row r="91" spans="2:11" s="16" customFormat="1" ht="12.75" customHeight="1" x14ac:dyDescent="0.2">
      <c r="B91" s="12"/>
    </row>
    <row r="92" spans="2:11" s="16" customFormat="1" ht="12.75" customHeight="1" x14ac:dyDescent="0.2">
      <c r="B92" s="12"/>
    </row>
    <row r="93" spans="2:11" s="16" customFormat="1" ht="12.75" customHeight="1" x14ac:dyDescent="0.2">
      <c r="B93" s="12"/>
    </row>
    <row r="94" spans="2:11" s="16" customFormat="1" ht="12.75" customHeight="1" x14ac:dyDescent="0.2">
      <c r="B94" s="12"/>
    </row>
    <row r="95" spans="2:11" s="16" customFormat="1" ht="12.75" customHeight="1" x14ac:dyDescent="0.2">
      <c r="B95" s="12"/>
    </row>
    <row r="96" spans="2:11" s="16" customFormat="1" ht="12.75" customHeight="1" x14ac:dyDescent="0.2">
      <c r="B96" s="12"/>
    </row>
    <row r="97" spans="2:2" s="16" customFormat="1" ht="12.75" customHeight="1" x14ac:dyDescent="0.2">
      <c r="B97" s="12"/>
    </row>
    <row r="98" spans="2:2" s="16" customFormat="1" ht="12.75" customHeight="1" x14ac:dyDescent="0.2">
      <c r="B98" s="12"/>
    </row>
    <row r="99" spans="2:2" s="16" customFormat="1" ht="12.75" customHeight="1" x14ac:dyDescent="0.2">
      <c r="B99" s="12"/>
    </row>
    <row r="100" spans="2:2" s="16" customFormat="1" ht="12.75" customHeight="1" x14ac:dyDescent="0.2">
      <c r="B100" s="12"/>
    </row>
    <row r="101" spans="2:2" s="16" customFormat="1" ht="12.75" customHeight="1" x14ac:dyDescent="0.2"/>
    <row r="102" spans="2:2" s="16" customFormat="1" ht="12.75" customHeight="1" x14ac:dyDescent="0.2"/>
    <row r="103" spans="2:2" s="16" customFormat="1" ht="12.75" customHeight="1" x14ac:dyDescent="0.2"/>
    <row r="104" spans="2:2" s="16" customFormat="1" ht="12.75" customHeight="1" x14ac:dyDescent="0.2"/>
    <row r="105" spans="2:2" s="16" customFormat="1" ht="12.75" customHeight="1" x14ac:dyDescent="0.2"/>
    <row r="106" spans="2:2" s="16" customFormat="1" ht="12.75" customHeight="1" x14ac:dyDescent="0.2"/>
    <row r="107" spans="2:2" s="16" customFormat="1" ht="12.75" customHeight="1" x14ac:dyDescent="0.2"/>
    <row r="108" spans="2:2" s="16" customFormat="1" ht="12.75" customHeight="1" x14ac:dyDescent="0.2"/>
    <row r="109" spans="2:2" s="16" customFormat="1" ht="12.75" customHeight="1" x14ac:dyDescent="0.2"/>
    <row r="110" spans="2:2" s="16" customFormat="1" ht="12.75" customHeight="1" x14ac:dyDescent="0.2"/>
    <row r="111" spans="2:2" s="16" customFormat="1" ht="12.75" customHeight="1" x14ac:dyDescent="0.2"/>
    <row r="112" spans="2:2" s="16" customFormat="1" ht="12.75" customHeight="1" x14ac:dyDescent="0.2"/>
    <row r="113" s="16" customFormat="1" ht="12.75" customHeight="1" x14ac:dyDescent="0.2"/>
    <row r="114" s="16" customFormat="1" ht="12.75" customHeight="1" x14ac:dyDescent="0.2"/>
    <row r="115" s="16" customFormat="1" ht="12.75" customHeight="1" x14ac:dyDescent="0.2"/>
    <row r="116" s="16" customFormat="1" ht="12.75" customHeight="1" x14ac:dyDescent="0.2"/>
    <row r="117" s="16" customFormat="1" ht="12.75" customHeight="1" x14ac:dyDescent="0.2"/>
    <row r="118" s="16" customFormat="1" ht="12.75" customHeight="1" x14ac:dyDescent="0.2"/>
    <row r="119" s="16" customFormat="1" ht="12.75" customHeight="1" x14ac:dyDescent="0.2"/>
    <row r="120" s="16" customFormat="1" ht="12.75" customHeight="1" x14ac:dyDescent="0.2"/>
    <row r="121" s="16" customFormat="1" ht="12.75" customHeight="1" x14ac:dyDescent="0.2"/>
    <row r="122" s="16" customFormat="1" ht="12.75" customHeight="1" x14ac:dyDescent="0.2"/>
    <row r="123" s="16" customFormat="1" ht="12.75" customHeight="1" x14ac:dyDescent="0.2"/>
    <row r="124" s="16" customFormat="1" ht="12.75" customHeight="1" x14ac:dyDescent="0.2"/>
    <row r="125" s="16" customFormat="1" ht="12.75" customHeight="1" x14ac:dyDescent="0.2"/>
    <row r="126" s="16" customFormat="1" ht="12.75" customHeight="1" x14ac:dyDescent="0.2"/>
    <row r="127" s="16" customFormat="1" ht="12.75" customHeight="1" x14ac:dyDescent="0.2"/>
    <row r="128" s="16" customFormat="1" ht="12.75" customHeight="1" x14ac:dyDescent="0.2"/>
    <row r="129" s="16" customFormat="1" ht="12.75" customHeight="1" x14ac:dyDescent="0.2"/>
    <row r="130" s="16" customFormat="1" ht="12.75" customHeight="1" x14ac:dyDescent="0.2"/>
    <row r="131" s="16" customFormat="1" ht="12.75" customHeight="1" x14ac:dyDescent="0.2"/>
    <row r="132" s="16" customFormat="1" ht="12.75" customHeight="1" x14ac:dyDescent="0.2"/>
    <row r="133" s="16" customFormat="1" ht="12.75" customHeight="1" x14ac:dyDescent="0.2"/>
    <row r="134" s="16" customFormat="1" ht="12.75" customHeight="1" x14ac:dyDescent="0.2"/>
    <row r="135" s="16" customFormat="1" ht="12.75" customHeight="1" x14ac:dyDescent="0.2"/>
    <row r="136" s="16" customFormat="1" ht="12.75" customHeight="1" x14ac:dyDescent="0.2"/>
    <row r="137" s="16" customFormat="1" ht="12.75" customHeight="1" x14ac:dyDescent="0.2"/>
    <row r="138" s="16" customFormat="1" ht="12.75" customHeight="1" x14ac:dyDescent="0.2"/>
    <row r="139" s="16" customFormat="1" ht="12.75" customHeight="1" x14ac:dyDescent="0.2"/>
    <row r="140" s="16" customFormat="1" ht="12.75" customHeight="1" x14ac:dyDescent="0.2"/>
    <row r="141" s="16" customFormat="1" ht="12.75" customHeight="1" x14ac:dyDescent="0.2"/>
    <row r="142" s="16" customFormat="1" ht="12.75" customHeight="1" x14ac:dyDescent="0.2"/>
    <row r="143" s="16" customFormat="1" ht="12.75" customHeight="1" x14ac:dyDescent="0.2"/>
    <row r="144" s="16" customFormat="1" ht="12.75" customHeight="1" x14ac:dyDescent="0.2"/>
    <row r="145" s="16" customFormat="1" ht="12.75" customHeight="1" x14ac:dyDescent="0.2"/>
    <row r="146" s="16" customFormat="1" ht="12.75" customHeight="1" x14ac:dyDescent="0.2"/>
    <row r="147" s="16" customFormat="1" ht="12.75" customHeight="1" x14ac:dyDescent="0.2"/>
    <row r="148" s="16" customFormat="1" ht="12.75" customHeight="1" x14ac:dyDescent="0.2"/>
    <row r="149" s="16" customFormat="1" ht="12.75" customHeight="1" x14ac:dyDescent="0.2"/>
    <row r="150" s="16" customFormat="1" ht="12.75" customHeight="1" x14ac:dyDescent="0.2"/>
    <row r="151" s="16" customFormat="1" ht="12.75" customHeight="1" x14ac:dyDescent="0.2"/>
    <row r="152" s="16" customFormat="1" ht="12.75" customHeight="1" x14ac:dyDescent="0.2"/>
    <row r="153" s="16" customFormat="1" ht="12.75" customHeight="1" x14ac:dyDescent="0.2"/>
    <row r="154" s="16" customFormat="1" ht="12.75" customHeight="1" x14ac:dyDescent="0.2"/>
    <row r="155" s="16" customFormat="1" ht="12.75" customHeight="1" x14ac:dyDescent="0.2"/>
    <row r="156" s="16" customFormat="1" ht="12.75" customHeight="1" x14ac:dyDescent="0.2"/>
    <row r="157" s="16" customFormat="1" ht="12.75" customHeight="1" x14ac:dyDescent="0.2"/>
    <row r="158" s="16" customFormat="1" ht="12.75" customHeight="1" x14ac:dyDescent="0.2"/>
    <row r="159" s="16" customFormat="1" ht="12.75" customHeight="1" x14ac:dyDescent="0.2"/>
    <row r="160" s="16" customFormat="1" ht="12.75" customHeight="1" x14ac:dyDescent="0.2"/>
    <row r="161" spans="2:11" s="16" customFormat="1" ht="12.75" customHeight="1" x14ac:dyDescent="0.2"/>
    <row r="162" spans="2:11" s="16" customFormat="1" ht="12.75" customHeight="1" x14ac:dyDescent="0.2"/>
    <row r="163" spans="2:11" s="16" customFormat="1" ht="12.75" customHeight="1" x14ac:dyDescent="0.2"/>
    <row r="164" spans="2:11" s="16" customFormat="1" ht="12.75" customHeight="1" x14ac:dyDescent="0.2"/>
    <row r="165" spans="2:11" s="12" customFormat="1" ht="12.75" customHeight="1" x14ac:dyDescent="0.2">
      <c r="B165" s="16"/>
      <c r="K165" s="16"/>
    </row>
    <row r="166" spans="2:11" s="16" customFormat="1" ht="12.75" customHeight="1" x14ac:dyDescent="0.2">
      <c r="K166" s="12"/>
    </row>
    <row r="167" spans="2:11" s="16" customFormat="1" ht="12.75" customHeight="1" x14ac:dyDescent="0.2"/>
    <row r="168" spans="2:11" s="16" customFormat="1" ht="12.75" customHeight="1" x14ac:dyDescent="0.2"/>
    <row r="169" spans="2:11" s="16" customFormat="1" ht="12.75" customHeight="1" x14ac:dyDescent="0.2"/>
    <row r="170" spans="2:11" s="16" customFormat="1" ht="12.75" customHeight="1" x14ac:dyDescent="0.2"/>
    <row r="171" spans="2:11" s="16" customFormat="1" ht="12.75" customHeight="1" x14ac:dyDescent="0.2"/>
    <row r="172" spans="2:11" s="16" customFormat="1" ht="12.75" customHeight="1" x14ac:dyDescent="0.2"/>
    <row r="173" spans="2:11" s="16" customFormat="1" ht="12.75" customHeight="1" x14ac:dyDescent="0.2"/>
    <row r="174" spans="2:11" s="16" customFormat="1" ht="12.75" customHeight="1" x14ac:dyDescent="0.2"/>
    <row r="175" spans="2:11" s="12" customFormat="1" ht="12.75" customHeight="1" x14ac:dyDescent="0.2">
      <c r="B175" s="16"/>
      <c r="K175" s="16"/>
    </row>
    <row r="176" spans="2:11" s="16" customFormat="1" ht="12.75" customHeight="1" x14ac:dyDescent="0.2">
      <c r="K176" s="12"/>
    </row>
    <row r="177" spans="2:11" s="16" customFormat="1" ht="12.75" customHeight="1" x14ac:dyDescent="0.2"/>
    <row r="178" spans="2:11" s="16" customFormat="1" ht="12.75" customHeight="1" x14ac:dyDescent="0.2"/>
    <row r="179" spans="2:11" s="16" customFormat="1" ht="12.75" customHeight="1" x14ac:dyDescent="0.2"/>
    <row r="180" spans="2:11" x14ac:dyDescent="0.2">
      <c r="B180" s="16"/>
      <c r="K180" s="16"/>
    </row>
    <row r="181" spans="2:11" x14ac:dyDescent="0.2">
      <c r="B181" s="16"/>
    </row>
    <row r="182" spans="2:11" x14ac:dyDescent="0.2">
      <c r="B182" s="12"/>
    </row>
    <row r="183" spans="2:11" x14ac:dyDescent="0.2">
      <c r="B183" s="16"/>
    </row>
    <row r="184" spans="2:11" x14ac:dyDescent="0.2">
      <c r="B184" s="16"/>
    </row>
    <row r="185" spans="2:11" x14ac:dyDescent="0.2">
      <c r="B185" s="16"/>
    </row>
    <row r="186" spans="2:11" x14ac:dyDescent="0.2">
      <c r="B186" s="16"/>
    </row>
    <row r="187" spans="2:11" x14ac:dyDescent="0.2">
      <c r="B187" s="16"/>
    </row>
    <row r="188" spans="2:11" x14ac:dyDescent="0.2">
      <c r="B188" s="16"/>
    </row>
    <row r="189" spans="2:11" x14ac:dyDescent="0.2">
      <c r="B189" s="16"/>
    </row>
    <row r="190" spans="2:11" x14ac:dyDescent="0.2">
      <c r="B190" s="16"/>
    </row>
    <row r="191" spans="2:11" x14ac:dyDescent="0.2">
      <c r="B191" s="16"/>
    </row>
    <row r="192" spans="2:11" x14ac:dyDescent="0.2">
      <c r="B192" s="12"/>
    </row>
    <row r="193" spans="2:2" x14ac:dyDescent="0.2">
      <c r="B193" s="16"/>
    </row>
    <row r="194" spans="2:2" x14ac:dyDescent="0.2">
      <c r="B194" s="16"/>
    </row>
    <row r="195" spans="2:2" x14ac:dyDescent="0.2">
      <c r="B195" s="16"/>
    </row>
    <row r="196" spans="2:2" x14ac:dyDescent="0.2">
      <c r="B196" s="16"/>
    </row>
  </sheetData>
  <autoFilter ref="A1:K197" xr:uid="{5909D4A1-07AB-4969-B75E-3C016306F579}">
    <filterColumn colId="7" showButton="0"/>
  </autoFilter>
  <mergeCells count="5">
    <mergeCell ref="A28:D28"/>
    <mergeCell ref="A3:D3"/>
    <mergeCell ref="A11:D11"/>
    <mergeCell ref="A21:D21"/>
    <mergeCell ref="A24:D24"/>
  </mergeCells>
  <pageMargins left="0.25" right="0.25" top="0.5" bottom="0.5" header="0.5" footer="0.5"/>
  <pageSetup paperSize="17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MAR-23-9.74-19.97NB</vt:lpstr>
      <vt:lpstr>MAR-23-9.74-19.97SB</vt:lpstr>
      <vt:lpstr>MAR-23 RAMPS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Wright</dc:creator>
  <cp:lastModifiedBy>Grace Wesner</cp:lastModifiedBy>
  <dcterms:created xsi:type="dcterms:W3CDTF">2019-09-10T18:27:51Z</dcterms:created>
  <dcterms:modified xsi:type="dcterms:W3CDTF">2020-05-19T16:10:05Z</dcterms:modified>
</cp:coreProperties>
</file>