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MOE\107895_MOE-537-3.40\"/>
    </mc:Choice>
  </mc:AlternateContent>
  <xr:revisionPtr revIDLastSave="0" documentId="8_{BD9E7D89-A69F-40E2-B1ED-108D54124BD8}" xr6:coauthVersionLast="36" xr6:coauthVersionMax="36" xr10:uidLastSave="{00000000-0000-0000-0000-000000000000}"/>
  <bookViews>
    <workbookView xWindow="0" yWindow="0" windowWidth="28800" windowHeight="12225" xr2:uid="{B776A9E1-1AAB-40E3-9DAE-7B634B223D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5" i="1" l="1"/>
  <c r="O16" i="1"/>
  <c r="O17" i="1"/>
  <c r="N15" i="1"/>
  <c r="N16" i="1"/>
  <c r="N17" i="1"/>
  <c r="M15" i="1"/>
  <c r="M16" i="1"/>
  <c r="M17" i="1"/>
  <c r="L17" i="1"/>
  <c r="L15" i="1"/>
  <c r="L16" i="1"/>
  <c r="K15" i="1"/>
  <c r="K16" i="1"/>
  <c r="K17" i="1"/>
  <c r="J15" i="1"/>
  <c r="J16" i="1"/>
  <c r="J17" i="1"/>
  <c r="O14" i="1"/>
  <c r="N14" i="1"/>
  <c r="M14" i="1"/>
  <c r="L14" i="1"/>
  <c r="K14" i="1"/>
  <c r="J14" i="1"/>
  <c r="H17" i="1"/>
  <c r="G17" i="1"/>
  <c r="F17" i="1"/>
  <c r="E17" i="1"/>
  <c r="D17" i="1"/>
  <c r="O10" i="1"/>
  <c r="O11" i="1"/>
  <c r="O12" i="1"/>
  <c r="N10" i="1"/>
  <c r="N11" i="1"/>
  <c r="N12" i="1"/>
  <c r="M10" i="1"/>
  <c r="M11" i="1"/>
  <c r="M12" i="1"/>
  <c r="L10" i="1"/>
  <c r="L11" i="1"/>
  <c r="L12" i="1"/>
  <c r="K10" i="1"/>
  <c r="K11" i="1"/>
  <c r="K12" i="1"/>
  <c r="J10" i="1"/>
  <c r="J11" i="1"/>
  <c r="J12" i="1"/>
  <c r="O9" i="1"/>
  <c r="N9" i="1"/>
  <c r="M9" i="1"/>
  <c r="L9" i="1"/>
  <c r="K9" i="1"/>
  <c r="J9" i="1"/>
  <c r="A10" i="1"/>
  <c r="D10" i="1" s="1"/>
  <c r="H6" i="1"/>
  <c r="O6" i="1" s="1"/>
  <c r="H7" i="1"/>
  <c r="O7" i="1" s="1"/>
  <c r="H9" i="1"/>
  <c r="H10" i="1"/>
  <c r="H11" i="1"/>
  <c r="H12" i="1"/>
  <c r="H14" i="1"/>
  <c r="H15" i="1"/>
  <c r="H16" i="1"/>
  <c r="G6" i="1"/>
  <c r="G7" i="1"/>
  <c r="G9" i="1"/>
  <c r="G10" i="1"/>
  <c r="G11" i="1"/>
  <c r="G12" i="1"/>
  <c r="G14" i="1"/>
  <c r="G15" i="1"/>
  <c r="G16" i="1"/>
  <c r="O5" i="1"/>
  <c r="N5" i="1"/>
  <c r="N6" i="1"/>
  <c r="N7" i="1"/>
  <c r="M5" i="1"/>
  <c r="L5" i="1"/>
  <c r="L6" i="1"/>
  <c r="K5" i="1"/>
  <c r="K7" i="1"/>
  <c r="J5" i="1"/>
  <c r="O3" i="1"/>
  <c r="N3" i="1"/>
  <c r="N4" i="1"/>
  <c r="M3" i="1"/>
  <c r="L3" i="1"/>
  <c r="K3" i="1"/>
  <c r="K4" i="1"/>
  <c r="J3" i="1"/>
  <c r="D3" i="1"/>
  <c r="D4" i="1"/>
  <c r="D5" i="1"/>
  <c r="E3" i="1"/>
  <c r="E4" i="1"/>
  <c r="J4" i="1" s="1"/>
  <c r="E5" i="1"/>
  <c r="E6" i="1"/>
  <c r="J6" i="1" s="1"/>
  <c r="E7" i="1"/>
  <c r="J7" i="1" s="1"/>
  <c r="E9" i="1"/>
  <c r="E10" i="1"/>
  <c r="E11" i="1"/>
  <c r="E12" i="1"/>
  <c r="E14" i="1"/>
  <c r="E15" i="1"/>
  <c r="E16" i="1"/>
  <c r="F3" i="1"/>
  <c r="F4" i="1"/>
  <c r="L4" i="1" s="1"/>
  <c r="F5" i="1"/>
  <c r="F6" i="1"/>
  <c r="F7" i="1"/>
  <c r="L7" i="1" s="1"/>
  <c r="F9" i="1"/>
  <c r="F10" i="1"/>
  <c r="F11" i="1"/>
  <c r="F12" i="1"/>
  <c r="F14" i="1"/>
  <c r="F15" i="1"/>
  <c r="F16" i="1"/>
  <c r="G3" i="1"/>
  <c r="G4" i="1"/>
  <c r="G5" i="1"/>
  <c r="H3" i="1"/>
  <c r="H4" i="1"/>
  <c r="O4" i="1" s="1"/>
  <c r="H5" i="1"/>
  <c r="E2" i="1"/>
  <c r="F2" i="1"/>
  <c r="G2" i="1"/>
  <c r="H2" i="1"/>
  <c r="M7" i="1" l="1"/>
  <c r="M6" i="1"/>
  <c r="K6" i="1"/>
  <c r="M4" i="1"/>
  <c r="D16" i="1"/>
  <c r="D15" i="1"/>
  <c r="D14" i="1"/>
  <c r="A12" i="1"/>
  <c r="D12" i="1" s="1"/>
  <c r="D11" i="1"/>
  <c r="D9" i="1"/>
  <c r="A7" i="1"/>
  <c r="D7" i="1" s="1"/>
  <c r="A6" i="1"/>
  <c r="D6" i="1" s="1"/>
  <c r="A4" i="1"/>
  <c r="A3" i="1"/>
  <c r="D2" i="1"/>
  <c r="O2" i="1" l="1"/>
  <c r="M2" i="1"/>
  <c r="L2" i="1"/>
  <c r="K2" i="1"/>
  <c r="J2" i="1"/>
  <c r="N2" i="1"/>
</calcChain>
</file>

<file path=xl/sharedStrings.xml><?xml version="1.0" encoding="utf-8"?>
<sst xmlns="http://schemas.openxmlformats.org/spreadsheetml/2006/main" count="29" uniqueCount="17">
  <si>
    <t>FROM</t>
  </si>
  <si>
    <t>TO</t>
  </si>
  <si>
    <t>SIDE</t>
  </si>
  <si>
    <t>LENGTH</t>
  </si>
  <si>
    <t>204 WIDTH</t>
  </si>
  <si>
    <t>304 WIDTH</t>
  </si>
  <si>
    <t>301 WIDTH</t>
  </si>
  <si>
    <t>INT. WIDTH</t>
  </si>
  <si>
    <t>SURFACE WIDTH</t>
  </si>
  <si>
    <t>301 - BASE</t>
  </si>
  <si>
    <t>304 -BASE</t>
  </si>
  <si>
    <t>TACK</t>
  </si>
  <si>
    <t>SURFACE</t>
  </si>
  <si>
    <t>INTERMEDIATE</t>
  </si>
  <si>
    <t>204 - SUB COMP</t>
  </si>
  <si>
    <t>RT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</si>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</sst>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323F5-4CA5-486A-8619-FE446B4379CE}">
  <dimension ref="A1:P17"/>
  <sheetViews>
    <sheetView tabSelected="1" workbookViewId="0">
      <selection activeCell="M2" sqref="M2"/>
    </sheetView>
  </sheetViews>
  <sheetFormatPr defaultRowHeight="15" x14ac:dyDescent="0.25"/>
  <cols>
    <col min="1" max="3" width="9.140625" style="2"/>
    <col min="4" max="4" width="9.140625" style="6"/>
    <col min="5" max="7" width="10.42578125" style="6" bestFit="1" customWidth="1"/>
    <col min="8" max="8" width="11" style="6" bestFit="1" customWidth="1"/>
    <col min="9" max="9" width="15.42578125" style="2" bestFit="1" customWidth="1"/>
    <col min="10" max="10" width="15.28515625" style="2" bestFit="1" customWidth="1"/>
    <col min="11" max="11" width="10" style="2" bestFit="1" customWidth="1"/>
    <col min="12" max="12" width="9.5703125" style="2" bestFit="1" customWidth="1"/>
    <col min="13" max="13" width="10.5703125" style="2" customWidth="1"/>
    <col min="14" max="14" width="9" style="2" bestFit="1" customWidth="1"/>
    <col min="15" max="15" width="14.28515625" style="2" bestFit="1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2" t="s">
        <v>8</v>
      </c>
      <c r="J1" s="3" t="s">
        <v>14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1"/>
    </row>
    <row r="2" spans="1:16" x14ac:dyDescent="0.25">
      <c r="A2" s="2">
        <v>14125</v>
      </c>
      <c r="B2" s="2">
        <v>14162.01</v>
      </c>
      <c r="C2" s="2" t="s">
        <v>15</v>
      </c>
      <c r="D2" s="6">
        <f>B2-A2</f>
        <v>37.010000000000218</v>
      </c>
      <c r="E2" s="6">
        <f>I2+1.5</f>
        <v>16.170000000000002</v>
      </c>
      <c r="F2" s="6">
        <f>I2+1</f>
        <v>15.67</v>
      </c>
      <c r="G2" s="6">
        <f>I2+0.5</f>
        <v>15.17</v>
      </c>
      <c r="H2" s="6">
        <f>I2</f>
        <v>14.67</v>
      </c>
      <c r="I2" s="2">
        <v>14.67</v>
      </c>
      <c r="J2" s="4">
        <f>(D2*E2)/9</f>
        <v>66.494633333333738</v>
      </c>
      <c r="K2" s="4">
        <f>((D2*G2*6)/(12*27))</f>
        <v>10.397068518518578</v>
      </c>
      <c r="L2" s="4">
        <f>((D2*F2*6)/(12*27))</f>
        <v>10.739753703703766</v>
      </c>
      <c r="M2" s="4">
        <f>((0.055*D2*(H2+G2))/9)</f>
        <v>6.7489791111111508</v>
      </c>
      <c r="N2" s="4">
        <f>((1.5*I2*D2)/(12*27))</f>
        <v>2.5135958333333481</v>
      </c>
      <c r="O2" s="4">
        <f>((1.5*D2*H2)/(12*27))</f>
        <v>2.5135958333333481</v>
      </c>
      <c r="P2" s="1"/>
    </row>
    <row r="3" spans="1:16" x14ac:dyDescent="0.25">
      <c r="A3" s="2">
        <f>B2</f>
        <v>14162.01</v>
      </c>
      <c r="B3" s="2">
        <v>17028</v>
      </c>
      <c r="C3" s="2" t="s">
        <v>15</v>
      </c>
      <c r="D3" s="6">
        <f t="shared" ref="D3:D17" si="0">B3-A3</f>
        <v>2865.99</v>
      </c>
      <c r="E3" s="6">
        <f t="shared" ref="E3:E17" si="1">I3+1.5</f>
        <v>16.5</v>
      </c>
      <c r="F3" s="6">
        <f t="shared" ref="F3:F17" si="2">I3+1</f>
        <v>16</v>
      </c>
      <c r="G3" s="6">
        <f t="shared" ref="G3:G17" si="3">I3+0.5</f>
        <v>15.5</v>
      </c>
      <c r="H3" s="6">
        <f t="shared" ref="H3:H17" si="4">I3</f>
        <v>15</v>
      </c>
      <c r="I3" s="2">
        <v>15</v>
      </c>
      <c r="J3" s="4">
        <f t="shared" ref="J3:J17" si="5">(D3*E3)/9</f>
        <v>5254.3149999999996</v>
      </c>
      <c r="K3" s="4">
        <f t="shared" ref="K3:K17" si="6">((D3*G3*6)/(12*27))</f>
        <v>822.64527777777766</v>
      </c>
      <c r="L3" s="4">
        <f t="shared" ref="L3:L17" si="7">((D3*F3*6)/(12*27))</f>
        <v>849.18222222222221</v>
      </c>
      <c r="M3" s="4">
        <f t="shared" ref="M3:M17" si="8">((0.055*D3*(H3+G3))/9)</f>
        <v>534.18869166666673</v>
      </c>
      <c r="N3" s="4">
        <f t="shared" ref="N3:N17" si="9">((1.5*I3*D3)/(12*27))</f>
        <v>199.02708333333331</v>
      </c>
      <c r="O3" s="4">
        <f t="shared" ref="O3:O17" si="10">((1.5*D3*H3)/(12*27))</f>
        <v>199.02708333333331</v>
      </c>
      <c r="P3" s="1"/>
    </row>
    <row r="4" spans="1:16" x14ac:dyDescent="0.25">
      <c r="A4" s="2">
        <f t="shared" ref="A4:A9" si="11">B3</f>
        <v>17028</v>
      </c>
      <c r="B4" s="2">
        <v>17050</v>
      </c>
      <c r="C4" s="2" t="s">
        <v>15</v>
      </c>
      <c r="D4" s="6">
        <f t="shared" si="0"/>
        <v>22</v>
      </c>
      <c r="E4" s="6">
        <f t="shared" si="1"/>
        <v>16.3</v>
      </c>
      <c r="F4" s="6">
        <f t="shared" si="2"/>
        <v>15.8</v>
      </c>
      <c r="G4" s="6">
        <f t="shared" si="3"/>
        <v>15.3</v>
      </c>
      <c r="H4" s="6">
        <f t="shared" si="4"/>
        <v>14.8</v>
      </c>
      <c r="I4" s="2">
        <v>14.8</v>
      </c>
      <c r="J4" s="4">
        <f t="shared" si="5"/>
        <v>39.844444444444449</v>
      </c>
      <c r="K4" s="4">
        <f t="shared" si="6"/>
        <v>6.2333333333333334</v>
      </c>
      <c r="L4" s="4">
        <f t="shared" si="7"/>
        <v>6.4370370370370384</v>
      </c>
      <c r="M4" s="4">
        <f t="shared" si="8"/>
        <v>4.0467777777777778</v>
      </c>
      <c r="N4" s="4">
        <f t="shared" si="9"/>
        <v>1.5074074074074078</v>
      </c>
      <c r="O4" s="4">
        <f t="shared" si="10"/>
        <v>1.5074074074074075</v>
      </c>
      <c r="P4" s="1"/>
    </row>
    <row r="5" spans="1:16" x14ac:dyDescent="0.25">
      <c r="A5" s="2">
        <v>14125</v>
      </c>
      <c r="B5" s="2">
        <v>14263.48</v>
      </c>
      <c r="C5" s="2" t="s">
        <v>16</v>
      </c>
      <c r="D5" s="6">
        <f t="shared" si="0"/>
        <v>138.47999999999956</v>
      </c>
      <c r="E5" s="6">
        <f t="shared" si="1"/>
        <v>15.24</v>
      </c>
      <c r="F5" s="6">
        <f t="shared" si="2"/>
        <v>14.74</v>
      </c>
      <c r="G5" s="6">
        <f t="shared" si="3"/>
        <v>14.24</v>
      </c>
      <c r="H5" s="6">
        <f t="shared" si="4"/>
        <v>13.74</v>
      </c>
      <c r="I5" s="2">
        <v>13.74</v>
      </c>
      <c r="J5" s="4">
        <f t="shared" si="5"/>
        <v>234.49279999999928</v>
      </c>
      <c r="K5" s="4">
        <f t="shared" si="6"/>
        <v>36.51768888888877</v>
      </c>
      <c r="L5" s="4">
        <f t="shared" si="7"/>
        <v>37.799911111110987</v>
      </c>
      <c r="M5" s="4">
        <f t="shared" si="8"/>
        <v>23.678541333333257</v>
      </c>
      <c r="N5" s="4">
        <f t="shared" si="9"/>
        <v>8.8088666666666384</v>
      </c>
      <c r="O5" s="4">
        <f t="shared" si="10"/>
        <v>8.8088666666666384</v>
      </c>
    </row>
    <row r="6" spans="1:16" x14ac:dyDescent="0.25">
      <c r="A6" s="2">
        <f t="shared" si="11"/>
        <v>14263.48</v>
      </c>
      <c r="B6" s="2">
        <v>16992.349999999999</v>
      </c>
      <c r="C6" s="5" t="s">
        <v>16</v>
      </c>
      <c r="D6" s="6">
        <f t="shared" si="0"/>
        <v>2728.869999999999</v>
      </c>
      <c r="E6" s="6">
        <f t="shared" si="1"/>
        <v>16.5</v>
      </c>
      <c r="F6" s="6">
        <f t="shared" si="2"/>
        <v>16</v>
      </c>
      <c r="G6" s="6">
        <f t="shared" si="3"/>
        <v>15.5</v>
      </c>
      <c r="H6" s="6">
        <f t="shared" si="4"/>
        <v>15</v>
      </c>
      <c r="I6" s="2">
        <v>15</v>
      </c>
      <c r="J6" s="4">
        <f t="shared" si="5"/>
        <v>5002.9283333333315</v>
      </c>
      <c r="K6" s="4">
        <f t="shared" si="6"/>
        <v>783.28675925925904</v>
      </c>
      <c r="L6" s="4">
        <f t="shared" si="7"/>
        <v>808.55407407407381</v>
      </c>
      <c r="M6" s="4">
        <f t="shared" si="8"/>
        <v>508.63104722222204</v>
      </c>
      <c r="N6" s="4">
        <f t="shared" si="9"/>
        <v>189.50486111111104</v>
      </c>
      <c r="O6" s="4">
        <f t="shared" si="10"/>
        <v>189.50486111111104</v>
      </c>
    </row>
    <row r="7" spans="1:16" x14ac:dyDescent="0.25">
      <c r="A7" s="2">
        <f t="shared" si="11"/>
        <v>16992.349999999999</v>
      </c>
      <c r="B7" s="2">
        <v>17050</v>
      </c>
      <c r="C7" s="5" t="s">
        <v>16</v>
      </c>
      <c r="D7" s="6">
        <f t="shared" si="0"/>
        <v>57.650000000001455</v>
      </c>
      <c r="E7" s="6">
        <f t="shared" si="1"/>
        <v>15.98</v>
      </c>
      <c r="F7" s="6">
        <f t="shared" si="2"/>
        <v>15.48</v>
      </c>
      <c r="G7" s="6">
        <f t="shared" si="3"/>
        <v>14.98</v>
      </c>
      <c r="H7" s="6">
        <f t="shared" si="4"/>
        <v>14.48</v>
      </c>
      <c r="I7" s="2">
        <v>14.48</v>
      </c>
      <c r="J7" s="4">
        <f t="shared" si="5"/>
        <v>102.36077777778036</v>
      </c>
      <c r="K7" s="4">
        <f t="shared" si="6"/>
        <v>15.992537037037442</v>
      </c>
      <c r="L7" s="4">
        <f t="shared" si="7"/>
        <v>16.526333333333753</v>
      </c>
      <c r="M7" s="4">
        <f t="shared" si="8"/>
        <v>10.378921666666928</v>
      </c>
      <c r="N7" s="4">
        <f t="shared" si="9"/>
        <v>3.8646851851852824</v>
      </c>
      <c r="O7" s="4">
        <f t="shared" si="10"/>
        <v>3.8646851851852833</v>
      </c>
    </row>
    <row r="8" spans="1:16" x14ac:dyDescent="0.25">
      <c r="J8" s="4"/>
      <c r="K8" s="4"/>
      <c r="L8" s="4"/>
      <c r="M8" s="4"/>
      <c r="N8" s="4"/>
      <c r="O8" s="4"/>
    </row>
    <row r="9" spans="1:16" x14ac:dyDescent="0.25">
      <c r="A9" s="2">
        <v>1138.45</v>
      </c>
      <c r="B9" s="2">
        <v>1945.81</v>
      </c>
      <c r="C9" s="2" t="s">
        <v>15</v>
      </c>
      <c r="D9" s="6">
        <f t="shared" si="0"/>
        <v>807.3599999999999</v>
      </c>
      <c r="E9" s="6">
        <f t="shared" si="1"/>
        <v>11.5</v>
      </c>
      <c r="F9" s="6">
        <f t="shared" si="2"/>
        <v>11</v>
      </c>
      <c r="G9" s="6">
        <f t="shared" si="3"/>
        <v>10.5</v>
      </c>
      <c r="H9" s="6">
        <f t="shared" si="4"/>
        <v>10</v>
      </c>
      <c r="I9" s="2">
        <v>10</v>
      </c>
      <c r="J9" s="4">
        <f t="shared" si="5"/>
        <v>1031.6266666666666</v>
      </c>
      <c r="K9" s="4">
        <f t="shared" si="6"/>
        <v>156.98666666666665</v>
      </c>
      <c r="L9" s="4">
        <f t="shared" si="7"/>
        <v>164.46222222222221</v>
      </c>
      <c r="M9" s="4">
        <f t="shared" si="8"/>
        <v>101.14426666666665</v>
      </c>
      <c r="N9" s="4">
        <f t="shared" si="9"/>
        <v>37.377777777777773</v>
      </c>
      <c r="O9" s="4">
        <f t="shared" si="10"/>
        <v>37.37777777777778</v>
      </c>
    </row>
    <row r="10" spans="1:16" x14ac:dyDescent="0.25">
      <c r="A10" s="2">
        <f>B9</f>
        <v>1945.81</v>
      </c>
      <c r="B10" s="2">
        <v>1950</v>
      </c>
      <c r="C10" s="2" t="s">
        <v>15</v>
      </c>
      <c r="D10" s="6">
        <f t="shared" si="0"/>
        <v>4.1900000000000546</v>
      </c>
      <c r="E10" s="6">
        <f t="shared" si="1"/>
        <v>11.57</v>
      </c>
      <c r="F10" s="6">
        <f t="shared" si="2"/>
        <v>11.07</v>
      </c>
      <c r="G10" s="6">
        <f t="shared" si="3"/>
        <v>10.57</v>
      </c>
      <c r="H10" s="6">
        <f t="shared" si="4"/>
        <v>10.07</v>
      </c>
      <c r="I10" s="2">
        <v>10.07</v>
      </c>
      <c r="J10" s="4">
        <f t="shared" si="5"/>
        <v>5.3864777777778476</v>
      </c>
      <c r="K10" s="4">
        <f t="shared" si="6"/>
        <v>0.82015370370371443</v>
      </c>
      <c r="L10" s="4">
        <f t="shared" si="7"/>
        <v>0.8589500000000112</v>
      </c>
      <c r="M10" s="4">
        <f t="shared" si="8"/>
        <v>0.52849866666667356</v>
      </c>
      <c r="N10" s="4">
        <f t="shared" si="9"/>
        <v>0.19533935185185441</v>
      </c>
      <c r="O10" s="4">
        <f t="shared" si="10"/>
        <v>0.19533935185185441</v>
      </c>
    </row>
    <row r="11" spans="1:16" x14ac:dyDescent="0.25">
      <c r="A11" s="2">
        <v>1195.4000000000001</v>
      </c>
      <c r="B11" s="2">
        <v>1866.54</v>
      </c>
      <c r="C11" s="2" t="s">
        <v>16</v>
      </c>
      <c r="D11" s="6">
        <f t="shared" si="0"/>
        <v>671.13999999999987</v>
      </c>
      <c r="E11" s="6">
        <f t="shared" si="1"/>
        <v>11.5</v>
      </c>
      <c r="F11" s="6">
        <f t="shared" si="2"/>
        <v>11</v>
      </c>
      <c r="G11" s="6">
        <f t="shared" si="3"/>
        <v>10.5</v>
      </c>
      <c r="H11" s="6">
        <f t="shared" si="4"/>
        <v>10</v>
      </c>
      <c r="I11" s="2">
        <v>10</v>
      </c>
      <c r="J11" s="4">
        <f t="shared" si="5"/>
        <v>857.56777777777768</v>
      </c>
      <c r="K11" s="4">
        <f t="shared" si="6"/>
        <v>130.49944444444441</v>
      </c>
      <c r="L11" s="4">
        <f t="shared" si="7"/>
        <v>136.71370370370369</v>
      </c>
      <c r="M11" s="4">
        <f t="shared" si="8"/>
        <v>84.078927777777764</v>
      </c>
      <c r="N11" s="4">
        <f t="shared" si="9"/>
        <v>31.071296296296293</v>
      </c>
      <c r="O11" s="4">
        <f t="shared" si="10"/>
        <v>31.071296296296293</v>
      </c>
    </row>
    <row r="12" spans="1:16" x14ac:dyDescent="0.25">
      <c r="A12" s="2">
        <f t="shared" ref="A11:A16" si="12">B11</f>
        <v>1866.54</v>
      </c>
      <c r="B12" s="2">
        <v>1950</v>
      </c>
      <c r="C12" s="2" t="s">
        <v>16</v>
      </c>
      <c r="D12" s="6">
        <f t="shared" si="0"/>
        <v>83.460000000000036</v>
      </c>
      <c r="E12" s="6">
        <f t="shared" si="1"/>
        <v>10.67</v>
      </c>
      <c r="F12" s="6">
        <f t="shared" si="2"/>
        <v>10.17</v>
      </c>
      <c r="G12" s="6">
        <f t="shared" si="3"/>
        <v>9.67</v>
      </c>
      <c r="H12" s="6">
        <f t="shared" si="4"/>
        <v>9.17</v>
      </c>
      <c r="I12" s="2">
        <v>9.17</v>
      </c>
      <c r="J12" s="4">
        <f t="shared" si="5"/>
        <v>98.946466666666709</v>
      </c>
      <c r="K12" s="4">
        <f t="shared" si="6"/>
        <v>14.94552222222223</v>
      </c>
      <c r="L12" s="4">
        <f t="shared" si="7"/>
        <v>15.718300000000008</v>
      </c>
      <c r="M12" s="4">
        <f t="shared" si="8"/>
        <v>9.6090280000000039</v>
      </c>
      <c r="N12" s="4">
        <f t="shared" si="9"/>
        <v>3.5431861111111123</v>
      </c>
      <c r="O12" s="4">
        <f t="shared" si="10"/>
        <v>3.5431861111111127</v>
      </c>
    </row>
    <row r="13" spans="1:16" x14ac:dyDescent="0.25">
      <c r="J13" s="4"/>
      <c r="K13" s="4"/>
      <c r="L13" s="4"/>
      <c r="M13" s="4"/>
      <c r="N13" s="4"/>
      <c r="O13" s="4"/>
    </row>
    <row r="14" spans="1:16" x14ac:dyDescent="0.25">
      <c r="A14" s="2">
        <v>2173.71</v>
      </c>
      <c r="B14" s="2">
        <v>2215</v>
      </c>
      <c r="C14" s="2" t="s">
        <v>15</v>
      </c>
      <c r="D14" s="6">
        <f t="shared" si="0"/>
        <v>41.289999999999964</v>
      </c>
      <c r="E14" s="6">
        <f t="shared" si="1"/>
        <v>11.5</v>
      </c>
      <c r="F14" s="6">
        <f t="shared" si="2"/>
        <v>11</v>
      </c>
      <c r="G14" s="6">
        <f t="shared" si="3"/>
        <v>10.5</v>
      </c>
      <c r="H14" s="6">
        <f t="shared" si="4"/>
        <v>10</v>
      </c>
      <c r="I14" s="2">
        <v>10</v>
      </c>
      <c r="J14" s="4">
        <f t="shared" si="5"/>
        <v>52.759444444444398</v>
      </c>
      <c r="K14" s="4">
        <f t="shared" si="6"/>
        <v>8.028611111111104</v>
      </c>
      <c r="L14" s="4">
        <f t="shared" si="7"/>
        <v>8.4109259259259179</v>
      </c>
      <c r="M14" s="4">
        <f t="shared" si="8"/>
        <v>5.1727194444444393</v>
      </c>
      <c r="N14" s="4">
        <f t="shared" si="9"/>
        <v>1.9115740740740723</v>
      </c>
      <c r="O14" s="4">
        <f t="shared" si="10"/>
        <v>1.9115740740740723</v>
      </c>
    </row>
    <row r="15" spans="1:16" x14ac:dyDescent="0.25">
      <c r="A15" s="2">
        <v>2215</v>
      </c>
      <c r="B15" s="2">
        <v>2225</v>
      </c>
      <c r="C15" s="2" t="s">
        <v>16</v>
      </c>
      <c r="D15" s="6">
        <f t="shared" si="0"/>
        <v>10</v>
      </c>
      <c r="E15" s="6">
        <f t="shared" si="1"/>
        <v>11.52</v>
      </c>
      <c r="F15" s="6">
        <f t="shared" si="2"/>
        <v>11.02</v>
      </c>
      <c r="G15" s="6">
        <f t="shared" si="3"/>
        <v>10.52</v>
      </c>
      <c r="H15" s="6">
        <f t="shared" si="4"/>
        <v>10.02</v>
      </c>
      <c r="I15" s="2">
        <v>10.02</v>
      </c>
      <c r="J15" s="4">
        <f t="shared" si="5"/>
        <v>12.799999999999999</v>
      </c>
      <c r="K15" s="4">
        <f t="shared" si="6"/>
        <v>1.948148148148148</v>
      </c>
      <c r="L15" s="4">
        <f t="shared" si="7"/>
        <v>2.0407407407407407</v>
      </c>
      <c r="M15" s="4">
        <f t="shared" si="8"/>
        <v>1.2552222222222222</v>
      </c>
      <c r="N15" s="4">
        <f t="shared" si="9"/>
        <v>0.46388888888888885</v>
      </c>
      <c r="O15" s="4">
        <f t="shared" si="10"/>
        <v>0.46388888888888885</v>
      </c>
    </row>
    <row r="16" spans="1:16" x14ac:dyDescent="0.25">
      <c r="A16" s="2">
        <v>2145.21</v>
      </c>
      <c r="B16" s="2">
        <v>2215</v>
      </c>
      <c r="C16" s="2" t="s">
        <v>16</v>
      </c>
      <c r="D16" s="6">
        <f t="shared" si="0"/>
        <v>69.789999999999964</v>
      </c>
      <c r="E16" s="6">
        <f t="shared" si="1"/>
        <v>11.5</v>
      </c>
      <c r="F16" s="6">
        <f t="shared" si="2"/>
        <v>11</v>
      </c>
      <c r="G16" s="6">
        <f t="shared" si="3"/>
        <v>10.5</v>
      </c>
      <c r="H16" s="6">
        <f t="shared" si="4"/>
        <v>10</v>
      </c>
      <c r="I16" s="2">
        <v>10</v>
      </c>
      <c r="J16" s="4">
        <f t="shared" si="5"/>
        <v>89.176111111111069</v>
      </c>
      <c r="K16" s="4">
        <f t="shared" si="6"/>
        <v>13.57027777777777</v>
      </c>
      <c r="L16" s="4">
        <f t="shared" si="7"/>
        <v>14.216481481481473</v>
      </c>
      <c r="M16" s="4">
        <f t="shared" si="8"/>
        <v>8.7431361111111059</v>
      </c>
      <c r="N16" s="4">
        <f t="shared" si="9"/>
        <v>3.2310185185185167</v>
      </c>
      <c r="O16" s="4">
        <f t="shared" si="10"/>
        <v>3.2310185185185167</v>
      </c>
    </row>
    <row r="17" spans="1:15" x14ac:dyDescent="0.25">
      <c r="A17" s="2">
        <v>2215</v>
      </c>
      <c r="B17" s="2">
        <v>2225</v>
      </c>
      <c r="C17" s="5" t="s">
        <v>16</v>
      </c>
      <c r="D17" s="6">
        <f t="shared" si="0"/>
        <v>10</v>
      </c>
      <c r="E17" s="6">
        <f t="shared" si="1"/>
        <v>11.35</v>
      </c>
      <c r="F17" s="6">
        <f t="shared" si="2"/>
        <v>10.85</v>
      </c>
      <c r="G17" s="6">
        <f t="shared" si="3"/>
        <v>10.35</v>
      </c>
      <c r="H17" s="6">
        <f t="shared" si="4"/>
        <v>9.85</v>
      </c>
      <c r="I17" s="2">
        <v>9.85</v>
      </c>
      <c r="J17" s="4">
        <f t="shared" si="5"/>
        <v>12.611111111111111</v>
      </c>
      <c r="K17" s="4">
        <f t="shared" si="6"/>
        <v>1.9166666666666667</v>
      </c>
      <c r="L17" s="4">
        <f t="shared" si="7"/>
        <v>2.0092592592592591</v>
      </c>
      <c r="M17" s="4">
        <f t="shared" si="8"/>
        <v>1.2344444444444447</v>
      </c>
      <c r="N17" s="4">
        <f t="shared" si="9"/>
        <v>0.45601851851851855</v>
      </c>
      <c r="O17" s="4">
        <f t="shared" si="10"/>
        <v>0.45601851851851855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Hague</dc:creator>
  <cp:lastModifiedBy>Darrell Hague</cp:lastModifiedBy>
  <dcterms:created xsi:type="dcterms:W3CDTF">2020-01-07T15:00:11Z</dcterms:created>
  <dcterms:modified xsi:type="dcterms:W3CDTF">2020-08-24T19:34:47Z</dcterms:modified>
</cp:coreProperties>
</file>