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IK\TR\PIKTR0026_Germany\99204\roadway\engapps\Culvert Analysis\"/>
    </mc:Choice>
  </mc:AlternateContent>
  <bookViews>
    <workbookView xWindow="0" yWindow="0" windowWidth="16140" windowHeight="10395"/>
  </bookViews>
  <sheets>
    <sheet name="C1" sheetId="1" r:id="rId1"/>
    <sheet name="C2" sheetId="10" r:id="rId2"/>
    <sheet name="C3" sheetId="11" r:id="rId3"/>
    <sheet name="DP1" sheetId="2" r:id="rId4"/>
    <sheet name="DP2" sheetId="3" r:id="rId5"/>
    <sheet name="DP3" sheetId="4" r:id="rId6"/>
    <sheet name="DP4" sheetId="5" r:id="rId7"/>
    <sheet name="DP5" sheetId="6" r:id="rId8"/>
    <sheet name="DP6" sheetId="7" r:id="rId9"/>
    <sheet name="DP7" sheetId="8" r:id="rId10"/>
    <sheet name="DP8" sheetId="9" r:id="rId11"/>
  </sheets>
  <definedNames>
    <definedName name="_xlnm.Print_Area" localSheetId="0">'C1'!$B$1:$I$13</definedName>
    <definedName name="_xlnm.Print_Area" localSheetId="1">'C2'!$B$1:$I$13</definedName>
    <definedName name="_xlnm.Print_Area" localSheetId="2">'C3'!$B$1:$I$13</definedName>
    <definedName name="_xlnm.Print_Area" localSheetId="3">'DP1'!$B$1:$I$13</definedName>
    <definedName name="_xlnm.Print_Area" localSheetId="4">'DP2'!$B$1:$I$13</definedName>
    <definedName name="_xlnm.Print_Area" localSheetId="5">'DP3'!$B$1:$I$13</definedName>
    <definedName name="_xlnm.Print_Area" localSheetId="6">'DP4'!$B$1:$I$13</definedName>
    <definedName name="_xlnm.Print_Area" localSheetId="7">'DP5'!$B$1:$I$13</definedName>
    <definedName name="_xlnm.Print_Area" localSheetId="8">'DP6'!$B$1:$I$13</definedName>
    <definedName name="_xlnm.Print_Area" localSheetId="9">'DP7'!$B$1:$I$13</definedName>
    <definedName name="_xlnm.Print_Area" localSheetId="10">'DP8'!$B$1:$I$13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1" l="1"/>
  <c r="G10" i="11" l="1"/>
  <c r="F9" i="11"/>
  <c r="C3" i="11" s="1"/>
  <c r="C2" i="11"/>
  <c r="G10" i="10"/>
  <c r="F9" i="10" s="1"/>
  <c r="C3" i="10" s="1"/>
  <c r="F4" i="10"/>
  <c r="C2" i="10" s="1"/>
  <c r="G10" i="9"/>
  <c r="F9" i="9" s="1"/>
  <c r="C3" i="9" s="1"/>
  <c r="F4" i="9"/>
  <c r="C2" i="9" s="1"/>
  <c r="G10" i="8"/>
  <c r="F9" i="8" s="1"/>
  <c r="C3" i="8" s="1"/>
  <c r="F4" i="8"/>
  <c r="C2" i="8" s="1"/>
  <c r="G10" i="7"/>
  <c r="F9" i="7" s="1"/>
  <c r="C3" i="7" s="1"/>
  <c r="F4" i="7"/>
  <c r="C2" i="7" s="1"/>
  <c r="G10" i="6"/>
  <c r="F9" i="6" s="1"/>
  <c r="C3" i="6" s="1"/>
  <c r="F4" i="6"/>
  <c r="C2" i="6" s="1"/>
  <c r="G10" i="5"/>
  <c r="F9" i="5" s="1"/>
  <c r="C3" i="5" s="1"/>
  <c r="F4" i="5"/>
  <c r="C2" i="5" s="1"/>
  <c r="G10" i="4"/>
  <c r="F9" i="4"/>
  <c r="C3" i="4" s="1"/>
  <c r="F4" i="4"/>
  <c r="C2" i="4" s="1"/>
  <c r="G10" i="3"/>
  <c r="F9" i="3" s="1"/>
  <c r="C3" i="3" s="1"/>
  <c r="F4" i="3"/>
  <c r="C2" i="3" s="1"/>
  <c r="G10" i="2"/>
  <c r="F9" i="2" s="1"/>
  <c r="C3" i="2" s="1"/>
  <c r="F4" i="2"/>
  <c r="C2" i="2" s="1"/>
  <c r="F4" i="1"/>
  <c r="C2" i="1" s="1"/>
  <c r="F9" i="1"/>
  <c r="C3" i="1"/>
  <c r="G10" i="1"/>
</calcChain>
</file>

<file path=xl/sharedStrings.xml><?xml version="1.0" encoding="utf-8"?>
<sst xmlns="http://schemas.openxmlformats.org/spreadsheetml/2006/main" count="297" uniqueCount="19">
  <si>
    <t xml:space="preserve">Q_10 = </t>
  </si>
  <si>
    <t xml:space="preserve">A = </t>
  </si>
  <si>
    <t xml:space="preserve">C = </t>
  </si>
  <si>
    <t>i_10 =</t>
  </si>
  <si>
    <t>cfs</t>
  </si>
  <si>
    <t>in/hr</t>
  </si>
  <si>
    <t>acres</t>
  </si>
  <si>
    <t>Notes</t>
  </si>
  <si>
    <t>Vars.</t>
  </si>
  <si>
    <t>weighted average</t>
  </si>
  <si>
    <t>b =</t>
  </si>
  <si>
    <t>c =</t>
  </si>
  <si>
    <t>a =</t>
  </si>
  <si>
    <t>t_c =</t>
  </si>
  <si>
    <t>min</t>
  </si>
  <si>
    <t>from ditch calculations</t>
  </si>
  <si>
    <t>Q_100 =</t>
  </si>
  <si>
    <t>i_100 =</t>
  </si>
  <si>
    <t>L&amp;D Fig. 1101-2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</si>
</sst>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9" xfId="0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2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</xdr:colOff>
      <xdr:row>4</xdr:row>
      <xdr:rowOff>14287</xdr:rowOff>
    </xdr:from>
    <xdr:ext cx="534698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642937" y="776287"/>
              <a:ext cx="5346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𝑄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𝐶𝑖𝐴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642937" y="776287"/>
              <a:ext cx="53469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𝑄=𝐶𝑖𝐴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9"/>
  <sheetViews>
    <sheetView tabSelected="1" workbookViewId="0">
      <selection activeCell="D12" sqref="D12"/>
    </sheetView>
  </sheetViews>
  <sheetFormatPr defaultRowHeight="15" x14ac:dyDescent="0.25"/>
  <cols>
    <col min="9" max="9" width="53.85546875" customWidth="1"/>
  </cols>
  <sheetData>
    <row r="1" spans="2:9" x14ac:dyDescent="0.25">
      <c r="E1" s="18" t="s">
        <v>8</v>
      </c>
      <c r="F1" s="18"/>
      <c r="G1" s="18"/>
      <c r="H1" s="18"/>
      <c r="I1" s="19" t="s">
        <v>7</v>
      </c>
    </row>
    <row r="2" spans="2:9" x14ac:dyDescent="0.25">
      <c r="B2" s="2" t="s">
        <v>0</v>
      </c>
      <c r="C2" s="4">
        <f>F2*F4*F3</f>
        <v>18.117853560878725</v>
      </c>
      <c r="D2" t="s">
        <v>4</v>
      </c>
      <c r="E2" s="1" t="s">
        <v>2</v>
      </c>
      <c r="F2" s="5">
        <v>0.307</v>
      </c>
      <c r="I2" t="s">
        <v>9</v>
      </c>
    </row>
    <row r="3" spans="2:9" x14ac:dyDescent="0.25">
      <c r="B3" s="2" t="s">
        <v>16</v>
      </c>
      <c r="C3" s="4">
        <f>F2*F3*F9</f>
        <v>24.857917600150468</v>
      </c>
      <c r="D3" t="s">
        <v>4</v>
      </c>
      <c r="E3" s="1" t="s">
        <v>1</v>
      </c>
      <c r="F3" s="5">
        <v>21.303999999999998</v>
      </c>
      <c r="G3" t="s">
        <v>6</v>
      </c>
    </row>
    <row r="4" spans="2:9" x14ac:dyDescent="0.25">
      <c r="E4" s="6" t="s">
        <v>3</v>
      </c>
      <c r="F4" s="7">
        <f>G6/(G5+G7)^G8</f>
        <v>2.770175067806802</v>
      </c>
      <c r="G4" s="8" t="s">
        <v>5</v>
      </c>
      <c r="H4" s="9"/>
    </row>
    <row r="5" spans="2:9" x14ac:dyDescent="0.25">
      <c r="E5" s="10"/>
      <c r="F5" s="11" t="s">
        <v>13</v>
      </c>
      <c r="G5" s="12">
        <v>35.22</v>
      </c>
      <c r="H5" s="13" t="s">
        <v>14</v>
      </c>
      <c r="I5" t="s">
        <v>15</v>
      </c>
    </row>
    <row r="6" spans="2:9" x14ac:dyDescent="0.25">
      <c r="E6" s="10"/>
      <c r="F6" s="11" t="s">
        <v>12</v>
      </c>
      <c r="G6" s="12">
        <v>84.55</v>
      </c>
      <c r="H6" s="13"/>
      <c r="I6" s="3" t="s">
        <v>18</v>
      </c>
    </row>
    <row r="7" spans="2:9" x14ac:dyDescent="0.25">
      <c r="E7" s="10"/>
      <c r="F7" s="11" t="s">
        <v>10</v>
      </c>
      <c r="G7" s="12">
        <v>13</v>
      </c>
      <c r="H7" s="13"/>
      <c r="I7" s="3"/>
    </row>
    <row r="8" spans="2:9" x14ac:dyDescent="0.25">
      <c r="E8" s="14"/>
      <c r="F8" s="15" t="s">
        <v>11</v>
      </c>
      <c r="G8" s="16">
        <v>0.88200000000000001</v>
      </c>
      <c r="H8" s="17"/>
      <c r="I8" s="3"/>
    </row>
    <row r="9" spans="2:9" x14ac:dyDescent="0.25">
      <c r="E9" s="6" t="s">
        <v>17</v>
      </c>
      <c r="F9" s="7">
        <f>G11/(G10+G12)^G13</f>
        <v>3.8007142149675781</v>
      </c>
      <c r="G9" s="8"/>
      <c r="H9" s="9"/>
    </row>
    <row r="10" spans="2:9" x14ac:dyDescent="0.25">
      <c r="E10" s="10"/>
      <c r="F10" s="11" t="s">
        <v>13</v>
      </c>
      <c r="G10" s="12">
        <f>G5</f>
        <v>35.22</v>
      </c>
      <c r="H10" s="13" t="s">
        <v>14</v>
      </c>
      <c r="I10" t="s">
        <v>15</v>
      </c>
    </row>
    <row r="11" spans="2:9" x14ac:dyDescent="0.25">
      <c r="E11" s="10"/>
      <c r="F11" s="11" t="s">
        <v>12</v>
      </c>
      <c r="G11" s="12">
        <v>80.436000000000007</v>
      </c>
      <c r="H11" s="13"/>
      <c r="I11" s="3" t="s">
        <v>18</v>
      </c>
    </row>
    <row r="12" spans="2:9" x14ac:dyDescent="0.25">
      <c r="E12" s="10"/>
      <c r="F12" s="11" t="s">
        <v>10</v>
      </c>
      <c r="G12" s="12">
        <v>11.5</v>
      </c>
      <c r="H12" s="13"/>
      <c r="I12" s="3"/>
    </row>
    <row r="13" spans="2:9" x14ac:dyDescent="0.25">
      <c r="E13" s="14"/>
      <c r="F13" s="15" t="s">
        <v>11</v>
      </c>
      <c r="G13" s="16">
        <v>0.79400000000000004</v>
      </c>
      <c r="H13" s="17"/>
      <c r="I13" s="3"/>
    </row>
    <row r="19" spans="6:6" x14ac:dyDescent="0.25">
      <c r="F19" s="1"/>
    </row>
  </sheetData>
  <mergeCells count="3">
    <mergeCell ref="I6:I8"/>
    <mergeCell ref="I11:I13"/>
    <mergeCell ref="E1:H1"/>
  </mergeCells>
  <pageMargins left="0.7" right="0.7" top="0.75" bottom="0.75" header="0.3" footer="0.3"/>
  <pageSetup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3"/>
  <sheetViews>
    <sheetView workbookViewId="0">
      <selection activeCell="G7" sqref="G7:G8"/>
    </sheetView>
  </sheetViews>
  <sheetFormatPr defaultRowHeight="15" x14ac:dyDescent="0.25"/>
  <cols>
    <col min="9" max="9" width="53.85546875" customWidth="1"/>
  </cols>
  <sheetData>
    <row r="1" spans="2:9" x14ac:dyDescent="0.25">
      <c r="E1" s="18" t="s">
        <v>8</v>
      </c>
      <c r="F1" s="18"/>
      <c r="G1" s="18"/>
      <c r="H1" s="18"/>
      <c r="I1" s="19" t="s">
        <v>7</v>
      </c>
    </row>
    <row r="2" spans="2:9" x14ac:dyDescent="0.25">
      <c r="B2" s="2" t="s">
        <v>0</v>
      </c>
      <c r="C2" s="4">
        <f>F2*F4*F3</f>
        <v>1.0698935028577641</v>
      </c>
      <c r="D2" t="s">
        <v>4</v>
      </c>
      <c r="E2" s="1" t="s">
        <v>2</v>
      </c>
      <c r="F2" s="5">
        <v>0.31</v>
      </c>
      <c r="I2" t="s">
        <v>9</v>
      </c>
    </row>
    <row r="3" spans="2:9" x14ac:dyDescent="0.25">
      <c r="B3" s="2" t="s">
        <v>16</v>
      </c>
      <c r="C3" s="4">
        <f>F2*F3*F9</f>
        <v>1.4300730458982063</v>
      </c>
      <c r="D3" t="s">
        <v>4</v>
      </c>
      <c r="E3" s="1" t="s">
        <v>1</v>
      </c>
      <c r="F3" s="5">
        <v>0.82</v>
      </c>
      <c r="G3" t="s">
        <v>6</v>
      </c>
    </row>
    <row r="4" spans="2:9" x14ac:dyDescent="0.25">
      <c r="E4" s="6" t="s">
        <v>3</v>
      </c>
      <c r="F4" s="7">
        <f>G6/(G5+G7)^G8</f>
        <v>4.208865078118663</v>
      </c>
      <c r="G4" s="8" t="s">
        <v>5</v>
      </c>
      <c r="H4" s="9"/>
    </row>
    <row r="5" spans="2:9" x14ac:dyDescent="0.25">
      <c r="E5" s="10"/>
      <c r="F5" s="11" t="s">
        <v>13</v>
      </c>
      <c r="G5" s="12">
        <v>17.010000000000002</v>
      </c>
      <c r="H5" s="13" t="s">
        <v>14</v>
      </c>
      <c r="I5" t="s">
        <v>15</v>
      </c>
    </row>
    <row r="6" spans="2:9" x14ac:dyDescent="0.25">
      <c r="E6" s="10"/>
      <c r="F6" s="11" t="s">
        <v>12</v>
      </c>
      <c r="G6" s="12">
        <v>84.55</v>
      </c>
      <c r="H6" s="13"/>
      <c r="I6" s="3" t="s">
        <v>18</v>
      </c>
    </row>
    <row r="7" spans="2:9" x14ac:dyDescent="0.25">
      <c r="E7" s="10"/>
      <c r="F7" s="11" t="s">
        <v>10</v>
      </c>
      <c r="G7" s="12">
        <v>13</v>
      </c>
      <c r="H7" s="13"/>
      <c r="I7" s="3"/>
    </row>
    <row r="8" spans="2:9" x14ac:dyDescent="0.25">
      <c r="E8" s="14"/>
      <c r="F8" s="15" t="s">
        <v>11</v>
      </c>
      <c r="G8" s="16">
        <v>0.88200000000000001</v>
      </c>
      <c r="H8" s="17"/>
      <c r="I8" s="3"/>
    </row>
    <row r="9" spans="2:9" x14ac:dyDescent="0.25">
      <c r="E9" s="6" t="s">
        <v>17</v>
      </c>
      <c r="F9" s="7">
        <f>G11/(G10+G12)^G13</f>
        <v>5.6257790948001825</v>
      </c>
      <c r="G9" s="8"/>
      <c r="H9" s="9"/>
    </row>
    <row r="10" spans="2:9" x14ac:dyDescent="0.25">
      <c r="E10" s="10"/>
      <c r="F10" s="11" t="s">
        <v>13</v>
      </c>
      <c r="G10" s="12">
        <f>G5</f>
        <v>17.010000000000002</v>
      </c>
      <c r="H10" s="13" t="s">
        <v>14</v>
      </c>
      <c r="I10" t="s">
        <v>15</v>
      </c>
    </row>
    <row r="11" spans="2:9" x14ac:dyDescent="0.25">
      <c r="E11" s="10"/>
      <c r="F11" s="11" t="s">
        <v>12</v>
      </c>
      <c r="G11" s="12">
        <v>80.436000000000007</v>
      </c>
      <c r="H11" s="13"/>
      <c r="I11" s="3" t="s">
        <v>18</v>
      </c>
    </row>
    <row r="12" spans="2:9" x14ac:dyDescent="0.25">
      <c r="E12" s="10"/>
      <c r="F12" s="11" t="s">
        <v>10</v>
      </c>
      <c r="G12" s="12">
        <v>11.5</v>
      </c>
      <c r="H12" s="13"/>
      <c r="I12" s="3"/>
    </row>
    <row r="13" spans="2:9" x14ac:dyDescent="0.25">
      <c r="E13" s="14"/>
      <c r="F13" s="15" t="s">
        <v>11</v>
      </c>
      <c r="G13" s="16">
        <v>0.79400000000000004</v>
      </c>
      <c r="H13" s="17"/>
      <c r="I13" s="3"/>
    </row>
  </sheetData>
  <mergeCells count="3">
    <mergeCell ref="I6:I8"/>
    <mergeCell ref="I11:I13"/>
    <mergeCell ref="E1:H1"/>
  </mergeCells>
  <pageMargins left="0.7" right="0.7" top="0.75" bottom="0.75" header="0.3" footer="0.3"/>
  <pageSetup scale="7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3"/>
  <sheetViews>
    <sheetView workbookViewId="0">
      <selection activeCell="H22" sqref="H22"/>
    </sheetView>
  </sheetViews>
  <sheetFormatPr defaultRowHeight="15" x14ac:dyDescent="0.25"/>
  <cols>
    <col min="9" max="9" width="53.85546875" customWidth="1"/>
  </cols>
  <sheetData>
    <row r="1" spans="2:9" x14ac:dyDescent="0.25">
      <c r="E1" s="18" t="s">
        <v>8</v>
      </c>
      <c r="F1" s="18"/>
      <c r="G1" s="18"/>
      <c r="H1" s="18"/>
      <c r="I1" s="19" t="s">
        <v>7</v>
      </c>
    </row>
    <row r="2" spans="2:9" x14ac:dyDescent="0.25">
      <c r="B2" s="2" t="s">
        <v>0</v>
      </c>
      <c r="C2" s="4">
        <f>F2*F4*F3</f>
        <v>0.65459228499266331</v>
      </c>
      <c r="D2" t="s">
        <v>4</v>
      </c>
      <c r="E2" s="1" t="s">
        <v>2</v>
      </c>
      <c r="F2" s="5">
        <v>0.3</v>
      </c>
      <c r="I2" t="s">
        <v>9</v>
      </c>
    </row>
    <row r="3" spans="2:9" x14ac:dyDescent="0.25">
      <c r="B3" s="2" t="s">
        <v>16</v>
      </c>
      <c r="C3" s="4">
        <f>F2*F3*F9</f>
        <v>0.87687309891863008</v>
      </c>
      <c r="D3" t="s">
        <v>4</v>
      </c>
      <c r="E3" s="1" t="s">
        <v>1</v>
      </c>
      <c r="F3" s="5">
        <v>0.54</v>
      </c>
      <c r="G3" t="s">
        <v>6</v>
      </c>
    </row>
    <row r="4" spans="2:9" x14ac:dyDescent="0.25">
      <c r="E4" s="6" t="s">
        <v>3</v>
      </c>
      <c r="F4" s="7">
        <f>G6/(G5+G7)^G8</f>
        <v>4.0406931172386624</v>
      </c>
      <c r="G4" s="8" t="s">
        <v>5</v>
      </c>
      <c r="H4" s="9"/>
    </row>
    <row r="5" spans="2:9" x14ac:dyDescent="0.25">
      <c r="E5" s="10"/>
      <c r="F5" s="11" t="s">
        <v>13</v>
      </c>
      <c r="G5" s="12">
        <v>18.43</v>
      </c>
      <c r="H5" s="13" t="s">
        <v>14</v>
      </c>
      <c r="I5" t="s">
        <v>15</v>
      </c>
    </row>
    <row r="6" spans="2:9" x14ac:dyDescent="0.25">
      <c r="E6" s="10"/>
      <c r="F6" s="11" t="s">
        <v>12</v>
      </c>
      <c r="G6" s="12">
        <v>84.55</v>
      </c>
      <c r="H6" s="13"/>
      <c r="I6" s="3" t="s">
        <v>18</v>
      </c>
    </row>
    <row r="7" spans="2:9" x14ac:dyDescent="0.25">
      <c r="E7" s="10"/>
      <c r="F7" s="11" t="s">
        <v>10</v>
      </c>
      <c r="G7" s="12">
        <v>13</v>
      </c>
      <c r="H7" s="13"/>
      <c r="I7" s="3"/>
    </row>
    <row r="8" spans="2:9" x14ac:dyDescent="0.25">
      <c r="E8" s="14"/>
      <c r="F8" s="15" t="s">
        <v>11</v>
      </c>
      <c r="G8" s="16">
        <v>0.88200000000000001</v>
      </c>
      <c r="H8" s="17"/>
      <c r="I8" s="3"/>
    </row>
    <row r="9" spans="2:9" x14ac:dyDescent="0.25">
      <c r="E9" s="6" t="s">
        <v>17</v>
      </c>
      <c r="F9" s="7">
        <f>G11/(G10+G12)^G13</f>
        <v>5.4127969069051236</v>
      </c>
      <c r="G9" s="8"/>
      <c r="H9" s="9"/>
    </row>
    <row r="10" spans="2:9" x14ac:dyDescent="0.25">
      <c r="E10" s="10"/>
      <c r="F10" s="11" t="s">
        <v>13</v>
      </c>
      <c r="G10" s="12">
        <f>G5</f>
        <v>18.43</v>
      </c>
      <c r="H10" s="13" t="s">
        <v>14</v>
      </c>
      <c r="I10" t="s">
        <v>15</v>
      </c>
    </row>
    <row r="11" spans="2:9" x14ac:dyDescent="0.25">
      <c r="E11" s="10"/>
      <c r="F11" s="11" t="s">
        <v>12</v>
      </c>
      <c r="G11" s="12">
        <v>80.436000000000007</v>
      </c>
      <c r="H11" s="13"/>
      <c r="I11" s="3" t="s">
        <v>18</v>
      </c>
    </row>
    <row r="12" spans="2:9" x14ac:dyDescent="0.25">
      <c r="E12" s="10"/>
      <c r="F12" s="11" t="s">
        <v>10</v>
      </c>
      <c r="G12" s="12">
        <v>11.5</v>
      </c>
      <c r="H12" s="13"/>
      <c r="I12" s="3"/>
    </row>
    <row r="13" spans="2:9" x14ac:dyDescent="0.25">
      <c r="E13" s="14"/>
      <c r="F13" s="15" t="s">
        <v>11</v>
      </c>
      <c r="G13" s="16">
        <v>0.79400000000000004</v>
      </c>
      <c r="H13" s="17"/>
      <c r="I13" s="3"/>
    </row>
  </sheetData>
  <mergeCells count="3">
    <mergeCell ref="I6:I8"/>
    <mergeCell ref="I11:I13"/>
    <mergeCell ref="E1:H1"/>
  </mergeCells>
  <pageMargins left="0.7" right="0.7" top="0.75" bottom="0.75" header="0.3" footer="0.3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3"/>
  <sheetViews>
    <sheetView workbookViewId="0">
      <selection activeCell="G7" sqref="G7:G8"/>
    </sheetView>
  </sheetViews>
  <sheetFormatPr defaultRowHeight="15" x14ac:dyDescent="0.25"/>
  <cols>
    <col min="9" max="9" width="53.85546875" customWidth="1"/>
  </cols>
  <sheetData>
    <row r="1" spans="2:9" x14ac:dyDescent="0.25">
      <c r="E1" s="18" t="s">
        <v>8</v>
      </c>
      <c r="F1" s="18"/>
      <c r="G1" s="18"/>
      <c r="H1" s="18"/>
      <c r="I1" s="19" t="s">
        <v>7</v>
      </c>
    </row>
    <row r="2" spans="2:9" x14ac:dyDescent="0.25">
      <c r="B2" s="2" t="s">
        <v>0</v>
      </c>
      <c r="C2" s="4">
        <f>F2*F4*F3</f>
        <v>0.73083985055118639</v>
      </c>
      <c r="D2" t="s">
        <v>4</v>
      </c>
      <c r="E2" s="1" t="s">
        <v>2</v>
      </c>
      <c r="F2" s="5">
        <v>0.33</v>
      </c>
      <c r="I2" t="s">
        <v>9</v>
      </c>
    </row>
    <row r="3" spans="2:9" x14ac:dyDescent="0.25">
      <c r="B3" s="2" t="s">
        <v>16</v>
      </c>
      <c r="C3" s="4">
        <f>F2*F3*F9</f>
        <v>0.97627515578597857</v>
      </c>
      <c r="D3" t="s">
        <v>4</v>
      </c>
      <c r="E3" s="1" t="s">
        <v>1</v>
      </c>
      <c r="F3" s="5">
        <v>0.52</v>
      </c>
      <c r="G3" t="s">
        <v>6</v>
      </c>
    </row>
    <row r="4" spans="2:9" x14ac:dyDescent="0.25">
      <c r="E4" s="6" t="s">
        <v>3</v>
      </c>
      <c r="F4" s="7">
        <f>G6/(G5+G7)^G8</f>
        <v>4.2589734880605263</v>
      </c>
      <c r="G4" s="8" t="s">
        <v>5</v>
      </c>
      <c r="H4" s="9"/>
    </row>
    <row r="5" spans="2:9" x14ac:dyDescent="0.25">
      <c r="E5" s="10"/>
      <c r="F5" s="11" t="s">
        <v>13</v>
      </c>
      <c r="G5" s="12">
        <v>16.61</v>
      </c>
      <c r="H5" s="13" t="s">
        <v>14</v>
      </c>
      <c r="I5" t="s">
        <v>15</v>
      </c>
    </row>
    <row r="6" spans="2:9" x14ac:dyDescent="0.25">
      <c r="E6" s="10"/>
      <c r="F6" s="11" t="s">
        <v>12</v>
      </c>
      <c r="G6" s="12">
        <v>84.55</v>
      </c>
      <c r="H6" s="13"/>
      <c r="I6" s="3" t="s">
        <v>18</v>
      </c>
    </row>
    <row r="7" spans="2:9" x14ac:dyDescent="0.25">
      <c r="E7" s="10"/>
      <c r="F7" s="11" t="s">
        <v>10</v>
      </c>
      <c r="G7" s="12">
        <v>13</v>
      </c>
      <c r="H7" s="13"/>
      <c r="I7" s="3"/>
    </row>
    <row r="8" spans="2:9" x14ac:dyDescent="0.25">
      <c r="E8" s="14"/>
      <c r="F8" s="15" t="s">
        <v>11</v>
      </c>
      <c r="G8" s="16">
        <v>0.88200000000000001</v>
      </c>
      <c r="H8" s="17"/>
      <c r="I8" s="3"/>
    </row>
    <row r="9" spans="2:9" x14ac:dyDescent="0.25">
      <c r="E9" s="6" t="s">
        <v>17</v>
      </c>
      <c r="F9" s="7">
        <f>G11/(G10+G12)^G13</f>
        <v>5.6892491595919497</v>
      </c>
      <c r="G9" s="8"/>
      <c r="H9" s="9"/>
    </row>
    <row r="10" spans="2:9" x14ac:dyDescent="0.25">
      <c r="E10" s="10"/>
      <c r="F10" s="11" t="s">
        <v>13</v>
      </c>
      <c r="G10" s="12">
        <f>G5</f>
        <v>16.61</v>
      </c>
      <c r="H10" s="13" t="s">
        <v>14</v>
      </c>
      <c r="I10" t="s">
        <v>15</v>
      </c>
    </row>
    <row r="11" spans="2:9" x14ac:dyDescent="0.25">
      <c r="E11" s="10"/>
      <c r="F11" s="11" t="s">
        <v>12</v>
      </c>
      <c r="G11" s="12">
        <v>80.436000000000007</v>
      </c>
      <c r="H11" s="13"/>
      <c r="I11" s="3" t="s">
        <v>18</v>
      </c>
    </row>
    <row r="12" spans="2:9" x14ac:dyDescent="0.25">
      <c r="E12" s="10"/>
      <c r="F12" s="11" t="s">
        <v>10</v>
      </c>
      <c r="G12" s="12">
        <v>11.5</v>
      </c>
      <c r="H12" s="13"/>
      <c r="I12" s="3"/>
    </row>
    <row r="13" spans="2:9" x14ac:dyDescent="0.25">
      <c r="E13" s="14"/>
      <c r="F13" s="15" t="s">
        <v>11</v>
      </c>
      <c r="G13" s="16">
        <v>0.79400000000000004</v>
      </c>
      <c r="H13" s="17"/>
      <c r="I13" s="3"/>
    </row>
  </sheetData>
  <mergeCells count="3">
    <mergeCell ref="I6:I8"/>
    <mergeCell ref="I11:I13"/>
    <mergeCell ref="E1:H1"/>
  </mergeCells>
  <pageMargins left="0.7" right="0.7" top="0.75" bottom="0.75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3"/>
  <sheetViews>
    <sheetView workbookViewId="0">
      <selection activeCell="G7" sqref="G7:G8"/>
    </sheetView>
  </sheetViews>
  <sheetFormatPr defaultRowHeight="15" x14ac:dyDescent="0.25"/>
  <cols>
    <col min="9" max="9" width="53.85546875" customWidth="1"/>
  </cols>
  <sheetData>
    <row r="1" spans="2:9" x14ac:dyDescent="0.25">
      <c r="E1" s="18" t="s">
        <v>8</v>
      </c>
      <c r="F1" s="18"/>
      <c r="G1" s="18"/>
      <c r="H1" s="18"/>
      <c r="I1" s="19" t="s">
        <v>7</v>
      </c>
    </row>
    <row r="2" spans="2:9" x14ac:dyDescent="0.25">
      <c r="B2" s="2" t="s">
        <v>0</v>
      </c>
      <c r="C2" s="4">
        <f>F2*F4*F3</f>
        <v>0.90177384361022905</v>
      </c>
      <c r="D2" t="s">
        <v>4</v>
      </c>
      <c r="E2" s="1" t="s">
        <v>2</v>
      </c>
      <c r="F2" s="5">
        <v>0.35</v>
      </c>
      <c r="I2" t="s">
        <v>9</v>
      </c>
    </row>
    <row r="3" spans="2:9" x14ac:dyDescent="0.25">
      <c r="B3" s="2" t="s">
        <v>16</v>
      </c>
      <c r="C3" s="4">
        <f>F2*F3*F9</f>
        <v>1.2051331229108788</v>
      </c>
      <c r="D3" t="s">
        <v>4</v>
      </c>
      <c r="E3" s="1" t="s">
        <v>1</v>
      </c>
      <c r="F3" s="5">
        <v>0.61</v>
      </c>
      <c r="G3" t="s">
        <v>6</v>
      </c>
    </row>
    <row r="4" spans="2:9" x14ac:dyDescent="0.25">
      <c r="E4" s="6" t="s">
        <v>3</v>
      </c>
      <c r="F4" s="20">
        <f>G6/(G5+G7)^G8</f>
        <v>4.2237650754577478</v>
      </c>
      <c r="G4" s="8" t="s">
        <v>5</v>
      </c>
      <c r="H4" s="9"/>
    </row>
    <row r="5" spans="2:9" x14ac:dyDescent="0.25">
      <c r="E5" s="10"/>
      <c r="F5" s="11" t="s">
        <v>13</v>
      </c>
      <c r="G5" s="12">
        <v>16.89</v>
      </c>
      <c r="H5" s="13" t="s">
        <v>14</v>
      </c>
      <c r="I5" t="s">
        <v>15</v>
      </c>
    </row>
    <row r="6" spans="2:9" x14ac:dyDescent="0.25">
      <c r="E6" s="10"/>
      <c r="F6" s="11" t="s">
        <v>12</v>
      </c>
      <c r="G6" s="12">
        <v>84.55</v>
      </c>
      <c r="H6" s="13"/>
      <c r="I6" s="3" t="s">
        <v>18</v>
      </c>
    </row>
    <row r="7" spans="2:9" x14ac:dyDescent="0.25">
      <c r="E7" s="10"/>
      <c r="F7" s="11" t="s">
        <v>10</v>
      </c>
      <c r="G7" s="12">
        <v>13</v>
      </c>
      <c r="H7" s="13"/>
      <c r="I7" s="3"/>
    </row>
    <row r="8" spans="2:9" x14ac:dyDescent="0.25">
      <c r="E8" s="14"/>
      <c r="F8" s="15" t="s">
        <v>11</v>
      </c>
      <c r="G8" s="16">
        <v>0.88200000000000001</v>
      </c>
      <c r="H8" s="17"/>
      <c r="I8" s="3"/>
    </row>
    <row r="9" spans="2:9" x14ac:dyDescent="0.25">
      <c r="E9" s="6" t="s">
        <v>17</v>
      </c>
      <c r="F9" s="7">
        <f>G11/(G10+G12)^G13</f>
        <v>5.6446516295591511</v>
      </c>
      <c r="G9" s="8"/>
      <c r="H9" s="9"/>
    </row>
    <row r="10" spans="2:9" x14ac:dyDescent="0.25">
      <c r="E10" s="10"/>
      <c r="F10" s="11" t="s">
        <v>13</v>
      </c>
      <c r="G10" s="12">
        <f>G5</f>
        <v>16.89</v>
      </c>
      <c r="H10" s="13" t="s">
        <v>14</v>
      </c>
      <c r="I10" t="s">
        <v>15</v>
      </c>
    </row>
    <row r="11" spans="2:9" x14ac:dyDescent="0.25">
      <c r="E11" s="10"/>
      <c r="F11" s="11" t="s">
        <v>12</v>
      </c>
      <c r="G11" s="12">
        <v>80.436000000000007</v>
      </c>
      <c r="H11" s="13"/>
      <c r="I11" s="3" t="s">
        <v>18</v>
      </c>
    </row>
    <row r="12" spans="2:9" x14ac:dyDescent="0.25">
      <c r="E12" s="10"/>
      <c r="F12" s="11" t="s">
        <v>10</v>
      </c>
      <c r="G12" s="12">
        <v>11.5</v>
      </c>
      <c r="H12" s="13"/>
      <c r="I12" s="3"/>
    </row>
    <row r="13" spans="2:9" x14ac:dyDescent="0.25">
      <c r="E13" s="14"/>
      <c r="F13" s="15" t="s">
        <v>11</v>
      </c>
      <c r="G13" s="16">
        <v>0.79400000000000004</v>
      </c>
      <c r="H13" s="17"/>
      <c r="I13" s="3"/>
    </row>
  </sheetData>
  <mergeCells count="3">
    <mergeCell ref="I6:I8"/>
    <mergeCell ref="I11:I13"/>
    <mergeCell ref="E1:H1"/>
  </mergeCells>
  <pageMargins left="0.7" right="0.7" top="0.75" bottom="0.75" header="0.3" footer="0.3"/>
  <pageSetup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3"/>
  <sheetViews>
    <sheetView workbookViewId="0">
      <selection activeCell="G7" sqref="G7:G8"/>
    </sheetView>
  </sheetViews>
  <sheetFormatPr defaultRowHeight="15" x14ac:dyDescent="0.25"/>
  <cols>
    <col min="9" max="9" width="53.85546875" customWidth="1"/>
  </cols>
  <sheetData>
    <row r="1" spans="2:9" x14ac:dyDescent="0.25">
      <c r="E1" s="18" t="s">
        <v>8</v>
      </c>
      <c r="F1" s="18"/>
      <c r="G1" s="18"/>
      <c r="H1" s="18"/>
      <c r="I1" s="19" t="s">
        <v>7</v>
      </c>
    </row>
    <row r="2" spans="2:9" x14ac:dyDescent="0.25">
      <c r="B2" s="2" t="s">
        <v>0</v>
      </c>
      <c r="C2" s="4">
        <f>F2*F4*F3</f>
        <v>3.4505516454060428</v>
      </c>
      <c r="D2" t="s">
        <v>4</v>
      </c>
      <c r="E2" s="1" t="s">
        <v>2</v>
      </c>
      <c r="F2" s="5">
        <v>0.32</v>
      </c>
      <c r="I2" t="s">
        <v>9</v>
      </c>
    </row>
    <row r="3" spans="2:9" x14ac:dyDescent="0.25">
      <c r="B3" s="2" t="s">
        <v>16</v>
      </c>
      <c r="C3" s="4">
        <f>F2*F3*F9</f>
        <v>4.5698372920140899</v>
      </c>
      <c r="D3" t="s">
        <v>4</v>
      </c>
      <c r="E3" s="1" t="s">
        <v>1</v>
      </c>
      <c r="F3" s="5">
        <v>2.0990000000000002</v>
      </c>
      <c r="G3" t="s">
        <v>6</v>
      </c>
    </row>
    <row r="4" spans="2:9" x14ac:dyDescent="0.25">
      <c r="E4" s="6" t="s">
        <v>3</v>
      </c>
      <c r="F4" s="7">
        <f>G6/(G5+G7)^G8</f>
        <v>5.1371957560237647</v>
      </c>
      <c r="G4" s="8" t="s">
        <v>5</v>
      </c>
      <c r="H4" s="9"/>
    </row>
    <row r="5" spans="2:9" x14ac:dyDescent="0.25">
      <c r="E5" s="10"/>
      <c r="F5" s="11" t="s">
        <v>13</v>
      </c>
      <c r="G5" s="12">
        <v>10.94</v>
      </c>
      <c r="H5" s="13" t="s">
        <v>14</v>
      </c>
      <c r="I5" t="s">
        <v>15</v>
      </c>
    </row>
    <row r="6" spans="2:9" x14ac:dyDescent="0.25">
      <c r="E6" s="10"/>
      <c r="F6" s="11" t="s">
        <v>12</v>
      </c>
      <c r="G6" s="12">
        <v>84.55</v>
      </c>
      <c r="H6" s="13"/>
      <c r="I6" s="3" t="s">
        <v>18</v>
      </c>
    </row>
    <row r="7" spans="2:9" x14ac:dyDescent="0.25">
      <c r="E7" s="10"/>
      <c r="F7" s="11" t="s">
        <v>10</v>
      </c>
      <c r="G7" s="12">
        <v>13</v>
      </c>
      <c r="H7" s="13"/>
      <c r="I7" s="3"/>
    </row>
    <row r="8" spans="2:9" x14ac:dyDescent="0.25">
      <c r="E8" s="14"/>
      <c r="F8" s="15" t="s">
        <v>11</v>
      </c>
      <c r="G8" s="16">
        <v>0.88200000000000001</v>
      </c>
      <c r="H8" s="17"/>
      <c r="I8" s="3"/>
    </row>
    <row r="9" spans="2:9" x14ac:dyDescent="0.25">
      <c r="E9" s="6" t="s">
        <v>17</v>
      </c>
      <c r="F9" s="7">
        <f>G11/(G10+G12)^G13</f>
        <v>6.8035929192682367</v>
      </c>
      <c r="G9" s="8"/>
      <c r="H9" s="9"/>
    </row>
    <row r="10" spans="2:9" x14ac:dyDescent="0.25">
      <c r="E10" s="10"/>
      <c r="F10" s="11" t="s">
        <v>13</v>
      </c>
      <c r="G10" s="12">
        <f>G5</f>
        <v>10.94</v>
      </c>
      <c r="H10" s="13" t="s">
        <v>14</v>
      </c>
      <c r="I10" t="s">
        <v>15</v>
      </c>
    </row>
    <row r="11" spans="2:9" x14ac:dyDescent="0.25">
      <c r="E11" s="10"/>
      <c r="F11" s="11" t="s">
        <v>12</v>
      </c>
      <c r="G11" s="12">
        <v>80.436000000000007</v>
      </c>
      <c r="H11" s="13"/>
      <c r="I11" s="3" t="s">
        <v>18</v>
      </c>
    </row>
    <row r="12" spans="2:9" x14ac:dyDescent="0.25">
      <c r="E12" s="10"/>
      <c r="F12" s="11" t="s">
        <v>10</v>
      </c>
      <c r="G12" s="12">
        <v>11.5</v>
      </c>
      <c r="H12" s="13"/>
      <c r="I12" s="3"/>
    </row>
    <row r="13" spans="2:9" x14ac:dyDescent="0.25">
      <c r="E13" s="14"/>
      <c r="F13" s="15" t="s">
        <v>11</v>
      </c>
      <c r="G13" s="16">
        <v>0.79400000000000004</v>
      </c>
      <c r="H13" s="17"/>
      <c r="I13" s="3"/>
    </row>
  </sheetData>
  <mergeCells count="3">
    <mergeCell ref="I6:I8"/>
    <mergeCell ref="I11:I13"/>
    <mergeCell ref="E1:H1"/>
  </mergeCells>
  <pageMargins left="0.7" right="0.7" top="0.75" bottom="0.75" header="0.3" footer="0.3"/>
  <pageSetup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3"/>
  <sheetViews>
    <sheetView workbookViewId="0">
      <selection activeCell="G7" sqref="G7:G8"/>
    </sheetView>
  </sheetViews>
  <sheetFormatPr defaultRowHeight="15" x14ac:dyDescent="0.25"/>
  <cols>
    <col min="9" max="9" width="53.85546875" customWidth="1"/>
  </cols>
  <sheetData>
    <row r="1" spans="2:9" x14ac:dyDescent="0.25">
      <c r="E1" s="18" t="s">
        <v>8</v>
      </c>
      <c r="F1" s="18"/>
      <c r="G1" s="18"/>
      <c r="H1" s="18"/>
      <c r="I1" s="19" t="s">
        <v>7</v>
      </c>
    </row>
    <row r="2" spans="2:9" x14ac:dyDescent="0.25">
      <c r="B2" s="2" t="s">
        <v>0</v>
      </c>
      <c r="C2" s="4">
        <f>F2*F4*F3</f>
        <v>1.5688338553916861</v>
      </c>
      <c r="D2" t="s">
        <v>4</v>
      </c>
      <c r="E2" s="1" t="s">
        <v>2</v>
      </c>
      <c r="F2" s="5">
        <v>0.32</v>
      </c>
      <c r="I2" t="s">
        <v>9</v>
      </c>
    </row>
    <row r="3" spans="2:9" x14ac:dyDescent="0.25">
      <c r="B3" s="2" t="s">
        <v>16</v>
      </c>
      <c r="C3" s="4">
        <f>F2*F3*F9</f>
        <v>2.0736669223198056</v>
      </c>
      <c r="D3" t="s">
        <v>4</v>
      </c>
      <c r="E3" s="1" t="s">
        <v>1</v>
      </c>
      <c r="F3" s="5">
        <v>0.90600000000000003</v>
      </c>
      <c r="G3" t="s">
        <v>6</v>
      </c>
    </row>
    <row r="4" spans="2:9" x14ac:dyDescent="0.25">
      <c r="E4" s="6" t="s">
        <v>3</v>
      </c>
      <c r="F4" s="20">
        <f>G6/(G5+G7)^G8</f>
        <v>5.4112646778134863</v>
      </c>
      <c r="G4" s="8" t="s">
        <v>5</v>
      </c>
      <c r="H4" s="9"/>
    </row>
    <row r="5" spans="2:9" x14ac:dyDescent="0.25">
      <c r="E5" s="10"/>
      <c r="F5" s="11" t="s">
        <v>13</v>
      </c>
      <c r="G5" s="12">
        <v>9.57</v>
      </c>
      <c r="H5" s="13" t="s">
        <v>14</v>
      </c>
      <c r="I5" t="s">
        <v>15</v>
      </c>
    </row>
    <row r="6" spans="2:9" x14ac:dyDescent="0.25">
      <c r="E6" s="10"/>
      <c r="F6" s="11" t="s">
        <v>12</v>
      </c>
      <c r="G6" s="12">
        <v>84.55</v>
      </c>
      <c r="H6" s="13"/>
      <c r="I6" s="3" t="s">
        <v>18</v>
      </c>
    </row>
    <row r="7" spans="2:9" x14ac:dyDescent="0.25">
      <c r="E7" s="10"/>
      <c r="F7" s="11" t="s">
        <v>10</v>
      </c>
      <c r="G7" s="12">
        <v>13</v>
      </c>
      <c r="H7" s="13"/>
      <c r="I7" s="3"/>
    </row>
    <row r="8" spans="2:9" x14ac:dyDescent="0.25">
      <c r="E8" s="14"/>
      <c r="F8" s="15" t="s">
        <v>11</v>
      </c>
      <c r="G8" s="16">
        <v>0.88200000000000001</v>
      </c>
      <c r="H8" s="17"/>
      <c r="I8" s="3"/>
    </row>
    <row r="9" spans="2:9" x14ac:dyDescent="0.25">
      <c r="E9" s="6" t="s">
        <v>17</v>
      </c>
      <c r="F9" s="7">
        <f>G11/(G10+G12)^G13</f>
        <v>7.1525487110920452</v>
      </c>
      <c r="G9" s="8"/>
      <c r="H9" s="9"/>
    </row>
    <row r="10" spans="2:9" x14ac:dyDescent="0.25">
      <c r="E10" s="10"/>
      <c r="F10" s="11" t="s">
        <v>13</v>
      </c>
      <c r="G10" s="12">
        <f>G5</f>
        <v>9.57</v>
      </c>
      <c r="H10" s="13" t="s">
        <v>14</v>
      </c>
      <c r="I10" t="s">
        <v>15</v>
      </c>
    </row>
    <row r="11" spans="2:9" x14ac:dyDescent="0.25">
      <c r="E11" s="10"/>
      <c r="F11" s="11" t="s">
        <v>12</v>
      </c>
      <c r="G11" s="12">
        <v>80.436000000000007</v>
      </c>
      <c r="H11" s="13"/>
      <c r="I11" s="3" t="s">
        <v>18</v>
      </c>
    </row>
    <row r="12" spans="2:9" x14ac:dyDescent="0.25">
      <c r="E12" s="10"/>
      <c r="F12" s="11" t="s">
        <v>10</v>
      </c>
      <c r="G12" s="12">
        <v>11.5</v>
      </c>
      <c r="H12" s="13"/>
      <c r="I12" s="3"/>
    </row>
    <row r="13" spans="2:9" x14ac:dyDescent="0.25">
      <c r="E13" s="14"/>
      <c r="F13" s="15" t="s">
        <v>11</v>
      </c>
      <c r="G13" s="16">
        <v>0.79400000000000004</v>
      </c>
      <c r="H13" s="17"/>
      <c r="I13" s="3"/>
    </row>
  </sheetData>
  <mergeCells count="3">
    <mergeCell ref="I6:I8"/>
    <mergeCell ref="I11:I13"/>
    <mergeCell ref="E1:H1"/>
  </mergeCells>
  <pageMargins left="0.7" right="0.7" top="0.75" bottom="0.75" header="0.3" footer="0.3"/>
  <pageSetup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3"/>
  <sheetViews>
    <sheetView workbookViewId="0">
      <selection activeCell="G7" sqref="G7:G8"/>
    </sheetView>
  </sheetViews>
  <sheetFormatPr defaultRowHeight="15" x14ac:dyDescent="0.25"/>
  <cols>
    <col min="9" max="9" width="53.85546875" customWidth="1"/>
  </cols>
  <sheetData>
    <row r="1" spans="2:9" x14ac:dyDescent="0.25">
      <c r="E1" s="18" t="s">
        <v>8</v>
      </c>
      <c r="F1" s="18"/>
      <c r="G1" s="18"/>
      <c r="H1" s="18"/>
      <c r="I1" s="19" t="s">
        <v>7</v>
      </c>
    </row>
    <row r="2" spans="2:9" x14ac:dyDescent="0.25">
      <c r="B2" s="2" t="s">
        <v>0</v>
      </c>
      <c r="C2" s="4">
        <f>F2*F4*F3</f>
        <v>7.7009820213164391</v>
      </c>
      <c r="D2" t="s">
        <v>4</v>
      </c>
      <c r="E2" s="1" t="s">
        <v>2</v>
      </c>
      <c r="F2" s="5">
        <v>0.31</v>
      </c>
      <c r="I2" t="s">
        <v>9</v>
      </c>
    </row>
    <row r="3" spans="2:9" x14ac:dyDescent="0.25">
      <c r="B3" s="2" t="s">
        <v>16</v>
      </c>
      <c r="C3" s="4">
        <f>F2*F3*F9</f>
        <v>10.317122690991974</v>
      </c>
      <c r="D3" t="s">
        <v>4</v>
      </c>
      <c r="E3" s="1" t="s">
        <v>1</v>
      </c>
      <c r="F3" s="5">
        <v>6.16</v>
      </c>
      <c r="G3" t="s">
        <v>6</v>
      </c>
    </row>
    <row r="4" spans="2:9" x14ac:dyDescent="0.25">
      <c r="E4" s="6" t="s">
        <v>3</v>
      </c>
      <c r="F4" s="7">
        <f>G6/(G5+G7)^G8</f>
        <v>4.0327723194996015</v>
      </c>
      <c r="G4" s="8" t="s">
        <v>5</v>
      </c>
      <c r="H4" s="9"/>
    </row>
    <row r="5" spans="2:9" x14ac:dyDescent="0.25">
      <c r="E5" s="10"/>
      <c r="F5" s="11" t="s">
        <v>13</v>
      </c>
      <c r="G5" s="12">
        <v>18.5</v>
      </c>
      <c r="H5" s="13" t="s">
        <v>14</v>
      </c>
      <c r="I5" t="s">
        <v>15</v>
      </c>
    </row>
    <row r="6" spans="2:9" x14ac:dyDescent="0.25">
      <c r="E6" s="10"/>
      <c r="F6" s="11" t="s">
        <v>12</v>
      </c>
      <c r="G6" s="12">
        <v>84.55</v>
      </c>
      <c r="H6" s="13"/>
      <c r="I6" s="3" t="s">
        <v>18</v>
      </c>
    </row>
    <row r="7" spans="2:9" x14ac:dyDescent="0.25">
      <c r="E7" s="10"/>
      <c r="F7" s="11" t="s">
        <v>10</v>
      </c>
      <c r="G7" s="12">
        <v>13</v>
      </c>
      <c r="H7" s="13"/>
      <c r="I7" s="3"/>
    </row>
    <row r="8" spans="2:9" x14ac:dyDescent="0.25">
      <c r="E8" s="14"/>
      <c r="F8" s="15" t="s">
        <v>11</v>
      </c>
      <c r="G8" s="16">
        <v>0.88200000000000001</v>
      </c>
      <c r="H8" s="17"/>
      <c r="I8" s="3"/>
    </row>
    <row r="9" spans="2:9" x14ac:dyDescent="0.25">
      <c r="E9" s="6" t="s">
        <v>17</v>
      </c>
      <c r="F9" s="7">
        <f>G11/(G10+G12)^G13</f>
        <v>5.402766386149966</v>
      </c>
      <c r="G9" s="8"/>
      <c r="H9" s="9"/>
    </row>
    <row r="10" spans="2:9" x14ac:dyDescent="0.25">
      <c r="E10" s="10"/>
      <c r="F10" s="11" t="s">
        <v>13</v>
      </c>
      <c r="G10" s="12">
        <f>G5</f>
        <v>18.5</v>
      </c>
      <c r="H10" s="13" t="s">
        <v>14</v>
      </c>
      <c r="I10" t="s">
        <v>15</v>
      </c>
    </row>
    <row r="11" spans="2:9" x14ac:dyDescent="0.25">
      <c r="E11" s="10"/>
      <c r="F11" s="11" t="s">
        <v>12</v>
      </c>
      <c r="G11" s="12">
        <v>80.436000000000007</v>
      </c>
      <c r="H11" s="13"/>
      <c r="I11" s="3" t="s">
        <v>18</v>
      </c>
    </row>
    <row r="12" spans="2:9" x14ac:dyDescent="0.25">
      <c r="E12" s="10"/>
      <c r="F12" s="11" t="s">
        <v>10</v>
      </c>
      <c r="G12" s="12">
        <v>11.5</v>
      </c>
      <c r="H12" s="13"/>
      <c r="I12" s="3"/>
    </row>
    <row r="13" spans="2:9" x14ac:dyDescent="0.25">
      <c r="E13" s="14"/>
      <c r="F13" s="15" t="s">
        <v>11</v>
      </c>
      <c r="G13" s="16">
        <v>0.79400000000000004</v>
      </c>
      <c r="H13" s="17"/>
      <c r="I13" s="3"/>
    </row>
  </sheetData>
  <mergeCells count="3">
    <mergeCell ref="I6:I8"/>
    <mergeCell ref="I11:I13"/>
    <mergeCell ref="E1:H1"/>
  </mergeCells>
  <pageMargins left="0.7" right="0.7" top="0.75" bottom="0.75" header="0.3" footer="0.3"/>
  <pageSetup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3"/>
  <sheetViews>
    <sheetView workbookViewId="0">
      <selection activeCell="G7" sqref="G7:G8"/>
    </sheetView>
  </sheetViews>
  <sheetFormatPr defaultRowHeight="15" x14ac:dyDescent="0.25"/>
  <cols>
    <col min="9" max="9" width="53.85546875" customWidth="1"/>
  </cols>
  <sheetData>
    <row r="1" spans="2:9" x14ac:dyDescent="0.25">
      <c r="E1" s="18" t="s">
        <v>8</v>
      </c>
      <c r="F1" s="18"/>
      <c r="G1" s="18"/>
      <c r="H1" s="18"/>
      <c r="I1" s="19" t="s">
        <v>7</v>
      </c>
    </row>
    <row r="2" spans="2:9" x14ac:dyDescent="0.25">
      <c r="B2" s="2" t="s">
        <v>0</v>
      </c>
      <c r="C2" s="4">
        <f>F2*F4*F3</f>
        <v>4.9846149693337649</v>
      </c>
      <c r="D2" t="s">
        <v>4</v>
      </c>
      <c r="E2" s="1" t="s">
        <v>2</v>
      </c>
      <c r="F2" s="5">
        <v>0.37</v>
      </c>
      <c r="I2" t="s">
        <v>9</v>
      </c>
    </row>
    <row r="3" spans="2:9" x14ac:dyDescent="0.25">
      <c r="B3" s="2" t="s">
        <v>16</v>
      </c>
      <c r="C3" s="4">
        <f>F2*F3*F9</f>
        <v>6.6997875094062751</v>
      </c>
      <c r="D3" t="s">
        <v>4</v>
      </c>
      <c r="E3" s="1" t="s">
        <v>1</v>
      </c>
      <c r="F3" s="5">
        <v>3.54</v>
      </c>
      <c r="G3" t="s">
        <v>6</v>
      </c>
    </row>
    <row r="4" spans="2:9" x14ac:dyDescent="0.25">
      <c r="E4" s="6" t="s">
        <v>3</v>
      </c>
      <c r="F4" s="7">
        <f>G6/(G5+G7)^G8</f>
        <v>3.8056306072177164</v>
      </c>
      <c r="G4" s="8" t="s">
        <v>5</v>
      </c>
      <c r="H4" s="9"/>
    </row>
    <row r="5" spans="2:9" x14ac:dyDescent="0.25">
      <c r="E5" s="10"/>
      <c r="F5" s="11" t="s">
        <v>13</v>
      </c>
      <c r="G5" s="12">
        <v>20.64</v>
      </c>
      <c r="H5" s="13" t="s">
        <v>14</v>
      </c>
      <c r="I5" t="s">
        <v>15</v>
      </c>
    </row>
    <row r="6" spans="2:9" x14ac:dyDescent="0.25">
      <c r="E6" s="10"/>
      <c r="F6" s="11" t="s">
        <v>12</v>
      </c>
      <c r="G6" s="12">
        <v>84.55</v>
      </c>
      <c r="H6" s="13"/>
      <c r="I6" s="3" t="s">
        <v>18</v>
      </c>
    </row>
    <row r="7" spans="2:9" x14ac:dyDescent="0.25">
      <c r="E7" s="10"/>
      <c r="F7" s="11" t="s">
        <v>10</v>
      </c>
      <c r="G7" s="12">
        <v>13</v>
      </c>
      <c r="H7" s="13"/>
      <c r="I7" s="3"/>
    </row>
    <row r="8" spans="2:9" x14ac:dyDescent="0.25">
      <c r="E8" s="14"/>
      <c r="F8" s="15" t="s">
        <v>11</v>
      </c>
      <c r="G8" s="16">
        <v>0.88200000000000001</v>
      </c>
      <c r="H8" s="17"/>
      <c r="I8" s="3"/>
    </row>
    <row r="9" spans="2:9" x14ac:dyDescent="0.25">
      <c r="E9" s="6" t="s">
        <v>17</v>
      </c>
      <c r="F9" s="7">
        <f>G11/(G10+G12)^G13</f>
        <v>5.1151225449734881</v>
      </c>
      <c r="G9" s="8"/>
      <c r="H9" s="9"/>
    </row>
    <row r="10" spans="2:9" x14ac:dyDescent="0.25">
      <c r="E10" s="10"/>
      <c r="F10" s="11" t="s">
        <v>13</v>
      </c>
      <c r="G10" s="12">
        <f>G5</f>
        <v>20.64</v>
      </c>
      <c r="H10" s="13" t="s">
        <v>14</v>
      </c>
      <c r="I10" t="s">
        <v>15</v>
      </c>
    </row>
    <row r="11" spans="2:9" x14ac:dyDescent="0.25">
      <c r="E11" s="10"/>
      <c r="F11" s="11" t="s">
        <v>12</v>
      </c>
      <c r="G11" s="12">
        <v>80.436000000000007</v>
      </c>
      <c r="H11" s="13"/>
      <c r="I11" s="3" t="s">
        <v>18</v>
      </c>
    </row>
    <row r="12" spans="2:9" x14ac:dyDescent="0.25">
      <c r="E12" s="10"/>
      <c r="F12" s="11" t="s">
        <v>10</v>
      </c>
      <c r="G12" s="12">
        <v>11.5</v>
      </c>
      <c r="H12" s="13"/>
      <c r="I12" s="3"/>
    </row>
    <row r="13" spans="2:9" x14ac:dyDescent="0.25">
      <c r="E13" s="14"/>
      <c r="F13" s="15" t="s">
        <v>11</v>
      </c>
      <c r="G13" s="16">
        <v>0.79400000000000004</v>
      </c>
      <c r="H13" s="17"/>
      <c r="I13" s="3"/>
    </row>
  </sheetData>
  <mergeCells count="3">
    <mergeCell ref="I6:I8"/>
    <mergeCell ref="I11:I13"/>
    <mergeCell ref="E1:H1"/>
  </mergeCells>
  <pageMargins left="0.7" right="0.7" top="0.75" bottom="0.75" header="0.3" footer="0.3"/>
  <pageSetup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3"/>
  <sheetViews>
    <sheetView workbookViewId="0">
      <selection activeCell="G7" sqref="G7:G8"/>
    </sheetView>
  </sheetViews>
  <sheetFormatPr defaultRowHeight="15" x14ac:dyDescent="0.25"/>
  <cols>
    <col min="9" max="9" width="53.85546875" customWidth="1"/>
  </cols>
  <sheetData>
    <row r="1" spans="2:9" x14ac:dyDescent="0.25">
      <c r="E1" s="18" t="s">
        <v>8</v>
      </c>
      <c r="F1" s="18"/>
      <c r="G1" s="18"/>
      <c r="H1" s="18"/>
      <c r="I1" s="19" t="s">
        <v>7</v>
      </c>
    </row>
    <row r="2" spans="2:9" x14ac:dyDescent="0.25">
      <c r="B2" s="2" t="s">
        <v>0</v>
      </c>
      <c r="C2" s="4">
        <f>F2*F4*F3</f>
        <v>4.7068102223406862</v>
      </c>
      <c r="D2" t="s">
        <v>4</v>
      </c>
      <c r="E2" s="1" t="s">
        <v>2</v>
      </c>
      <c r="F2" s="5">
        <v>0.36</v>
      </c>
      <c r="I2" t="s">
        <v>9</v>
      </c>
    </row>
    <row r="3" spans="2:9" x14ac:dyDescent="0.25">
      <c r="B3" s="2" t="s">
        <v>16</v>
      </c>
      <c r="C3" s="4">
        <f>F2*F3*F9</f>
        <v>6.3140888383400071</v>
      </c>
      <c r="D3" t="s">
        <v>4</v>
      </c>
      <c r="E3" s="1" t="s">
        <v>1</v>
      </c>
      <c r="F3" s="5">
        <v>3.32</v>
      </c>
      <c r="G3" t="s">
        <v>6</v>
      </c>
    </row>
    <row r="4" spans="2:9" x14ac:dyDescent="0.25">
      <c r="E4" s="6" t="s">
        <v>3</v>
      </c>
      <c r="F4" s="7">
        <f>G6/(G5+G7)^G8</f>
        <v>3.9380942288660363</v>
      </c>
      <c r="G4" s="8" t="s">
        <v>5</v>
      </c>
      <c r="H4" s="9"/>
    </row>
    <row r="5" spans="2:9" x14ac:dyDescent="0.25">
      <c r="E5" s="10"/>
      <c r="F5" s="11" t="s">
        <v>13</v>
      </c>
      <c r="G5" s="12">
        <v>19.36</v>
      </c>
      <c r="H5" s="13" t="s">
        <v>14</v>
      </c>
      <c r="I5" t="s">
        <v>15</v>
      </c>
    </row>
    <row r="6" spans="2:9" x14ac:dyDescent="0.25">
      <c r="E6" s="10"/>
      <c r="F6" s="11" t="s">
        <v>12</v>
      </c>
      <c r="G6" s="12">
        <v>84.55</v>
      </c>
      <c r="H6" s="13"/>
      <c r="I6" s="3" t="s">
        <v>18</v>
      </c>
    </row>
    <row r="7" spans="2:9" x14ac:dyDescent="0.25">
      <c r="E7" s="10"/>
      <c r="F7" s="11" t="s">
        <v>10</v>
      </c>
      <c r="G7" s="12">
        <v>13</v>
      </c>
      <c r="H7" s="13"/>
      <c r="I7" s="3"/>
    </row>
    <row r="8" spans="2:9" x14ac:dyDescent="0.25">
      <c r="E8" s="14"/>
      <c r="F8" s="15" t="s">
        <v>11</v>
      </c>
      <c r="G8" s="16">
        <v>0.88200000000000001</v>
      </c>
      <c r="H8" s="17"/>
      <c r="I8" s="3"/>
    </row>
    <row r="9" spans="2:9" x14ac:dyDescent="0.25">
      <c r="E9" s="6" t="s">
        <v>17</v>
      </c>
      <c r="F9" s="7">
        <f>G11/(G10+G12)^G13</f>
        <v>5.282872187366138</v>
      </c>
      <c r="G9" s="8"/>
      <c r="H9" s="9"/>
    </row>
    <row r="10" spans="2:9" x14ac:dyDescent="0.25">
      <c r="E10" s="10"/>
      <c r="F10" s="11" t="s">
        <v>13</v>
      </c>
      <c r="G10" s="12">
        <f>G5</f>
        <v>19.36</v>
      </c>
      <c r="H10" s="13" t="s">
        <v>14</v>
      </c>
      <c r="I10" t="s">
        <v>15</v>
      </c>
    </row>
    <row r="11" spans="2:9" x14ac:dyDescent="0.25">
      <c r="E11" s="10"/>
      <c r="F11" s="11" t="s">
        <v>12</v>
      </c>
      <c r="G11" s="12">
        <v>80.436000000000007</v>
      </c>
      <c r="H11" s="13"/>
      <c r="I11" s="3" t="s">
        <v>18</v>
      </c>
    </row>
    <row r="12" spans="2:9" x14ac:dyDescent="0.25">
      <c r="E12" s="10"/>
      <c r="F12" s="11" t="s">
        <v>10</v>
      </c>
      <c r="G12" s="12">
        <v>11.5</v>
      </c>
      <c r="H12" s="13"/>
      <c r="I12" s="3"/>
    </row>
    <row r="13" spans="2:9" x14ac:dyDescent="0.25">
      <c r="E13" s="14"/>
      <c r="F13" s="15" t="s">
        <v>11</v>
      </c>
      <c r="G13" s="16">
        <v>0.79400000000000004</v>
      </c>
      <c r="H13" s="17"/>
      <c r="I13" s="3"/>
    </row>
  </sheetData>
  <mergeCells count="3">
    <mergeCell ref="I6:I8"/>
    <mergeCell ref="I11:I13"/>
    <mergeCell ref="E1:H1"/>
  </mergeCells>
  <pageMargins left="0.7" right="0.7" top="0.75" bottom="0.75" header="0.3" footer="0.3"/>
  <pageSetup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3"/>
  <sheetViews>
    <sheetView workbookViewId="0">
      <selection activeCell="G7" sqref="G7:G8"/>
    </sheetView>
  </sheetViews>
  <sheetFormatPr defaultRowHeight="15" x14ac:dyDescent="0.25"/>
  <cols>
    <col min="9" max="9" width="53.85546875" customWidth="1"/>
  </cols>
  <sheetData>
    <row r="1" spans="2:9" x14ac:dyDescent="0.25">
      <c r="E1" s="18" t="s">
        <v>8</v>
      </c>
      <c r="F1" s="18"/>
      <c r="G1" s="18"/>
      <c r="H1" s="18"/>
      <c r="I1" s="19" t="s">
        <v>7</v>
      </c>
    </row>
    <row r="2" spans="2:9" x14ac:dyDescent="0.25">
      <c r="B2" s="2" t="s">
        <v>0</v>
      </c>
      <c r="C2" s="4">
        <f>F2*F4*F3</f>
        <v>2.7172912808723146</v>
      </c>
      <c r="D2" t="s">
        <v>4</v>
      </c>
      <c r="E2" s="1" t="s">
        <v>2</v>
      </c>
      <c r="F2" s="5">
        <v>0.35</v>
      </c>
      <c r="I2" t="s">
        <v>9</v>
      </c>
    </row>
    <row r="3" spans="2:9" x14ac:dyDescent="0.25">
      <c r="B3" s="2" t="s">
        <v>16</v>
      </c>
      <c r="C3" s="4">
        <f>F2*F3*F9</f>
        <v>3.6408987496359542</v>
      </c>
      <c r="D3" t="s">
        <v>4</v>
      </c>
      <c r="E3" s="1" t="s">
        <v>1</v>
      </c>
      <c r="F3" s="5">
        <v>1.93</v>
      </c>
      <c r="G3" t="s">
        <v>6</v>
      </c>
    </row>
    <row r="4" spans="2:9" x14ac:dyDescent="0.25">
      <c r="E4" s="6" t="s">
        <v>3</v>
      </c>
      <c r="F4" s="7">
        <f>G6/(G5+G7)^G8</f>
        <v>4.0226369813061655</v>
      </c>
      <c r="G4" s="8" t="s">
        <v>5</v>
      </c>
      <c r="H4" s="9"/>
    </row>
    <row r="5" spans="2:9" x14ac:dyDescent="0.25">
      <c r="E5" s="10"/>
      <c r="F5" s="11" t="s">
        <v>13</v>
      </c>
      <c r="G5" s="12">
        <v>18.59</v>
      </c>
      <c r="H5" s="13" t="s">
        <v>14</v>
      </c>
      <c r="I5" t="s">
        <v>15</v>
      </c>
    </row>
    <row r="6" spans="2:9" x14ac:dyDescent="0.25">
      <c r="E6" s="10"/>
      <c r="F6" s="11" t="s">
        <v>12</v>
      </c>
      <c r="G6" s="12">
        <v>84.55</v>
      </c>
      <c r="H6" s="13"/>
      <c r="I6" s="3" t="s">
        <v>18</v>
      </c>
    </row>
    <row r="7" spans="2:9" x14ac:dyDescent="0.25">
      <c r="E7" s="10"/>
      <c r="F7" s="11" t="s">
        <v>10</v>
      </c>
      <c r="G7" s="12">
        <v>13</v>
      </c>
      <c r="H7" s="13"/>
      <c r="I7" s="3"/>
    </row>
    <row r="8" spans="2:9" x14ac:dyDescent="0.25">
      <c r="E8" s="14"/>
      <c r="F8" s="15" t="s">
        <v>11</v>
      </c>
      <c r="G8" s="16">
        <v>0.88200000000000001</v>
      </c>
      <c r="H8" s="17"/>
      <c r="I8" s="3"/>
    </row>
    <row r="9" spans="2:9" x14ac:dyDescent="0.25">
      <c r="E9" s="6" t="s">
        <v>17</v>
      </c>
      <c r="F9" s="7">
        <f>G11/(G10+G12)^G13</f>
        <v>5.3899315316594434</v>
      </c>
      <c r="G9" s="8"/>
      <c r="H9" s="9"/>
    </row>
    <row r="10" spans="2:9" x14ac:dyDescent="0.25">
      <c r="E10" s="10"/>
      <c r="F10" s="11" t="s">
        <v>13</v>
      </c>
      <c r="G10" s="12">
        <f>G5</f>
        <v>18.59</v>
      </c>
      <c r="H10" s="13" t="s">
        <v>14</v>
      </c>
      <c r="I10" t="s">
        <v>15</v>
      </c>
    </row>
    <row r="11" spans="2:9" x14ac:dyDescent="0.25">
      <c r="E11" s="10"/>
      <c r="F11" s="11" t="s">
        <v>12</v>
      </c>
      <c r="G11" s="12">
        <v>80.436000000000007</v>
      </c>
      <c r="H11" s="13"/>
      <c r="I11" s="3" t="s">
        <v>18</v>
      </c>
    </row>
    <row r="12" spans="2:9" x14ac:dyDescent="0.25">
      <c r="E12" s="10"/>
      <c r="F12" s="11" t="s">
        <v>10</v>
      </c>
      <c r="G12" s="12">
        <v>11.5</v>
      </c>
      <c r="H12" s="13"/>
      <c r="I12" s="3"/>
    </row>
    <row r="13" spans="2:9" x14ac:dyDescent="0.25">
      <c r="E13" s="14"/>
      <c r="F13" s="15" t="s">
        <v>11</v>
      </c>
      <c r="G13" s="16">
        <v>0.79400000000000004</v>
      </c>
      <c r="H13" s="17"/>
      <c r="I13" s="3"/>
    </row>
  </sheetData>
  <mergeCells count="3">
    <mergeCell ref="I6:I8"/>
    <mergeCell ref="I11:I13"/>
    <mergeCell ref="E1:H1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C1</vt:lpstr>
      <vt:lpstr>C2</vt:lpstr>
      <vt:lpstr>C3</vt:lpstr>
      <vt:lpstr>DP1</vt:lpstr>
      <vt:lpstr>DP2</vt:lpstr>
      <vt:lpstr>DP3</vt:lpstr>
      <vt:lpstr>DP4</vt:lpstr>
      <vt:lpstr>DP5</vt:lpstr>
      <vt:lpstr>DP6</vt:lpstr>
      <vt:lpstr>DP7</vt:lpstr>
      <vt:lpstr>DP8</vt:lpstr>
      <vt:lpstr>'C1'!Print_Area</vt:lpstr>
      <vt:lpstr>'C2'!Print_Area</vt:lpstr>
      <vt:lpstr>'C3'!Print_Area</vt:lpstr>
      <vt:lpstr>'DP1'!Print_Area</vt:lpstr>
      <vt:lpstr>'DP2'!Print_Area</vt:lpstr>
      <vt:lpstr>'DP3'!Print_Area</vt:lpstr>
      <vt:lpstr>'DP4'!Print_Area</vt:lpstr>
      <vt:lpstr>'DP5'!Print_Area</vt:lpstr>
      <vt:lpstr>'DP6'!Print_Area</vt:lpstr>
      <vt:lpstr>'DP7'!Print_Area</vt:lpstr>
      <vt:lpstr>'DP8'!Print_Area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Schmuhl</dc:creator>
  <cp:lastModifiedBy>Dan Schmuhl</cp:lastModifiedBy>
  <cp:lastPrinted>2016-08-11T14:42:40Z</cp:lastPrinted>
  <dcterms:created xsi:type="dcterms:W3CDTF">2016-07-14T15:13:15Z</dcterms:created>
  <dcterms:modified xsi:type="dcterms:W3CDTF">2016-08-11T15:43:29Z</dcterms:modified>
</cp:coreProperties>
</file>