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IK\TR\PIKTR0026_Germany\99204\structures\WALL_003\spreadsheets\"/>
    </mc:Choice>
  </mc:AlternateContent>
  <bookViews>
    <workbookView xWindow="0" yWindow="0" windowWidth="28800" windowHeight="148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8" i="1" l="1"/>
  <c r="K58" i="1"/>
  <c r="J58" i="1"/>
  <c r="I62" i="1" l="1"/>
  <c r="I60" i="1"/>
  <c r="I6" i="1" l="1"/>
  <c r="P6" i="1"/>
  <c r="M7" i="1"/>
  <c r="M6" i="1"/>
  <c r="J57" i="1" l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D7" i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I10" i="1"/>
  <c r="I7" i="1"/>
  <c r="P7" i="1" s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O7" i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7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C8" i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7" i="1"/>
  <c r="K57" i="1" l="1"/>
  <c r="M36" i="1" l="1"/>
  <c r="P36" i="1" s="1"/>
  <c r="M12" i="1"/>
  <c r="P12" i="1" s="1"/>
  <c r="M29" i="1"/>
  <c r="P29" i="1" s="1"/>
  <c r="M53" i="1"/>
  <c r="P53" i="1" s="1"/>
  <c r="M38" i="1"/>
  <c r="P38" i="1" s="1"/>
  <c r="P20" i="1"/>
  <c r="M39" i="1"/>
  <c r="P39" i="1" s="1"/>
  <c r="M16" i="1"/>
  <c r="P16" i="1" s="1"/>
  <c r="M25" i="1"/>
  <c r="P25" i="1" s="1"/>
  <c r="P18" i="1"/>
  <c r="M42" i="1"/>
  <c r="P42" i="1" s="1"/>
  <c r="M19" i="1"/>
  <c r="P19" i="1" s="1"/>
  <c r="M43" i="1"/>
  <c r="P43" i="1" s="1"/>
  <c r="M8" i="1"/>
  <c r="P8" i="1" s="1"/>
  <c r="M41" i="1"/>
  <c r="P41" i="1" s="1"/>
  <c r="M35" i="1"/>
  <c r="P35" i="1" s="1"/>
  <c r="M13" i="1"/>
  <c r="P13" i="1" s="1"/>
  <c r="M22" i="1"/>
  <c r="P22" i="1" s="1"/>
  <c r="M23" i="1"/>
  <c r="P23" i="1" s="1"/>
  <c r="M40" i="1"/>
  <c r="P40" i="1" s="1"/>
  <c r="M49" i="1"/>
  <c r="P49" i="1" s="1"/>
  <c r="M44" i="1"/>
  <c r="P44" i="1" s="1"/>
  <c r="M37" i="1"/>
  <c r="P37" i="1" s="1"/>
  <c r="M28" i="1"/>
  <c r="P28" i="1" s="1"/>
  <c r="M46" i="1"/>
  <c r="P46" i="1" s="1"/>
  <c r="M47" i="1"/>
  <c r="P47" i="1" s="1"/>
  <c r="M24" i="1"/>
  <c r="P24" i="1"/>
  <c r="M9" i="1"/>
  <c r="P9" i="1" s="1"/>
  <c r="M33" i="1"/>
  <c r="P33" i="1" s="1"/>
  <c r="M26" i="1"/>
  <c r="P26" i="1" s="1"/>
  <c r="M27" i="1"/>
  <c r="P27" i="1" s="1"/>
  <c r="M51" i="1"/>
  <c r="P51" i="1" s="1"/>
  <c r="M52" i="1"/>
  <c r="P52" i="1" s="1"/>
  <c r="M50" i="1"/>
  <c r="P50" i="1" s="1"/>
  <c r="M14" i="1"/>
  <c r="P14" i="1" s="1"/>
  <c r="M32" i="1"/>
  <c r="P32" i="1" s="1"/>
  <c r="M34" i="1"/>
  <c r="P34" i="1" s="1"/>
  <c r="M21" i="1"/>
  <c r="P21" i="1" s="1"/>
  <c r="M30" i="1"/>
  <c r="P30" i="1" s="1"/>
  <c r="M31" i="1"/>
  <c r="P31" i="1" s="1"/>
  <c r="M48" i="1"/>
  <c r="P48" i="1" s="1"/>
  <c r="M17" i="1"/>
  <c r="P17" i="1" s="1"/>
  <c r="M10" i="1"/>
  <c r="P10" i="1" s="1"/>
  <c r="M11" i="1"/>
  <c r="P11" i="1" s="1"/>
  <c r="M45" i="1"/>
  <c r="P45" i="1" s="1"/>
  <c r="M54" i="1"/>
  <c r="P54" i="1" s="1"/>
  <c r="M55" i="1"/>
  <c r="P55" i="1" s="1"/>
  <c r="M15" i="1"/>
  <c r="P15" i="1" s="1"/>
  <c r="P57" i="1" l="1"/>
</calcChain>
</file>

<file path=xl/sharedStrings.xml><?xml version="1.0" encoding="utf-8"?>
<sst xmlns="http://schemas.openxmlformats.org/spreadsheetml/2006/main" count="41" uniqueCount="35">
  <si>
    <t>SHAFT NUMBER</t>
  </si>
  <si>
    <t>SHAFT LOCATION ALONG CENTERLINE OF CONSTR. STATIONING</t>
  </si>
  <si>
    <t>SHAFT DIAMETER</t>
  </si>
  <si>
    <t>SHAFT SPACING</t>
  </si>
  <si>
    <t>APPROX. EXISTING GROUND ELEVATION</t>
  </si>
  <si>
    <t>TOP OF SHAFT</t>
  </si>
  <si>
    <t>SHAFT LENGTH ABOVE BEDROCK**</t>
  </si>
  <si>
    <t>SOLDIER PILE AND TOP OF LAGGING ELEVATION</t>
  </si>
  <si>
    <t>FT.</t>
  </si>
  <si>
    <t>INCHES</t>
  </si>
  <si>
    <t>APPROX. LENGTH OF PILE</t>
  </si>
  <si>
    <t>HP14X73</t>
  </si>
  <si>
    <t>APPROX. BOTTOM OF SHAFT</t>
  </si>
  <si>
    <t>25.57 LT.</t>
  </si>
  <si>
    <t>25.52 LT.</t>
  </si>
  <si>
    <t>25.39 LT.</t>
  </si>
  <si>
    <t>25.25 LT.</t>
  </si>
  <si>
    <t>25.11 LT.</t>
  </si>
  <si>
    <t>24.98 LT.</t>
  </si>
  <si>
    <t>24.84 LT.</t>
  </si>
  <si>
    <t>24.71 LT.</t>
  </si>
  <si>
    <t>CENTER OF SHAFT  OFFSET FROM CENTERLINE OF CONSTR.</t>
  </si>
  <si>
    <t>24.57 LT.</t>
  </si>
  <si>
    <t>SHAFT LENGTH INTO BEDROCK</t>
  </si>
  <si>
    <t>BEAM SIZE</t>
  </si>
  <si>
    <t>LAGGING HEIGHT</t>
  </si>
  <si>
    <t>LAGGING</t>
  </si>
  <si>
    <t>SF</t>
  </si>
  <si>
    <t>GEOCOMPOSITE DRAIN</t>
  </si>
  <si>
    <t>DRILLED SHAFT SCHEDULE WITH PRECAST CONCRETE LAGGING</t>
  </si>
  <si>
    <t>SHAFT LOCATION ALONG \ WALL</t>
  </si>
  <si>
    <t>PROPOSED GROUND ELEVATION AT OUTSIDE FACE OF LAGGING</t>
  </si>
  <si>
    <t>PIK-C.R. 66-3.95 RETAINING WALL 3</t>
  </si>
  <si>
    <t xml:space="preserve">SUBTOTAL </t>
  </si>
  <si>
    <t>TOTALS CARRIED TO SHEET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</si>
</sst>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+0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Fill="1"/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0" fillId="2" borderId="0" xfId="0" applyFill="1"/>
    <xf numFmtId="2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I5" sqref="I1:I1048576"/>
    </sheetView>
  </sheetViews>
  <sheetFormatPr defaultRowHeight="15" x14ac:dyDescent="0.25"/>
  <cols>
    <col min="2" max="2" width="18.7109375" style="2" customWidth="1"/>
    <col min="3" max="3" width="18.7109375" customWidth="1"/>
    <col min="4" max="4" width="18.7109375" style="1" customWidth="1"/>
    <col min="5" max="5" width="11.7109375" style="18" customWidth="1"/>
    <col min="6" max="6" width="9.140625" style="18"/>
    <col min="7" max="7" width="12.7109375" style="1" customWidth="1"/>
    <col min="8" max="8" width="15.7109375" style="20" customWidth="1"/>
    <col min="9" max="9" width="15.7109375" style="1" customWidth="1"/>
    <col min="10" max="10" width="13.7109375" style="1" customWidth="1"/>
    <col min="11" max="11" width="13.7109375" style="24" customWidth="1"/>
    <col min="12" max="13" width="15.7109375" style="1" customWidth="1"/>
    <col min="14" max="14" width="10.5703125" style="1" customWidth="1"/>
    <col min="15" max="15" width="12.7109375" customWidth="1"/>
    <col min="16" max="16" width="10.7109375" style="1" customWidth="1"/>
  </cols>
  <sheetData>
    <row r="1" spans="1:16" ht="18.75" x14ac:dyDescent="0.25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8.75" x14ac:dyDescent="0.25">
      <c r="A2" s="44" t="s">
        <v>32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" customHeight="1" x14ac:dyDescent="0.25">
      <c r="A3" s="43" t="s">
        <v>0</v>
      </c>
      <c r="B3" s="47" t="s">
        <v>30</v>
      </c>
      <c r="C3" s="43" t="s">
        <v>1</v>
      </c>
      <c r="D3" s="42" t="s">
        <v>21</v>
      </c>
      <c r="E3" s="45" t="s">
        <v>2</v>
      </c>
      <c r="F3" s="45" t="s">
        <v>3</v>
      </c>
      <c r="G3" s="42" t="s">
        <v>4</v>
      </c>
      <c r="H3" s="46" t="s">
        <v>5</v>
      </c>
      <c r="I3" s="42" t="s">
        <v>12</v>
      </c>
      <c r="J3" s="3">
        <v>524</v>
      </c>
      <c r="K3" s="21">
        <v>524</v>
      </c>
      <c r="L3" s="42" t="s">
        <v>31</v>
      </c>
      <c r="M3" s="42" t="s">
        <v>7</v>
      </c>
      <c r="N3" s="42" t="s">
        <v>25</v>
      </c>
      <c r="O3" s="43" t="s">
        <v>24</v>
      </c>
      <c r="P3" s="42" t="s">
        <v>10</v>
      </c>
    </row>
    <row r="4" spans="1:16" ht="60" customHeight="1" x14ac:dyDescent="0.25">
      <c r="A4" s="43"/>
      <c r="B4" s="47"/>
      <c r="C4" s="43"/>
      <c r="D4" s="42"/>
      <c r="E4" s="45"/>
      <c r="F4" s="45"/>
      <c r="G4" s="42"/>
      <c r="H4" s="46"/>
      <c r="I4" s="42"/>
      <c r="J4" s="5" t="s">
        <v>23</v>
      </c>
      <c r="K4" s="22" t="s">
        <v>6</v>
      </c>
      <c r="L4" s="42"/>
      <c r="M4" s="42"/>
      <c r="N4" s="42"/>
      <c r="O4" s="43"/>
      <c r="P4" s="42"/>
    </row>
    <row r="5" spans="1:16" x14ac:dyDescent="0.25">
      <c r="A5" s="6"/>
      <c r="B5" s="7"/>
      <c r="C5" s="6"/>
      <c r="D5" s="5" t="s">
        <v>8</v>
      </c>
      <c r="E5" s="15" t="s">
        <v>9</v>
      </c>
      <c r="F5" s="15" t="s">
        <v>8</v>
      </c>
      <c r="G5" s="5"/>
      <c r="H5" s="19"/>
      <c r="I5" s="5"/>
      <c r="J5" s="5" t="s">
        <v>8</v>
      </c>
      <c r="K5" s="22" t="s">
        <v>8</v>
      </c>
      <c r="L5" s="5"/>
      <c r="M5" s="5"/>
      <c r="N5" s="5" t="s">
        <v>8</v>
      </c>
      <c r="O5" s="4"/>
      <c r="P5" s="5" t="s">
        <v>8</v>
      </c>
    </row>
    <row r="6" spans="1:16" x14ac:dyDescent="0.25">
      <c r="A6" s="4">
        <v>1</v>
      </c>
      <c r="B6" s="8">
        <v>3000</v>
      </c>
      <c r="C6" s="8">
        <v>25050</v>
      </c>
      <c r="D6" s="9" t="s">
        <v>13</v>
      </c>
      <c r="E6" s="16">
        <v>36</v>
      </c>
      <c r="F6" s="16">
        <v>8</v>
      </c>
      <c r="G6" s="9">
        <v>633.57000000000005</v>
      </c>
      <c r="H6" s="10">
        <v>627.33000000000004</v>
      </c>
      <c r="I6" s="9">
        <f>G6-K6-10</f>
        <v>595.8900000000001</v>
      </c>
      <c r="J6" s="9">
        <v>10</v>
      </c>
      <c r="K6" s="23">
        <v>27.68</v>
      </c>
      <c r="L6" s="9">
        <v>632.57000000000005</v>
      </c>
      <c r="M6" s="10">
        <f>H6+N6</f>
        <v>634.33000000000004</v>
      </c>
      <c r="N6" s="9">
        <v>7</v>
      </c>
      <c r="O6" s="4" t="s">
        <v>11</v>
      </c>
      <c r="P6" s="9">
        <f>M6-I6</f>
        <v>38.439999999999941</v>
      </c>
    </row>
    <row r="7" spans="1:16" x14ac:dyDescent="0.25">
      <c r="A7" s="4">
        <v>2</v>
      </c>
      <c r="B7" s="8">
        <f>B6+8</f>
        <v>3008</v>
      </c>
      <c r="C7" s="8">
        <f>C6+8</f>
        <v>25058</v>
      </c>
      <c r="D7" s="9" t="str">
        <f>D6</f>
        <v>25.57 LT.</v>
      </c>
      <c r="E7" s="16">
        <f>E6</f>
        <v>36</v>
      </c>
      <c r="F7" s="16">
        <f>F6</f>
        <v>8</v>
      </c>
      <c r="G7" s="9">
        <v>633.58000000000004</v>
      </c>
      <c r="H7" s="10">
        <v>627.33000000000004</v>
      </c>
      <c r="I7" s="9">
        <f t="shared" ref="I7:I37" si="0">G7-K7-10</f>
        <v>595.93000000000006</v>
      </c>
      <c r="J7" s="9">
        <v>10</v>
      </c>
      <c r="K7" s="23">
        <v>27.65</v>
      </c>
      <c r="L7" s="9">
        <v>631.86</v>
      </c>
      <c r="M7" s="10">
        <f t="shared" ref="M7:M55" si="1">H7+N7</f>
        <v>634.33000000000004</v>
      </c>
      <c r="N7" s="9">
        <v>7</v>
      </c>
      <c r="O7" s="4" t="str">
        <f>O6</f>
        <v>HP14X73</v>
      </c>
      <c r="P7" s="9">
        <f t="shared" ref="P7:P55" si="2">M7-I7</f>
        <v>38.399999999999977</v>
      </c>
    </row>
    <row r="8" spans="1:16" x14ac:dyDescent="0.25">
      <c r="A8" s="4">
        <v>3</v>
      </c>
      <c r="B8" s="8">
        <f t="shared" ref="B8:B55" si="3">B7+8</f>
        <v>3016</v>
      </c>
      <c r="C8" s="8">
        <f t="shared" ref="C8:C47" si="4">C7+8</f>
        <v>25066</v>
      </c>
      <c r="D8" s="9" t="str">
        <f t="shared" ref="D8:D47" si="5">D7</f>
        <v>25.57 LT.</v>
      </c>
      <c r="E8" s="16">
        <f t="shared" ref="E8:E55" si="6">E7</f>
        <v>36</v>
      </c>
      <c r="F8" s="16">
        <f t="shared" ref="F8:F55" si="7">F7</f>
        <v>8</v>
      </c>
      <c r="G8" s="9">
        <v>633.42999999999995</v>
      </c>
      <c r="H8" s="10">
        <v>627.33000000000004</v>
      </c>
      <c r="I8" s="9">
        <f t="shared" si="0"/>
        <v>595.9799999999999</v>
      </c>
      <c r="J8" s="9">
        <v>10</v>
      </c>
      <c r="K8" s="23">
        <v>27.45</v>
      </c>
      <c r="L8" s="9">
        <v>631.15</v>
      </c>
      <c r="M8" s="10">
        <f t="shared" si="1"/>
        <v>634.33000000000004</v>
      </c>
      <c r="N8" s="9">
        <v>7</v>
      </c>
      <c r="O8" s="4" t="str">
        <f t="shared" ref="O8:O55" si="8">O7</f>
        <v>HP14X73</v>
      </c>
      <c r="P8" s="9">
        <f t="shared" si="2"/>
        <v>38.350000000000136</v>
      </c>
    </row>
    <row r="9" spans="1:16" x14ac:dyDescent="0.25">
      <c r="A9" s="4">
        <v>4</v>
      </c>
      <c r="B9" s="8">
        <f t="shared" si="3"/>
        <v>3024</v>
      </c>
      <c r="C9" s="8">
        <f t="shared" si="4"/>
        <v>25074</v>
      </c>
      <c r="D9" s="9" t="str">
        <f t="shared" si="5"/>
        <v>25.57 LT.</v>
      </c>
      <c r="E9" s="16">
        <f t="shared" si="6"/>
        <v>36</v>
      </c>
      <c r="F9" s="16">
        <f t="shared" si="7"/>
        <v>8</v>
      </c>
      <c r="G9" s="9">
        <v>633.52</v>
      </c>
      <c r="H9" s="10">
        <v>626.66999999999996</v>
      </c>
      <c r="I9" s="9">
        <f t="shared" si="0"/>
        <v>596.04</v>
      </c>
      <c r="J9" s="9">
        <v>10</v>
      </c>
      <c r="K9" s="23">
        <v>27.48</v>
      </c>
      <c r="L9" s="9">
        <v>630.44000000000005</v>
      </c>
      <c r="M9" s="10">
        <f t="shared" si="1"/>
        <v>634.66999999999996</v>
      </c>
      <c r="N9" s="9">
        <v>8</v>
      </c>
      <c r="O9" s="4" t="str">
        <f t="shared" si="8"/>
        <v>HP14X73</v>
      </c>
      <c r="P9" s="9">
        <f t="shared" si="2"/>
        <v>38.629999999999995</v>
      </c>
    </row>
    <row r="10" spans="1:16" x14ac:dyDescent="0.25">
      <c r="A10" s="4">
        <v>5</v>
      </c>
      <c r="B10" s="8">
        <f t="shared" si="3"/>
        <v>3032</v>
      </c>
      <c r="C10" s="8">
        <f t="shared" si="4"/>
        <v>25082</v>
      </c>
      <c r="D10" s="9" t="str">
        <f t="shared" si="5"/>
        <v>25.57 LT.</v>
      </c>
      <c r="E10" s="16">
        <f t="shared" si="6"/>
        <v>36</v>
      </c>
      <c r="F10" s="16">
        <f t="shared" si="7"/>
        <v>8</v>
      </c>
      <c r="G10" s="9">
        <v>633.75</v>
      </c>
      <c r="H10" s="10">
        <v>626</v>
      </c>
      <c r="I10" s="9">
        <f t="shared" si="0"/>
        <v>596.1</v>
      </c>
      <c r="J10" s="9">
        <v>10</v>
      </c>
      <c r="K10" s="23">
        <v>27.65</v>
      </c>
      <c r="L10" s="9">
        <v>629.73</v>
      </c>
      <c r="M10" s="10">
        <f t="shared" si="1"/>
        <v>635</v>
      </c>
      <c r="N10" s="9">
        <v>9</v>
      </c>
      <c r="O10" s="4" t="str">
        <f t="shared" si="8"/>
        <v>HP14X73</v>
      </c>
      <c r="P10" s="9">
        <f t="shared" si="2"/>
        <v>38.899999999999977</v>
      </c>
    </row>
    <row r="11" spans="1:16" x14ac:dyDescent="0.25">
      <c r="A11" s="4">
        <v>6</v>
      </c>
      <c r="B11" s="8">
        <f t="shared" si="3"/>
        <v>3040</v>
      </c>
      <c r="C11" s="8">
        <f t="shared" si="4"/>
        <v>25090</v>
      </c>
      <c r="D11" s="9" t="str">
        <f t="shared" si="5"/>
        <v>25.57 LT.</v>
      </c>
      <c r="E11" s="16">
        <f t="shared" si="6"/>
        <v>36</v>
      </c>
      <c r="F11" s="16">
        <f t="shared" si="7"/>
        <v>8</v>
      </c>
      <c r="G11" s="9">
        <v>634.09</v>
      </c>
      <c r="H11" s="10">
        <v>625.33000000000004</v>
      </c>
      <c r="I11" s="9">
        <f t="shared" si="0"/>
        <v>596.13</v>
      </c>
      <c r="J11" s="9">
        <v>10</v>
      </c>
      <c r="K11" s="23">
        <v>27.96</v>
      </c>
      <c r="L11" s="9">
        <v>629.02</v>
      </c>
      <c r="M11" s="10">
        <f t="shared" si="1"/>
        <v>635.33000000000004</v>
      </c>
      <c r="N11" s="9">
        <v>10</v>
      </c>
      <c r="O11" s="4" t="str">
        <f t="shared" si="8"/>
        <v>HP14X73</v>
      </c>
      <c r="P11" s="9">
        <f t="shared" si="2"/>
        <v>39.200000000000045</v>
      </c>
    </row>
    <row r="12" spans="1:16" x14ac:dyDescent="0.25">
      <c r="A12" s="4">
        <v>7</v>
      </c>
      <c r="B12" s="8">
        <f t="shared" si="3"/>
        <v>3048</v>
      </c>
      <c r="C12" s="8">
        <f t="shared" si="4"/>
        <v>25098</v>
      </c>
      <c r="D12" s="9" t="str">
        <f t="shared" si="5"/>
        <v>25.57 LT.</v>
      </c>
      <c r="E12" s="16">
        <f t="shared" si="6"/>
        <v>36</v>
      </c>
      <c r="F12" s="16">
        <f t="shared" si="7"/>
        <v>8</v>
      </c>
      <c r="G12" s="9">
        <v>635.30999999999995</v>
      </c>
      <c r="H12" s="10">
        <v>624.66999999999996</v>
      </c>
      <c r="I12" s="9">
        <f t="shared" si="0"/>
        <v>596.17999999999995</v>
      </c>
      <c r="J12" s="9">
        <v>10</v>
      </c>
      <c r="K12" s="23">
        <v>29.13</v>
      </c>
      <c r="L12" s="9">
        <v>628.29999999999995</v>
      </c>
      <c r="M12" s="10">
        <f t="shared" si="1"/>
        <v>636.66999999999996</v>
      </c>
      <c r="N12" s="9">
        <v>12</v>
      </c>
      <c r="O12" s="4" t="str">
        <f t="shared" si="8"/>
        <v>HP14X73</v>
      </c>
      <c r="P12" s="9">
        <f t="shared" si="2"/>
        <v>40.490000000000009</v>
      </c>
    </row>
    <row r="13" spans="1:16" x14ac:dyDescent="0.25">
      <c r="A13" s="4">
        <v>8</v>
      </c>
      <c r="B13" s="8">
        <f t="shared" si="3"/>
        <v>3056</v>
      </c>
      <c r="C13" s="8">
        <f t="shared" si="4"/>
        <v>25106</v>
      </c>
      <c r="D13" s="9" t="str">
        <f t="shared" si="5"/>
        <v>25.57 LT.</v>
      </c>
      <c r="E13" s="16">
        <f t="shared" si="6"/>
        <v>36</v>
      </c>
      <c r="F13" s="16">
        <f t="shared" si="7"/>
        <v>8</v>
      </c>
      <c r="G13" s="9">
        <v>636.46</v>
      </c>
      <c r="H13" s="10">
        <v>624.66999999999996</v>
      </c>
      <c r="I13" s="9">
        <f t="shared" si="0"/>
        <v>596.23</v>
      </c>
      <c r="J13" s="9">
        <v>10</v>
      </c>
      <c r="K13" s="23">
        <v>30.23</v>
      </c>
      <c r="L13" s="9">
        <v>627.97</v>
      </c>
      <c r="M13" s="10">
        <f t="shared" si="1"/>
        <v>636.66999999999996</v>
      </c>
      <c r="N13" s="9">
        <v>12</v>
      </c>
      <c r="O13" s="4" t="str">
        <f t="shared" si="8"/>
        <v>HP14X73</v>
      </c>
      <c r="P13" s="9">
        <f t="shared" si="2"/>
        <v>40.439999999999941</v>
      </c>
    </row>
    <row r="14" spans="1:16" x14ac:dyDescent="0.25">
      <c r="A14" s="4">
        <v>9</v>
      </c>
      <c r="B14" s="8">
        <f t="shared" si="3"/>
        <v>3064</v>
      </c>
      <c r="C14" s="8">
        <f t="shared" si="4"/>
        <v>25114</v>
      </c>
      <c r="D14" s="9" t="str">
        <f t="shared" si="5"/>
        <v>25.57 LT.</v>
      </c>
      <c r="E14" s="16">
        <f t="shared" si="6"/>
        <v>36</v>
      </c>
      <c r="F14" s="16">
        <f t="shared" si="7"/>
        <v>8</v>
      </c>
      <c r="G14" s="9">
        <v>636.29999999999995</v>
      </c>
      <c r="H14" s="10">
        <v>624</v>
      </c>
      <c r="I14" s="9">
        <f t="shared" si="0"/>
        <v>596.27</v>
      </c>
      <c r="J14" s="9">
        <v>10</v>
      </c>
      <c r="K14" s="23">
        <v>30.03</v>
      </c>
      <c r="L14" s="9">
        <v>627.76</v>
      </c>
      <c r="M14" s="10">
        <f t="shared" si="1"/>
        <v>637</v>
      </c>
      <c r="N14" s="9">
        <v>13</v>
      </c>
      <c r="O14" s="4" t="str">
        <f t="shared" si="8"/>
        <v>HP14X73</v>
      </c>
      <c r="P14" s="9">
        <f t="shared" si="2"/>
        <v>40.730000000000018</v>
      </c>
    </row>
    <row r="15" spans="1:16" x14ac:dyDescent="0.25">
      <c r="A15" s="4">
        <v>10</v>
      </c>
      <c r="B15" s="8">
        <f t="shared" si="3"/>
        <v>3072</v>
      </c>
      <c r="C15" s="8">
        <f t="shared" si="4"/>
        <v>25122</v>
      </c>
      <c r="D15" s="9" t="str">
        <f t="shared" si="5"/>
        <v>25.57 LT.</v>
      </c>
      <c r="E15" s="16">
        <f t="shared" si="6"/>
        <v>36</v>
      </c>
      <c r="F15" s="16">
        <f t="shared" si="7"/>
        <v>8</v>
      </c>
      <c r="G15" s="9">
        <v>635.69000000000005</v>
      </c>
      <c r="H15" s="10">
        <v>624</v>
      </c>
      <c r="I15" s="9">
        <f t="shared" si="0"/>
        <v>596.32000000000005</v>
      </c>
      <c r="J15" s="9">
        <v>10</v>
      </c>
      <c r="K15" s="23">
        <v>29.37</v>
      </c>
      <c r="L15" s="9">
        <v>627.55999999999995</v>
      </c>
      <c r="M15" s="10">
        <f t="shared" si="1"/>
        <v>637</v>
      </c>
      <c r="N15" s="9">
        <v>13</v>
      </c>
      <c r="O15" s="4" t="str">
        <f t="shared" si="8"/>
        <v>HP14X73</v>
      </c>
      <c r="P15" s="9">
        <f t="shared" si="2"/>
        <v>40.67999999999995</v>
      </c>
    </row>
    <row r="16" spans="1:16" x14ac:dyDescent="0.25">
      <c r="A16" s="4">
        <v>11</v>
      </c>
      <c r="B16" s="8">
        <f t="shared" si="3"/>
        <v>3080</v>
      </c>
      <c r="C16" s="8">
        <f t="shared" si="4"/>
        <v>25130</v>
      </c>
      <c r="D16" s="9" t="str">
        <f t="shared" si="5"/>
        <v>25.57 LT.</v>
      </c>
      <c r="E16" s="16">
        <f t="shared" si="6"/>
        <v>36</v>
      </c>
      <c r="F16" s="16">
        <f t="shared" si="7"/>
        <v>8</v>
      </c>
      <c r="G16" s="9">
        <v>635.59</v>
      </c>
      <c r="H16" s="10">
        <v>624</v>
      </c>
      <c r="I16" s="9">
        <f t="shared" si="0"/>
        <v>596.38</v>
      </c>
      <c r="J16" s="9">
        <v>10</v>
      </c>
      <c r="K16" s="23">
        <v>29.21</v>
      </c>
      <c r="L16" s="9">
        <v>627.35</v>
      </c>
      <c r="M16" s="10">
        <f t="shared" si="1"/>
        <v>637</v>
      </c>
      <c r="N16" s="9">
        <v>13</v>
      </c>
      <c r="O16" s="4" t="str">
        <f t="shared" si="8"/>
        <v>HP14X73</v>
      </c>
      <c r="P16" s="9">
        <f t="shared" si="2"/>
        <v>40.620000000000005</v>
      </c>
    </row>
    <row r="17" spans="1:17" x14ac:dyDescent="0.25">
      <c r="A17" s="4">
        <v>12</v>
      </c>
      <c r="B17" s="8">
        <f t="shared" si="3"/>
        <v>3088</v>
      </c>
      <c r="C17" s="8">
        <f t="shared" si="4"/>
        <v>25138</v>
      </c>
      <c r="D17" s="9" t="str">
        <f t="shared" si="5"/>
        <v>25.57 LT.</v>
      </c>
      <c r="E17" s="16">
        <f t="shared" si="6"/>
        <v>36</v>
      </c>
      <c r="F17" s="16">
        <f t="shared" si="7"/>
        <v>8</v>
      </c>
      <c r="G17" s="9">
        <v>635.89</v>
      </c>
      <c r="H17" s="10">
        <v>624</v>
      </c>
      <c r="I17" s="9">
        <f t="shared" si="0"/>
        <v>596.42999999999995</v>
      </c>
      <c r="J17" s="9">
        <v>10</v>
      </c>
      <c r="K17" s="23">
        <v>29.46</v>
      </c>
      <c r="L17" s="9">
        <v>627.14</v>
      </c>
      <c r="M17" s="10">
        <f t="shared" si="1"/>
        <v>637</v>
      </c>
      <c r="N17" s="9">
        <v>13</v>
      </c>
      <c r="O17" s="4" t="str">
        <f t="shared" si="8"/>
        <v>HP14X73</v>
      </c>
      <c r="P17" s="9">
        <f t="shared" si="2"/>
        <v>40.57000000000005</v>
      </c>
    </row>
    <row r="18" spans="1:17" x14ac:dyDescent="0.25">
      <c r="A18" s="4">
        <v>13</v>
      </c>
      <c r="B18" s="8">
        <f t="shared" si="3"/>
        <v>3096</v>
      </c>
      <c r="C18" s="8">
        <f t="shared" si="4"/>
        <v>25146</v>
      </c>
      <c r="D18" s="9" t="str">
        <f t="shared" si="5"/>
        <v>25.57 LT.</v>
      </c>
      <c r="E18" s="16">
        <f t="shared" si="6"/>
        <v>36</v>
      </c>
      <c r="F18" s="16">
        <f t="shared" si="7"/>
        <v>8</v>
      </c>
      <c r="G18" s="9">
        <v>635.46</v>
      </c>
      <c r="H18" s="10">
        <v>623.33000000000004</v>
      </c>
      <c r="I18" s="9">
        <f t="shared" si="0"/>
        <v>596.47</v>
      </c>
      <c r="J18" s="9">
        <v>10</v>
      </c>
      <c r="K18" s="23">
        <v>28.99</v>
      </c>
      <c r="L18" s="9">
        <v>626.92999999999995</v>
      </c>
      <c r="M18" s="10">
        <v>637</v>
      </c>
      <c r="N18" s="9">
        <v>13</v>
      </c>
      <c r="O18" s="4" t="str">
        <f t="shared" si="8"/>
        <v>HP14X73</v>
      </c>
      <c r="P18" s="9">
        <f t="shared" si="2"/>
        <v>40.529999999999973</v>
      </c>
    </row>
    <row r="19" spans="1:17" x14ac:dyDescent="0.25">
      <c r="A19" s="4">
        <v>14</v>
      </c>
      <c r="B19" s="8">
        <f t="shared" si="3"/>
        <v>3104</v>
      </c>
      <c r="C19" s="8">
        <f t="shared" si="4"/>
        <v>25154</v>
      </c>
      <c r="D19" s="9" t="str">
        <f t="shared" si="5"/>
        <v>25.57 LT.</v>
      </c>
      <c r="E19" s="16">
        <f t="shared" si="6"/>
        <v>36</v>
      </c>
      <c r="F19" s="16">
        <f t="shared" si="7"/>
        <v>8</v>
      </c>
      <c r="G19" s="9">
        <v>634.57000000000005</v>
      </c>
      <c r="H19" s="10">
        <v>623.33000000000004</v>
      </c>
      <c r="I19" s="9">
        <f t="shared" si="0"/>
        <v>596.53000000000009</v>
      </c>
      <c r="J19" s="9">
        <v>10</v>
      </c>
      <c r="K19" s="23">
        <v>28.04</v>
      </c>
      <c r="L19" s="9">
        <v>626.70000000000005</v>
      </c>
      <c r="M19" s="10">
        <f t="shared" si="1"/>
        <v>636.33000000000004</v>
      </c>
      <c r="N19" s="9">
        <v>13</v>
      </c>
      <c r="O19" s="4" t="str">
        <f t="shared" si="8"/>
        <v>HP14X73</v>
      </c>
      <c r="P19" s="9">
        <f t="shared" si="2"/>
        <v>39.799999999999955</v>
      </c>
      <c r="Q19" s="25"/>
    </row>
    <row r="20" spans="1:17" x14ac:dyDescent="0.25">
      <c r="A20" s="4">
        <v>15</v>
      </c>
      <c r="B20" s="8">
        <f t="shared" si="3"/>
        <v>3112</v>
      </c>
      <c r="C20" s="8">
        <f t="shared" si="4"/>
        <v>25162</v>
      </c>
      <c r="D20" s="9" t="str">
        <f t="shared" si="5"/>
        <v>25.57 LT.</v>
      </c>
      <c r="E20" s="16">
        <f t="shared" si="6"/>
        <v>36</v>
      </c>
      <c r="F20" s="16">
        <f t="shared" si="7"/>
        <v>8</v>
      </c>
      <c r="G20" s="9">
        <v>633.54</v>
      </c>
      <c r="H20" s="10">
        <v>622.66999999999996</v>
      </c>
      <c r="I20" s="9">
        <f t="shared" si="0"/>
        <v>596.56999999999994</v>
      </c>
      <c r="J20" s="9">
        <v>10</v>
      </c>
      <c r="K20" s="23">
        <v>26.97</v>
      </c>
      <c r="L20" s="9">
        <v>626.45000000000005</v>
      </c>
      <c r="M20" s="10">
        <v>635.33000000000004</v>
      </c>
      <c r="N20" s="9">
        <v>12</v>
      </c>
      <c r="O20" s="4" t="str">
        <f t="shared" si="8"/>
        <v>HP14X73</v>
      </c>
      <c r="P20" s="9">
        <f t="shared" si="2"/>
        <v>38.760000000000105</v>
      </c>
      <c r="Q20" s="25"/>
    </row>
    <row r="21" spans="1:17" x14ac:dyDescent="0.25">
      <c r="A21" s="4">
        <v>16</v>
      </c>
      <c r="B21" s="8">
        <f t="shared" si="3"/>
        <v>3120</v>
      </c>
      <c r="C21" s="8">
        <f t="shared" si="4"/>
        <v>25170</v>
      </c>
      <c r="D21" s="9" t="str">
        <f t="shared" si="5"/>
        <v>25.57 LT.</v>
      </c>
      <c r="E21" s="16">
        <f t="shared" si="6"/>
        <v>36</v>
      </c>
      <c r="F21" s="16">
        <f t="shared" si="7"/>
        <v>8</v>
      </c>
      <c r="G21" s="9">
        <v>632.64</v>
      </c>
      <c r="H21" s="10">
        <v>622.66999999999996</v>
      </c>
      <c r="I21" s="9">
        <f t="shared" si="0"/>
        <v>596.61</v>
      </c>
      <c r="J21" s="9">
        <v>10</v>
      </c>
      <c r="K21" s="23">
        <v>26.03</v>
      </c>
      <c r="L21" s="9">
        <v>626.20000000000005</v>
      </c>
      <c r="M21" s="10">
        <f t="shared" si="1"/>
        <v>633.66999999999996</v>
      </c>
      <c r="N21" s="9">
        <v>11</v>
      </c>
      <c r="O21" s="4" t="str">
        <f t="shared" si="8"/>
        <v>HP14X73</v>
      </c>
      <c r="P21" s="9">
        <f t="shared" si="2"/>
        <v>37.059999999999945</v>
      </c>
    </row>
    <row r="22" spans="1:17" x14ac:dyDescent="0.25">
      <c r="A22" s="4">
        <v>17</v>
      </c>
      <c r="B22" s="8">
        <f t="shared" si="3"/>
        <v>3128</v>
      </c>
      <c r="C22" s="8">
        <f t="shared" si="4"/>
        <v>25178</v>
      </c>
      <c r="D22" s="9" t="str">
        <f t="shared" si="5"/>
        <v>25.57 LT.</v>
      </c>
      <c r="E22" s="16">
        <f t="shared" si="6"/>
        <v>36</v>
      </c>
      <c r="F22" s="16">
        <f t="shared" si="7"/>
        <v>8</v>
      </c>
      <c r="G22" s="9">
        <v>631.88</v>
      </c>
      <c r="H22" s="10">
        <v>622.66999999999996</v>
      </c>
      <c r="I22" s="9">
        <f t="shared" si="0"/>
        <v>596.66</v>
      </c>
      <c r="J22" s="9">
        <v>10</v>
      </c>
      <c r="K22" s="23">
        <v>25.22</v>
      </c>
      <c r="L22" s="9">
        <v>625.95000000000005</v>
      </c>
      <c r="M22" s="10">
        <f t="shared" si="1"/>
        <v>632.66999999999996</v>
      </c>
      <c r="N22" s="9">
        <v>10</v>
      </c>
      <c r="O22" s="4" t="str">
        <f t="shared" si="8"/>
        <v>HP14X73</v>
      </c>
      <c r="P22" s="9">
        <f t="shared" si="2"/>
        <v>36.009999999999991</v>
      </c>
    </row>
    <row r="23" spans="1:17" x14ac:dyDescent="0.25">
      <c r="A23" s="4">
        <v>18</v>
      </c>
      <c r="B23" s="8">
        <f t="shared" si="3"/>
        <v>3136</v>
      </c>
      <c r="C23" s="8">
        <f t="shared" si="4"/>
        <v>25186</v>
      </c>
      <c r="D23" s="9" t="str">
        <f t="shared" si="5"/>
        <v>25.57 LT.</v>
      </c>
      <c r="E23" s="16">
        <f t="shared" si="6"/>
        <v>36</v>
      </c>
      <c r="F23" s="16">
        <f t="shared" si="7"/>
        <v>8</v>
      </c>
      <c r="G23" s="9">
        <v>631.48</v>
      </c>
      <c r="H23" s="10">
        <v>622.66999999999996</v>
      </c>
      <c r="I23" s="9">
        <f t="shared" si="0"/>
        <v>596.72</v>
      </c>
      <c r="J23" s="9">
        <v>10</v>
      </c>
      <c r="K23" s="23">
        <v>24.76</v>
      </c>
      <c r="L23" s="9">
        <v>625.70000000000005</v>
      </c>
      <c r="M23" s="10">
        <f t="shared" si="1"/>
        <v>632.66999999999996</v>
      </c>
      <c r="N23" s="9">
        <v>10</v>
      </c>
      <c r="O23" s="4" t="str">
        <f t="shared" si="8"/>
        <v>HP14X73</v>
      </c>
      <c r="P23" s="9">
        <f t="shared" si="2"/>
        <v>35.949999999999932</v>
      </c>
    </row>
    <row r="24" spans="1:17" x14ac:dyDescent="0.25">
      <c r="A24" s="4">
        <v>19</v>
      </c>
      <c r="B24" s="8">
        <f t="shared" si="3"/>
        <v>3144</v>
      </c>
      <c r="C24" s="8">
        <f t="shared" si="4"/>
        <v>25194</v>
      </c>
      <c r="D24" s="9" t="str">
        <f t="shared" si="5"/>
        <v>25.57 LT.</v>
      </c>
      <c r="E24" s="16">
        <f t="shared" si="6"/>
        <v>36</v>
      </c>
      <c r="F24" s="16">
        <f t="shared" si="7"/>
        <v>8</v>
      </c>
      <c r="G24" s="9">
        <v>630.79999999999995</v>
      </c>
      <c r="H24" s="10">
        <v>622.66999999999996</v>
      </c>
      <c r="I24" s="9">
        <f t="shared" si="0"/>
        <v>596.76</v>
      </c>
      <c r="J24" s="9">
        <v>10</v>
      </c>
      <c r="K24" s="23">
        <v>24.04</v>
      </c>
      <c r="L24" s="9">
        <v>625.45000000000005</v>
      </c>
      <c r="M24" s="10">
        <f t="shared" si="1"/>
        <v>631.66999999999996</v>
      </c>
      <c r="N24" s="9">
        <v>9</v>
      </c>
      <c r="O24" s="4" t="str">
        <f t="shared" si="8"/>
        <v>HP14X73</v>
      </c>
      <c r="P24" s="9">
        <f t="shared" si="2"/>
        <v>34.909999999999968</v>
      </c>
    </row>
    <row r="25" spans="1:17" x14ac:dyDescent="0.25">
      <c r="A25" s="4">
        <v>20</v>
      </c>
      <c r="B25" s="8">
        <f t="shared" si="3"/>
        <v>3152</v>
      </c>
      <c r="C25" s="8">
        <f t="shared" si="4"/>
        <v>25202</v>
      </c>
      <c r="D25" s="9" t="str">
        <f t="shared" si="5"/>
        <v>25.57 LT.</v>
      </c>
      <c r="E25" s="16">
        <f t="shared" si="6"/>
        <v>36</v>
      </c>
      <c r="F25" s="16">
        <f t="shared" si="7"/>
        <v>8</v>
      </c>
      <c r="G25" s="9">
        <v>630.25</v>
      </c>
      <c r="H25" s="10">
        <v>622.66999999999996</v>
      </c>
      <c r="I25" s="9">
        <f t="shared" si="0"/>
        <v>596.80999999999995</v>
      </c>
      <c r="J25" s="9">
        <v>10</v>
      </c>
      <c r="K25" s="23">
        <v>23.44</v>
      </c>
      <c r="L25" s="9">
        <v>625.29</v>
      </c>
      <c r="M25" s="10">
        <f t="shared" si="1"/>
        <v>631.66999999999996</v>
      </c>
      <c r="N25" s="9">
        <v>9</v>
      </c>
      <c r="O25" s="4" t="str">
        <f t="shared" si="8"/>
        <v>HP14X73</v>
      </c>
      <c r="P25" s="9">
        <f t="shared" si="2"/>
        <v>34.860000000000014</v>
      </c>
    </row>
    <row r="26" spans="1:17" x14ac:dyDescent="0.25">
      <c r="A26" s="4">
        <v>21</v>
      </c>
      <c r="B26" s="8">
        <f t="shared" si="3"/>
        <v>3160</v>
      </c>
      <c r="C26" s="8">
        <f t="shared" si="4"/>
        <v>25210</v>
      </c>
      <c r="D26" s="9" t="str">
        <f t="shared" si="5"/>
        <v>25.57 LT.</v>
      </c>
      <c r="E26" s="16">
        <f t="shared" si="6"/>
        <v>36</v>
      </c>
      <c r="F26" s="16">
        <f t="shared" si="7"/>
        <v>8</v>
      </c>
      <c r="G26" s="9">
        <v>629.66999999999996</v>
      </c>
      <c r="H26" s="10">
        <v>622.66999999999996</v>
      </c>
      <c r="I26" s="9">
        <f t="shared" si="0"/>
        <v>596.86</v>
      </c>
      <c r="J26" s="9">
        <v>10</v>
      </c>
      <c r="K26" s="23">
        <v>22.81</v>
      </c>
      <c r="L26" s="9">
        <v>625.41</v>
      </c>
      <c r="M26" s="10">
        <f t="shared" si="1"/>
        <v>630.66999999999996</v>
      </c>
      <c r="N26" s="9">
        <v>8</v>
      </c>
      <c r="O26" s="4" t="str">
        <f t="shared" si="8"/>
        <v>HP14X73</v>
      </c>
      <c r="P26" s="9">
        <f t="shared" si="2"/>
        <v>33.809999999999945</v>
      </c>
    </row>
    <row r="27" spans="1:17" x14ac:dyDescent="0.25">
      <c r="A27" s="4">
        <v>22</v>
      </c>
      <c r="B27" s="8">
        <f t="shared" si="3"/>
        <v>3168</v>
      </c>
      <c r="C27" s="8">
        <f t="shared" si="4"/>
        <v>25218</v>
      </c>
      <c r="D27" s="9" t="str">
        <f t="shared" si="5"/>
        <v>25.57 LT.</v>
      </c>
      <c r="E27" s="16">
        <f t="shared" si="6"/>
        <v>36</v>
      </c>
      <c r="F27" s="16">
        <f t="shared" si="7"/>
        <v>8</v>
      </c>
      <c r="G27" s="9">
        <v>629.44000000000005</v>
      </c>
      <c r="H27" s="10">
        <v>622.66999999999996</v>
      </c>
      <c r="I27" s="9">
        <f t="shared" si="0"/>
        <v>596.91000000000008</v>
      </c>
      <c r="J27" s="9">
        <v>10</v>
      </c>
      <c r="K27" s="23">
        <v>22.53</v>
      </c>
      <c r="L27" s="9">
        <v>625.52</v>
      </c>
      <c r="M27" s="10">
        <f t="shared" si="1"/>
        <v>629.66999999999996</v>
      </c>
      <c r="N27" s="9">
        <v>7</v>
      </c>
      <c r="O27" s="4" t="str">
        <f t="shared" si="8"/>
        <v>HP14X73</v>
      </c>
      <c r="P27" s="9">
        <f t="shared" si="2"/>
        <v>32.759999999999877</v>
      </c>
    </row>
    <row r="28" spans="1:17" x14ac:dyDescent="0.25">
      <c r="A28" s="4">
        <v>23</v>
      </c>
      <c r="B28" s="8">
        <f t="shared" si="3"/>
        <v>3176</v>
      </c>
      <c r="C28" s="8">
        <f t="shared" si="4"/>
        <v>25226</v>
      </c>
      <c r="D28" s="9" t="str">
        <f t="shared" si="5"/>
        <v>25.57 LT.</v>
      </c>
      <c r="E28" s="16">
        <f t="shared" si="6"/>
        <v>36</v>
      </c>
      <c r="F28" s="16">
        <f t="shared" si="7"/>
        <v>8</v>
      </c>
      <c r="G28" s="9">
        <v>629.25</v>
      </c>
      <c r="H28" s="10">
        <v>622.66999999999996</v>
      </c>
      <c r="I28" s="9">
        <f t="shared" si="0"/>
        <v>596.95000000000005</v>
      </c>
      <c r="J28" s="9">
        <v>10</v>
      </c>
      <c r="K28" s="23">
        <v>22.3</v>
      </c>
      <c r="L28" s="9">
        <v>625.64</v>
      </c>
      <c r="M28" s="10">
        <f t="shared" si="1"/>
        <v>629.66999999999996</v>
      </c>
      <c r="N28" s="9">
        <v>7</v>
      </c>
      <c r="O28" s="4" t="str">
        <f t="shared" si="8"/>
        <v>HP14X73</v>
      </c>
      <c r="P28" s="9">
        <f t="shared" si="2"/>
        <v>32.719999999999914</v>
      </c>
    </row>
    <row r="29" spans="1:17" x14ac:dyDescent="0.25">
      <c r="A29" s="4">
        <v>24</v>
      </c>
      <c r="B29" s="8">
        <f t="shared" si="3"/>
        <v>3184</v>
      </c>
      <c r="C29" s="8">
        <f t="shared" si="4"/>
        <v>25234</v>
      </c>
      <c r="D29" s="9" t="str">
        <f t="shared" si="5"/>
        <v>25.57 LT.</v>
      </c>
      <c r="E29" s="16">
        <f t="shared" si="6"/>
        <v>36</v>
      </c>
      <c r="F29" s="16">
        <f t="shared" si="7"/>
        <v>8</v>
      </c>
      <c r="G29" s="9">
        <v>628.57000000000005</v>
      </c>
      <c r="H29" s="10">
        <v>622.66999999999996</v>
      </c>
      <c r="I29" s="9">
        <f t="shared" si="0"/>
        <v>596.97</v>
      </c>
      <c r="J29" s="9">
        <v>10</v>
      </c>
      <c r="K29" s="23">
        <v>21.6</v>
      </c>
      <c r="L29" s="9">
        <v>625.76</v>
      </c>
      <c r="M29" s="10">
        <f t="shared" si="1"/>
        <v>629.66999999999996</v>
      </c>
      <c r="N29" s="9">
        <v>7</v>
      </c>
      <c r="O29" s="4" t="str">
        <f t="shared" si="8"/>
        <v>HP14X73</v>
      </c>
      <c r="P29" s="9">
        <f t="shared" si="2"/>
        <v>32.699999999999932</v>
      </c>
    </row>
    <row r="30" spans="1:17" x14ac:dyDescent="0.25">
      <c r="A30" s="4">
        <v>25</v>
      </c>
      <c r="B30" s="8">
        <f t="shared" si="3"/>
        <v>3192</v>
      </c>
      <c r="C30" s="8">
        <f t="shared" si="4"/>
        <v>25242</v>
      </c>
      <c r="D30" s="9" t="str">
        <f t="shared" si="5"/>
        <v>25.57 LT.</v>
      </c>
      <c r="E30" s="16">
        <f t="shared" si="6"/>
        <v>36</v>
      </c>
      <c r="F30" s="16">
        <f t="shared" si="7"/>
        <v>8</v>
      </c>
      <c r="G30" s="9">
        <v>628.88</v>
      </c>
      <c r="H30" s="10">
        <v>622.66999999999996</v>
      </c>
      <c r="I30" s="9">
        <f t="shared" si="0"/>
        <v>596.74</v>
      </c>
      <c r="J30" s="9">
        <v>10</v>
      </c>
      <c r="K30" s="23">
        <v>22.14</v>
      </c>
      <c r="L30" s="9">
        <v>625.88</v>
      </c>
      <c r="M30" s="10">
        <f t="shared" si="1"/>
        <v>629.66999999999996</v>
      </c>
      <c r="N30" s="9">
        <v>7</v>
      </c>
      <c r="O30" s="4" t="str">
        <f t="shared" si="8"/>
        <v>HP14X73</v>
      </c>
      <c r="P30" s="9">
        <f t="shared" si="2"/>
        <v>32.92999999999995</v>
      </c>
    </row>
    <row r="31" spans="1:17" x14ac:dyDescent="0.25">
      <c r="A31" s="4">
        <v>26</v>
      </c>
      <c r="B31" s="8">
        <f t="shared" si="3"/>
        <v>3200</v>
      </c>
      <c r="C31" s="8">
        <f t="shared" si="4"/>
        <v>25250</v>
      </c>
      <c r="D31" s="9" t="str">
        <f t="shared" si="5"/>
        <v>25.57 LT.</v>
      </c>
      <c r="E31" s="16">
        <f t="shared" si="6"/>
        <v>36</v>
      </c>
      <c r="F31" s="16">
        <f t="shared" si="7"/>
        <v>8</v>
      </c>
      <c r="G31" s="9">
        <v>628.91</v>
      </c>
      <c r="H31" s="10">
        <v>622.66999999999996</v>
      </c>
      <c r="I31" s="9">
        <f t="shared" si="0"/>
        <v>596.5</v>
      </c>
      <c r="J31" s="9">
        <v>10</v>
      </c>
      <c r="K31" s="23">
        <v>22.41</v>
      </c>
      <c r="L31" s="9">
        <v>626</v>
      </c>
      <c r="M31" s="10">
        <f t="shared" si="1"/>
        <v>629.66999999999996</v>
      </c>
      <c r="N31" s="9">
        <v>7</v>
      </c>
      <c r="O31" s="4" t="str">
        <f t="shared" si="8"/>
        <v>HP14X73</v>
      </c>
      <c r="P31" s="9">
        <f t="shared" si="2"/>
        <v>33.169999999999959</v>
      </c>
    </row>
    <row r="32" spans="1:17" x14ac:dyDescent="0.25">
      <c r="A32" s="4">
        <v>27</v>
      </c>
      <c r="B32" s="8">
        <f t="shared" si="3"/>
        <v>3208</v>
      </c>
      <c r="C32" s="8">
        <f t="shared" si="4"/>
        <v>25258</v>
      </c>
      <c r="D32" s="9" t="str">
        <f t="shared" si="5"/>
        <v>25.57 LT.</v>
      </c>
      <c r="E32" s="16">
        <f t="shared" si="6"/>
        <v>36</v>
      </c>
      <c r="F32" s="16">
        <f t="shared" si="7"/>
        <v>8</v>
      </c>
      <c r="G32" s="9">
        <v>629.08000000000004</v>
      </c>
      <c r="H32" s="10">
        <v>622.66999999999996</v>
      </c>
      <c r="I32" s="9">
        <f t="shared" si="0"/>
        <v>596.26</v>
      </c>
      <c r="J32" s="9">
        <v>10</v>
      </c>
      <c r="K32" s="23">
        <v>22.82</v>
      </c>
      <c r="L32" s="9">
        <v>626</v>
      </c>
      <c r="M32" s="10">
        <f t="shared" si="1"/>
        <v>630.66999999999996</v>
      </c>
      <c r="N32" s="9">
        <v>8</v>
      </c>
      <c r="O32" s="4" t="str">
        <f t="shared" si="8"/>
        <v>HP14X73</v>
      </c>
      <c r="P32" s="9">
        <f t="shared" si="2"/>
        <v>34.409999999999968</v>
      </c>
    </row>
    <row r="33" spans="1:16" x14ac:dyDescent="0.25">
      <c r="A33" s="4">
        <v>28</v>
      </c>
      <c r="B33" s="8">
        <f t="shared" si="3"/>
        <v>3216</v>
      </c>
      <c r="C33" s="8">
        <f t="shared" si="4"/>
        <v>25266</v>
      </c>
      <c r="D33" s="9" t="str">
        <f t="shared" si="5"/>
        <v>25.57 LT.</v>
      </c>
      <c r="E33" s="16">
        <f t="shared" si="6"/>
        <v>36</v>
      </c>
      <c r="F33" s="16">
        <f t="shared" si="7"/>
        <v>8</v>
      </c>
      <c r="G33" s="9">
        <v>630.11</v>
      </c>
      <c r="H33" s="10">
        <v>622.66999999999996</v>
      </c>
      <c r="I33" s="9">
        <f t="shared" si="0"/>
        <v>596.01</v>
      </c>
      <c r="J33" s="9">
        <v>10</v>
      </c>
      <c r="K33" s="23">
        <v>24.1</v>
      </c>
      <c r="L33" s="9">
        <v>626.01</v>
      </c>
      <c r="M33" s="10">
        <f t="shared" si="1"/>
        <v>630.66999999999996</v>
      </c>
      <c r="N33" s="9">
        <v>8</v>
      </c>
      <c r="O33" s="4" t="str">
        <f t="shared" si="8"/>
        <v>HP14X73</v>
      </c>
      <c r="P33" s="9">
        <f t="shared" si="2"/>
        <v>34.659999999999968</v>
      </c>
    </row>
    <row r="34" spans="1:16" x14ac:dyDescent="0.25">
      <c r="A34" s="4">
        <v>29</v>
      </c>
      <c r="B34" s="8">
        <f t="shared" si="3"/>
        <v>3224</v>
      </c>
      <c r="C34" s="8">
        <f t="shared" si="4"/>
        <v>25274</v>
      </c>
      <c r="D34" s="9" t="str">
        <f t="shared" si="5"/>
        <v>25.57 LT.</v>
      </c>
      <c r="E34" s="16">
        <f t="shared" si="6"/>
        <v>36</v>
      </c>
      <c r="F34" s="16">
        <f t="shared" si="7"/>
        <v>8</v>
      </c>
      <c r="G34" s="9">
        <v>629.66</v>
      </c>
      <c r="H34" s="10">
        <v>622.66999999999996</v>
      </c>
      <c r="I34" s="9">
        <f t="shared" si="0"/>
        <v>595.78</v>
      </c>
      <c r="J34" s="9">
        <v>10</v>
      </c>
      <c r="K34" s="23">
        <v>23.88</v>
      </c>
      <c r="L34" s="9">
        <v>626.02</v>
      </c>
      <c r="M34" s="10">
        <f t="shared" si="1"/>
        <v>630.66999999999996</v>
      </c>
      <c r="N34" s="9">
        <v>8</v>
      </c>
      <c r="O34" s="4" t="str">
        <f t="shared" si="8"/>
        <v>HP14X73</v>
      </c>
      <c r="P34" s="9">
        <f t="shared" si="2"/>
        <v>34.889999999999986</v>
      </c>
    </row>
    <row r="35" spans="1:16" x14ac:dyDescent="0.25">
      <c r="A35" s="4">
        <v>30</v>
      </c>
      <c r="B35" s="8">
        <f t="shared" si="3"/>
        <v>3232</v>
      </c>
      <c r="C35" s="8">
        <f t="shared" si="4"/>
        <v>25282</v>
      </c>
      <c r="D35" s="9" t="str">
        <f t="shared" si="5"/>
        <v>25.57 LT.</v>
      </c>
      <c r="E35" s="16">
        <f t="shared" si="6"/>
        <v>36</v>
      </c>
      <c r="F35" s="16">
        <f t="shared" si="7"/>
        <v>8</v>
      </c>
      <c r="G35" s="9">
        <v>630</v>
      </c>
      <c r="H35" s="10">
        <v>622.66999999999996</v>
      </c>
      <c r="I35" s="9">
        <f t="shared" si="0"/>
        <v>595.54</v>
      </c>
      <c r="J35" s="9">
        <v>10</v>
      </c>
      <c r="K35" s="23">
        <v>24.46</v>
      </c>
      <c r="L35" s="9">
        <v>626.02</v>
      </c>
      <c r="M35" s="10">
        <f t="shared" si="1"/>
        <v>630.66999999999996</v>
      </c>
      <c r="N35" s="9">
        <v>8</v>
      </c>
      <c r="O35" s="4" t="str">
        <f t="shared" si="8"/>
        <v>HP14X73</v>
      </c>
      <c r="P35" s="9">
        <f t="shared" si="2"/>
        <v>35.129999999999995</v>
      </c>
    </row>
    <row r="36" spans="1:16" x14ac:dyDescent="0.25">
      <c r="A36" s="4">
        <v>31</v>
      </c>
      <c r="B36" s="8">
        <f t="shared" si="3"/>
        <v>3240</v>
      </c>
      <c r="C36" s="8">
        <f t="shared" si="4"/>
        <v>25290</v>
      </c>
      <c r="D36" s="9" t="str">
        <f t="shared" si="5"/>
        <v>25.57 LT.</v>
      </c>
      <c r="E36" s="16">
        <f t="shared" si="6"/>
        <v>36</v>
      </c>
      <c r="F36" s="16">
        <f t="shared" si="7"/>
        <v>8</v>
      </c>
      <c r="G36" s="9">
        <v>630.37</v>
      </c>
      <c r="H36" s="10">
        <v>622.66999999999996</v>
      </c>
      <c r="I36" s="9">
        <f t="shared" si="0"/>
        <v>595.29999999999995</v>
      </c>
      <c r="J36" s="9">
        <v>10</v>
      </c>
      <c r="K36" s="23">
        <v>25.07</v>
      </c>
      <c r="L36" s="9">
        <v>626.03</v>
      </c>
      <c r="M36" s="10">
        <f t="shared" si="1"/>
        <v>630.66999999999996</v>
      </c>
      <c r="N36" s="9">
        <v>8</v>
      </c>
      <c r="O36" s="4" t="str">
        <f t="shared" si="8"/>
        <v>HP14X73</v>
      </c>
      <c r="P36" s="9">
        <f t="shared" si="2"/>
        <v>35.370000000000005</v>
      </c>
    </row>
    <row r="37" spans="1:16" x14ac:dyDescent="0.25">
      <c r="A37" s="4">
        <v>32</v>
      </c>
      <c r="B37" s="8">
        <f t="shared" si="3"/>
        <v>3248</v>
      </c>
      <c r="C37" s="8">
        <f t="shared" si="4"/>
        <v>25298</v>
      </c>
      <c r="D37" s="9" t="str">
        <f t="shared" si="5"/>
        <v>25.57 LT.</v>
      </c>
      <c r="E37" s="16">
        <f t="shared" si="6"/>
        <v>36</v>
      </c>
      <c r="F37" s="16">
        <f t="shared" si="7"/>
        <v>8</v>
      </c>
      <c r="G37" s="9">
        <v>630.23</v>
      </c>
      <c r="H37" s="10">
        <v>622.66999999999996</v>
      </c>
      <c r="I37" s="9">
        <f t="shared" si="0"/>
        <v>595.07000000000005</v>
      </c>
      <c r="J37" s="9">
        <v>10</v>
      </c>
      <c r="K37" s="23">
        <v>25.16</v>
      </c>
      <c r="L37" s="9">
        <v>626.04</v>
      </c>
      <c r="M37" s="10">
        <f t="shared" si="1"/>
        <v>630.66999999999996</v>
      </c>
      <c r="N37" s="9">
        <v>8</v>
      </c>
      <c r="O37" s="4" t="str">
        <f t="shared" si="8"/>
        <v>HP14X73</v>
      </c>
      <c r="P37" s="9">
        <f t="shared" si="2"/>
        <v>35.599999999999909</v>
      </c>
    </row>
    <row r="38" spans="1:16" x14ac:dyDescent="0.25">
      <c r="A38" s="4">
        <v>33</v>
      </c>
      <c r="B38" s="8">
        <f t="shared" si="3"/>
        <v>3256</v>
      </c>
      <c r="C38" s="8">
        <f t="shared" si="4"/>
        <v>25306</v>
      </c>
      <c r="D38" s="9" t="str">
        <f t="shared" si="5"/>
        <v>25.57 LT.</v>
      </c>
      <c r="E38" s="16">
        <f t="shared" si="6"/>
        <v>36</v>
      </c>
      <c r="F38" s="16">
        <f t="shared" si="7"/>
        <v>8</v>
      </c>
      <c r="G38" s="9">
        <v>630.11</v>
      </c>
      <c r="H38" s="10">
        <v>622.66999999999996</v>
      </c>
      <c r="I38" s="9">
        <f t="shared" ref="I38:I55" si="9">G38-K38-10</f>
        <v>594.83000000000004</v>
      </c>
      <c r="J38" s="9">
        <v>10</v>
      </c>
      <c r="K38" s="23">
        <v>25.28</v>
      </c>
      <c r="L38" s="9">
        <v>626.04</v>
      </c>
      <c r="M38" s="10">
        <f t="shared" si="1"/>
        <v>630.66999999999996</v>
      </c>
      <c r="N38" s="9">
        <v>8</v>
      </c>
      <c r="O38" s="4" t="str">
        <f t="shared" si="8"/>
        <v>HP14X73</v>
      </c>
      <c r="P38" s="9">
        <f t="shared" si="2"/>
        <v>35.839999999999918</v>
      </c>
    </row>
    <row r="39" spans="1:16" x14ac:dyDescent="0.25">
      <c r="A39" s="4">
        <v>34</v>
      </c>
      <c r="B39" s="8">
        <f t="shared" si="3"/>
        <v>3264</v>
      </c>
      <c r="C39" s="8">
        <f t="shared" si="4"/>
        <v>25314</v>
      </c>
      <c r="D39" s="9" t="str">
        <f t="shared" si="5"/>
        <v>25.57 LT.</v>
      </c>
      <c r="E39" s="16">
        <f t="shared" si="6"/>
        <v>36</v>
      </c>
      <c r="F39" s="16">
        <f t="shared" si="7"/>
        <v>8</v>
      </c>
      <c r="G39" s="9">
        <v>629.85</v>
      </c>
      <c r="H39" s="10">
        <v>622.66999999999996</v>
      </c>
      <c r="I39" s="9">
        <f t="shared" si="9"/>
        <v>594.59</v>
      </c>
      <c r="J39" s="9">
        <v>10</v>
      </c>
      <c r="K39" s="23">
        <v>25.26</v>
      </c>
      <c r="L39" s="9">
        <v>626.04</v>
      </c>
      <c r="M39" s="10">
        <f t="shared" si="1"/>
        <v>630.66999999999996</v>
      </c>
      <c r="N39" s="9">
        <v>8</v>
      </c>
      <c r="O39" s="4" t="str">
        <f t="shared" si="8"/>
        <v>HP14X73</v>
      </c>
      <c r="P39" s="9">
        <f t="shared" si="2"/>
        <v>36.079999999999927</v>
      </c>
    </row>
    <row r="40" spans="1:16" x14ac:dyDescent="0.25">
      <c r="A40" s="4">
        <v>35</v>
      </c>
      <c r="B40" s="8">
        <f t="shared" si="3"/>
        <v>3272</v>
      </c>
      <c r="C40" s="8">
        <f t="shared" si="4"/>
        <v>25322</v>
      </c>
      <c r="D40" s="9" t="str">
        <f t="shared" si="5"/>
        <v>25.57 LT.</v>
      </c>
      <c r="E40" s="16">
        <f t="shared" si="6"/>
        <v>36</v>
      </c>
      <c r="F40" s="16">
        <f t="shared" si="7"/>
        <v>8</v>
      </c>
      <c r="G40" s="9">
        <v>629.91</v>
      </c>
      <c r="H40" s="10">
        <v>622.66999999999996</v>
      </c>
      <c r="I40" s="9">
        <f t="shared" si="9"/>
        <v>594.35</v>
      </c>
      <c r="J40" s="9">
        <v>10</v>
      </c>
      <c r="K40" s="23">
        <v>25.56</v>
      </c>
      <c r="L40" s="9">
        <v>626.03</v>
      </c>
      <c r="M40" s="10">
        <f t="shared" si="1"/>
        <v>630.66999999999996</v>
      </c>
      <c r="N40" s="9">
        <v>8</v>
      </c>
      <c r="O40" s="4" t="str">
        <f t="shared" si="8"/>
        <v>HP14X73</v>
      </c>
      <c r="P40" s="9">
        <f t="shared" si="2"/>
        <v>36.319999999999936</v>
      </c>
    </row>
    <row r="41" spans="1:16" x14ac:dyDescent="0.25">
      <c r="A41" s="4">
        <v>36</v>
      </c>
      <c r="B41" s="8">
        <f t="shared" si="3"/>
        <v>3280</v>
      </c>
      <c r="C41" s="8">
        <f t="shared" si="4"/>
        <v>25330</v>
      </c>
      <c r="D41" s="9" t="str">
        <f t="shared" si="5"/>
        <v>25.57 LT.</v>
      </c>
      <c r="E41" s="16">
        <f t="shared" si="6"/>
        <v>36</v>
      </c>
      <c r="F41" s="16">
        <f t="shared" si="7"/>
        <v>8</v>
      </c>
      <c r="G41" s="9">
        <v>630.14</v>
      </c>
      <c r="H41" s="10">
        <v>622.66999999999996</v>
      </c>
      <c r="I41" s="9">
        <f t="shared" si="9"/>
        <v>594.1</v>
      </c>
      <c r="J41" s="9">
        <v>10</v>
      </c>
      <c r="K41" s="23">
        <v>26.04</v>
      </c>
      <c r="L41" s="9">
        <v>626.03</v>
      </c>
      <c r="M41" s="10">
        <f t="shared" si="1"/>
        <v>631.66999999999996</v>
      </c>
      <c r="N41" s="9">
        <v>9</v>
      </c>
      <c r="O41" s="4" t="str">
        <f t="shared" si="8"/>
        <v>HP14X73</v>
      </c>
      <c r="P41" s="9">
        <f t="shared" si="2"/>
        <v>37.569999999999936</v>
      </c>
    </row>
    <row r="42" spans="1:16" x14ac:dyDescent="0.25">
      <c r="A42" s="4">
        <v>37</v>
      </c>
      <c r="B42" s="8">
        <f t="shared" si="3"/>
        <v>3288</v>
      </c>
      <c r="C42" s="8">
        <f t="shared" si="4"/>
        <v>25338</v>
      </c>
      <c r="D42" s="9" t="str">
        <f t="shared" si="5"/>
        <v>25.57 LT.</v>
      </c>
      <c r="E42" s="16">
        <f t="shared" si="6"/>
        <v>36</v>
      </c>
      <c r="F42" s="16">
        <f t="shared" si="7"/>
        <v>8</v>
      </c>
      <c r="G42" s="9">
        <v>631.14</v>
      </c>
      <c r="H42" s="10">
        <v>622.66999999999996</v>
      </c>
      <c r="I42" s="9">
        <f t="shared" si="9"/>
        <v>593.87</v>
      </c>
      <c r="J42" s="9">
        <v>10</v>
      </c>
      <c r="K42" s="23">
        <v>27.27</v>
      </c>
      <c r="L42" s="9">
        <v>626.03</v>
      </c>
      <c r="M42" s="10">
        <f t="shared" si="1"/>
        <v>632.66999999999996</v>
      </c>
      <c r="N42" s="9">
        <v>10</v>
      </c>
      <c r="O42" s="4" t="str">
        <f t="shared" si="8"/>
        <v>HP14X73</v>
      </c>
      <c r="P42" s="9">
        <f t="shared" si="2"/>
        <v>38.799999999999955</v>
      </c>
    </row>
    <row r="43" spans="1:16" x14ac:dyDescent="0.25">
      <c r="A43" s="4">
        <v>38</v>
      </c>
      <c r="B43" s="8">
        <f t="shared" si="3"/>
        <v>3296</v>
      </c>
      <c r="C43" s="8">
        <f t="shared" si="4"/>
        <v>25346</v>
      </c>
      <c r="D43" s="9" t="str">
        <f>D42</f>
        <v>25.57 LT.</v>
      </c>
      <c r="E43" s="16">
        <f t="shared" si="6"/>
        <v>36</v>
      </c>
      <c r="F43" s="16">
        <f t="shared" si="7"/>
        <v>8</v>
      </c>
      <c r="G43" s="9">
        <v>632.19000000000005</v>
      </c>
      <c r="H43" s="10">
        <v>622.66999999999996</v>
      </c>
      <c r="I43" s="9">
        <f t="shared" si="9"/>
        <v>593.63000000000011</v>
      </c>
      <c r="J43" s="9">
        <v>10</v>
      </c>
      <c r="K43" s="23">
        <v>28.56</v>
      </c>
      <c r="L43" s="9">
        <v>626.02</v>
      </c>
      <c r="M43" s="10">
        <f t="shared" si="1"/>
        <v>632.66999999999996</v>
      </c>
      <c r="N43" s="9">
        <v>10</v>
      </c>
      <c r="O43" s="4" t="str">
        <f t="shared" si="8"/>
        <v>HP14X73</v>
      </c>
      <c r="P43" s="9">
        <f t="shared" si="2"/>
        <v>39.03999999999985</v>
      </c>
    </row>
    <row r="44" spans="1:16" x14ac:dyDescent="0.25">
      <c r="A44" s="4">
        <v>39</v>
      </c>
      <c r="B44" s="8">
        <f t="shared" si="3"/>
        <v>3304</v>
      </c>
      <c r="C44" s="8">
        <f t="shared" si="4"/>
        <v>25354</v>
      </c>
      <c r="D44" s="9" t="str">
        <f t="shared" si="5"/>
        <v>25.57 LT.</v>
      </c>
      <c r="E44" s="16">
        <f t="shared" si="6"/>
        <v>36</v>
      </c>
      <c r="F44" s="16">
        <f t="shared" si="7"/>
        <v>8</v>
      </c>
      <c r="G44" s="9">
        <v>632.42999999999995</v>
      </c>
      <c r="H44" s="10">
        <v>622.66999999999996</v>
      </c>
      <c r="I44" s="9">
        <f t="shared" si="9"/>
        <v>593.39</v>
      </c>
      <c r="J44" s="9">
        <v>10</v>
      </c>
      <c r="K44" s="23">
        <v>29.04</v>
      </c>
      <c r="L44" s="9">
        <v>625.98</v>
      </c>
      <c r="M44" s="10">
        <f t="shared" si="1"/>
        <v>632.66999999999996</v>
      </c>
      <c r="N44" s="9">
        <v>10</v>
      </c>
      <c r="O44" s="4" t="str">
        <f t="shared" si="8"/>
        <v>HP14X73</v>
      </c>
      <c r="P44" s="9">
        <f t="shared" si="2"/>
        <v>39.279999999999973</v>
      </c>
    </row>
    <row r="45" spans="1:16" x14ac:dyDescent="0.25">
      <c r="A45" s="4">
        <v>40</v>
      </c>
      <c r="B45" s="8">
        <f t="shared" si="3"/>
        <v>3312</v>
      </c>
      <c r="C45" s="8">
        <f t="shared" si="4"/>
        <v>25362</v>
      </c>
      <c r="D45" s="9" t="str">
        <f t="shared" si="5"/>
        <v>25.57 LT.</v>
      </c>
      <c r="E45" s="16">
        <f t="shared" si="6"/>
        <v>36</v>
      </c>
      <c r="F45" s="16">
        <f t="shared" si="7"/>
        <v>8</v>
      </c>
      <c r="G45" s="9">
        <v>631.92999999999995</v>
      </c>
      <c r="H45" s="10">
        <v>622.66999999999996</v>
      </c>
      <c r="I45" s="9">
        <f t="shared" si="9"/>
        <v>593.16</v>
      </c>
      <c r="J45" s="9">
        <v>10</v>
      </c>
      <c r="K45" s="23">
        <v>28.77</v>
      </c>
      <c r="L45" s="9">
        <v>625.88</v>
      </c>
      <c r="M45" s="10">
        <f t="shared" si="1"/>
        <v>632.66999999999996</v>
      </c>
      <c r="N45" s="9">
        <v>10</v>
      </c>
      <c r="O45" s="4" t="str">
        <f t="shared" si="8"/>
        <v>HP14X73</v>
      </c>
      <c r="P45" s="9">
        <f t="shared" si="2"/>
        <v>39.509999999999991</v>
      </c>
    </row>
    <row r="46" spans="1:16" x14ac:dyDescent="0.25">
      <c r="A46" s="4">
        <v>41</v>
      </c>
      <c r="B46" s="8">
        <f t="shared" si="3"/>
        <v>3320</v>
      </c>
      <c r="C46" s="8">
        <f t="shared" si="4"/>
        <v>25370</v>
      </c>
      <c r="D46" s="9" t="str">
        <f t="shared" si="5"/>
        <v>25.57 LT.</v>
      </c>
      <c r="E46" s="16">
        <f t="shared" si="6"/>
        <v>36</v>
      </c>
      <c r="F46" s="16">
        <f t="shared" si="7"/>
        <v>8</v>
      </c>
      <c r="G46" s="9">
        <v>632.48</v>
      </c>
      <c r="H46" s="10">
        <v>622.66999999999996</v>
      </c>
      <c r="I46" s="9">
        <f t="shared" si="9"/>
        <v>592.92000000000007</v>
      </c>
      <c r="J46" s="9">
        <v>10</v>
      </c>
      <c r="K46" s="23">
        <v>29.56</v>
      </c>
      <c r="L46" s="9">
        <v>625.79</v>
      </c>
      <c r="M46" s="10">
        <f t="shared" si="1"/>
        <v>633.66999999999996</v>
      </c>
      <c r="N46" s="9">
        <v>11</v>
      </c>
      <c r="O46" s="4" t="str">
        <f t="shared" si="8"/>
        <v>HP14X73</v>
      </c>
      <c r="P46" s="9">
        <f t="shared" si="2"/>
        <v>40.749999999999886</v>
      </c>
    </row>
    <row r="47" spans="1:16" x14ac:dyDescent="0.25">
      <c r="A47" s="4">
        <v>42</v>
      </c>
      <c r="B47" s="8">
        <f t="shared" si="3"/>
        <v>3328</v>
      </c>
      <c r="C47" s="8">
        <f t="shared" si="4"/>
        <v>25378</v>
      </c>
      <c r="D47" s="9" t="str">
        <f t="shared" si="5"/>
        <v>25.57 LT.</v>
      </c>
      <c r="E47" s="16">
        <f t="shared" si="6"/>
        <v>36</v>
      </c>
      <c r="F47" s="16">
        <f t="shared" si="7"/>
        <v>8</v>
      </c>
      <c r="G47" s="9">
        <v>633.13</v>
      </c>
      <c r="H47" s="10">
        <v>622.66999999999996</v>
      </c>
      <c r="I47" s="9">
        <f t="shared" si="9"/>
        <v>592.67999999999995</v>
      </c>
      <c r="J47" s="9">
        <v>10</v>
      </c>
      <c r="K47" s="23">
        <v>30.45</v>
      </c>
      <c r="L47" s="9">
        <v>625.70000000000005</v>
      </c>
      <c r="M47" s="10">
        <f t="shared" si="1"/>
        <v>633.66999999999996</v>
      </c>
      <c r="N47" s="9">
        <v>11</v>
      </c>
      <c r="O47" s="4" t="str">
        <f t="shared" si="8"/>
        <v>HP14X73</v>
      </c>
      <c r="P47" s="9">
        <f t="shared" si="2"/>
        <v>40.990000000000009</v>
      </c>
    </row>
    <row r="48" spans="1:16" x14ac:dyDescent="0.25">
      <c r="A48" s="4">
        <v>43</v>
      </c>
      <c r="B48" s="8">
        <f t="shared" si="3"/>
        <v>3336</v>
      </c>
      <c r="C48" s="11">
        <v>25386.43</v>
      </c>
      <c r="D48" s="9" t="s">
        <v>14</v>
      </c>
      <c r="E48" s="16">
        <f t="shared" si="6"/>
        <v>36</v>
      </c>
      <c r="F48" s="16">
        <f t="shared" si="7"/>
        <v>8</v>
      </c>
      <c r="G48" s="9">
        <v>633.35</v>
      </c>
      <c r="H48" s="10">
        <v>622.66999999999996</v>
      </c>
      <c r="I48" s="9">
        <f t="shared" si="9"/>
        <v>592.45000000000005</v>
      </c>
      <c r="J48" s="9">
        <v>10</v>
      </c>
      <c r="K48" s="23">
        <v>30.9</v>
      </c>
      <c r="L48" s="9">
        <v>625.6</v>
      </c>
      <c r="M48" s="10">
        <f t="shared" si="1"/>
        <v>633.66999999999996</v>
      </c>
      <c r="N48" s="9">
        <v>11</v>
      </c>
      <c r="O48" s="4" t="str">
        <f t="shared" si="8"/>
        <v>HP14X73</v>
      </c>
      <c r="P48" s="9">
        <f t="shared" si="2"/>
        <v>41.219999999999914</v>
      </c>
    </row>
    <row r="49" spans="1:16" x14ac:dyDescent="0.25">
      <c r="A49" s="4">
        <v>44</v>
      </c>
      <c r="B49" s="8">
        <f t="shared" si="3"/>
        <v>3344</v>
      </c>
      <c r="C49" s="11">
        <v>25394.43</v>
      </c>
      <c r="D49" s="9" t="s">
        <v>15</v>
      </c>
      <c r="E49" s="16">
        <f t="shared" si="6"/>
        <v>36</v>
      </c>
      <c r="F49" s="16">
        <f t="shared" si="7"/>
        <v>8</v>
      </c>
      <c r="G49" s="9">
        <v>633.09</v>
      </c>
      <c r="H49" s="10">
        <v>622.66999999999996</v>
      </c>
      <c r="I49" s="9">
        <f t="shared" si="9"/>
        <v>592.20000000000005</v>
      </c>
      <c r="J49" s="9">
        <v>10</v>
      </c>
      <c r="K49" s="23">
        <v>30.89</v>
      </c>
      <c r="L49" s="9">
        <v>625.5</v>
      </c>
      <c r="M49" s="10">
        <f t="shared" si="1"/>
        <v>633.66999999999996</v>
      </c>
      <c r="N49" s="9">
        <v>11</v>
      </c>
      <c r="O49" s="4" t="str">
        <f t="shared" si="8"/>
        <v>HP14X73</v>
      </c>
      <c r="P49" s="9">
        <f t="shared" si="2"/>
        <v>41.469999999999914</v>
      </c>
    </row>
    <row r="50" spans="1:16" x14ac:dyDescent="0.25">
      <c r="A50" s="4">
        <v>45</v>
      </c>
      <c r="B50" s="8">
        <f t="shared" si="3"/>
        <v>3352</v>
      </c>
      <c r="C50" s="11">
        <v>25402.43</v>
      </c>
      <c r="D50" s="9" t="s">
        <v>16</v>
      </c>
      <c r="E50" s="16">
        <f t="shared" si="6"/>
        <v>36</v>
      </c>
      <c r="F50" s="16">
        <f t="shared" si="7"/>
        <v>8</v>
      </c>
      <c r="G50" s="9">
        <v>633.08000000000004</v>
      </c>
      <c r="H50" s="10">
        <v>622.66999999999996</v>
      </c>
      <c r="I50" s="9">
        <f t="shared" si="9"/>
        <v>591.96</v>
      </c>
      <c r="J50" s="9">
        <v>10</v>
      </c>
      <c r="K50" s="23">
        <v>31.12</v>
      </c>
      <c r="L50" s="9">
        <v>625.59</v>
      </c>
      <c r="M50" s="10">
        <f t="shared" si="1"/>
        <v>633.66999999999996</v>
      </c>
      <c r="N50" s="9">
        <v>11</v>
      </c>
      <c r="O50" s="4" t="str">
        <f t="shared" si="8"/>
        <v>HP14X73</v>
      </c>
      <c r="P50" s="9">
        <f t="shared" si="2"/>
        <v>41.709999999999923</v>
      </c>
    </row>
    <row r="51" spans="1:16" x14ac:dyDescent="0.25">
      <c r="A51" s="4">
        <v>46</v>
      </c>
      <c r="B51" s="8">
        <f t="shared" si="3"/>
        <v>3360</v>
      </c>
      <c r="C51" s="11">
        <v>25410.43</v>
      </c>
      <c r="D51" s="9" t="s">
        <v>17</v>
      </c>
      <c r="E51" s="16">
        <f t="shared" si="6"/>
        <v>36</v>
      </c>
      <c r="F51" s="16">
        <f t="shared" si="7"/>
        <v>8</v>
      </c>
      <c r="G51" s="9">
        <v>632.79</v>
      </c>
      <c r="H51" s="10">
        <v>622.66999999999996</v>
      </c>
      <c r="I51" s="9">
        <f t="shared" si="9"/>
        <v>591.71999999999991</v>
      </c>
      <c r="J51" s="9">
        <v>10</v>
      </c>
      <c r="K51" s="23">
        <v>31.07</v>
      </c>
      <c r="L51" s="9">
        <v>626.16999999999996</v>
      </c>
      <c r="M51" s="10">
        <f t="shared" si="1"/>
        <v>633.66999999999996</v>
      </c>
      <c r="N51" s="9">
        <v>11</v>
      </c>
      <c r="O51" s="4" t="str">
        <f t="shared" si="8"/>
        <v>HP14X73</v>
      </c>
      <c r="P51" s="9">
        <f t="shared" si="2"/>
        <v>41.950000000000045</v>
      </c>
    </row>
    <row r="52" spans="1:16" x14ac:dyDescent="0.25">
      <c r="A52" s="4">
        <v>47</v>
      </c>
      <c r="B52" s="8">
        <f t="shared" si="3"/>
        <v>3368</v>
      </c>
      <c r="C52" s="11">
        <v>25418.43</v>
      </c>
      <c r="D52" s="9" t="s">
        <v>18</v>
      </c>
      <c r="E52" s="16">
        <f t="shared" si="6"/>
        <v>36</v>
      </c>
      <c r="F52" s="16">
        <f t="shared" si="7"/>
        <v>8</v>
      </c>
      <c r="G52" s="9">
        <v>631.99</v>
      </c>
      <c r="H52" s="10">
        <v>623.33000000000004</v>
      </c>
      <c r="I52" s="9">
        <f t="shared" si="9"/>
        <v>591.48</v>
      </c>
      <c r="J52" s="9">
        <v>10</v>
      </c>
      <c r="K52" s="23">
        <v>30.51</v>
      </c>
      <c r="L52" s="9">
        <v>626.76</v>
      </c>
      <c r="M52" s="10">
        <f t="shared" si="1"/>
        <v>633.33000000000004</v>
      </c>
      <c r="N52" s="9">
        <v>10</v>
      </c>
      <c r="O52" s="4" t="str">
        <f t="shared" si="8"/>
        <v>HP14X73</v>
      </c>
      <c r="P52" s="9">
        <f t="shared" si="2"/>
        <v>41.850000000000023</v>
      </c>
    </row>
    <row r="53" spans="1:16" x14ac:dyDescent="0.25">
      <c r="A53" s="4">
        <v>48</v>
      </c>
      <c r="B53" s="8">
        <f t="shared" si="3"/>
        <v>3376</v>
      </c>
      <c r="C53" s="11">
        <v>25426.43</v>
      </c>
      <c r="D53" s="9" t="s">
        <v>19</v>
      </c>
      <c r="E53" s="16">
        <f t="shared" si="6"/>
        <v>36</v>
      </c>
      <c r="F53" s="16">
        <f t="shared" si="7"/>
        <v>8</v>
      </c>
      <c r="G53" s="9">
        <v>631.04</v>
      </c>
      <c r="H53" s="10">
        <v>623.33000000000004</v>
      </c>
      <c r="I53" s="9">
        <f t="shared" si="9"/>
        <v>591.24</v>
      </c>
      <c r="J53" s="9">
        <v>10</v>
      </c>
      <c r="K53" s="23">
        <v>29.8</v>
      </c>
      <c r="L53" s="9">
        <v>627.35</v>
      </c>
      <c r="M53" s="10">
        <f t="shared" si="1"/>
        <v>632.33000000000004</v>
      </c>
      <c r="N53" s="9">
        <v>9</v>
      </c>
      <c r="O53" s="4" t="str">
        <f t="shared" si="8"/>
        <v>HP14X73</v>
      </c>
      <c r="P53" s="9">
        <f t="shared" si="2"/>
        <v>41.090000000000032</v>
      </c>
    </row>
    <row r="54" spans="1:16" x14ac:dyDescent="0.25">
      <c r="A54" s="4">
        <v>49</v>
      </c>
      <c r="B54" s="8">
        <f t="shared" si="3"/>
        <v>3384</v>
      </c>
      <c r="C54" s="11">
        <v>25434.43</v>
      </c>
      <c r="D54" s="9" t="s">
        <v>20</v>
      </c>
      <c r="E54" s="16">
        <f t="shared" si="6"/>
        <v>36</v>
      </c>
      <c r="F54" s="16">
        <f t="shared" si="7"/>
        <v>8</v>
      </c>
      <c r="G54" s="9">
        <v>629.91</v>
      </c>
      <c r="H54" s="10">
        <v>623.33000000000004</v>
      </c>
      <c r="I54" s="9">
        <f t="shared" si="9"/>
        <v>591.01</v>
      </c>
      <c r="J54" s="9">
        <v>10</v>
      </c>
      <c r="K54" s="23">
        <v>28.9</v>
      </c>
      <c r="L54" s="9">
        <v>627.94000000000005</v>
      </c>
      <c r="M54" s="10">
        <f t="shared" si="1"/>
        <v>631.33000000000004</v>
      </c>
      <c r="N54" s="9">
        <v>8</v>
      </c>
      <c r="O54" s="4" t="str">
        <f t="shared" si="8"/>
        <v>HP14X73</v>
      </c>
      <c r="P54" s="9">
        <f t="shared" si="2"/>
        <v>40.32000000000005</v>
      </c>
    </row>
    <row r="55" spans="1:16" x14ac:dyDescent="0.25">
      <c r="A55" s="4">
        <v>50</v>
      </c>
      <c r="B55" s="8">
        <f t="shared" si="3"/>
        <v>3392</v>
      </c>
      <c r="C55" s="11">
        <v>25442.43</v>
      </c>
      <c r="D55" s="9" t="s">
        <v>22</v>
      </c>
      <c r="E55" s="16">
        <f t="shared" si="6"/>
        <v>36</v>
      </c>
      <c r="F55" s="16">
        <f t="shared" si="7"/>
        <v>8</v>
      </c>
      <c r="G55" s="9">
        <v>629.25</v>
      </c>
      <c r="H55" s="10">
        <v>623.33000000000004</v>
      </c>
      <c r="I55" s="9">
        <f t="shared" si="9"/>
        <v>590.77</v>
      </c>
      <c r="J55" s="9">
        <v>10</v>
      </c>
      <c r="K55" s="23">
        <v>28.48</v>
      </c>
      <c r="L55" s="9">
        <v>628.53</v>
      </c>
      <c r="M55" s="10">
        <f t="shared" si="1"/>
        <v>630.33000000000004</v>
      </c>
      <c r="N55" s="9">
        <v>7</v>
      </c>
      <c r="O55" s="4" t="str">
        <f t="shared" si="8"/>
        <v>HP14X73</v>
      </c>
      <c r="P55" s="9">
        <f t="shared" si="2"/>
        <v>39.560000000000059</v>
      </c>
    </row>
    <row r="56" spans="1:16" x14ac:dyDescent="0.25">
      <c r="A56" s="28"/>
      <c r="B56" s="29"/>
      <c r="C56" s="30"/>
      <c r="D56" s="31"/>
      <c r="E56" s="32"/>
      <c r="F56" s="32"/>
      <c r="G56" s="31"/>
      <c r="H56" s="33"/>
      <c r="I56" s="31"/>
      <c r="J56" s="31"/>
      <c r="K56" s="34"/>
      <c r="L56" s="31"/>
      <c r="M56" s="33"/>
      <c r="N56" s="31"/>
      <c r="O56" s="28"/>
      <c r="P56" s="31"/>
    </row>
    <row r="57" spans="1:16" x14ac:dyDescent="0.25">
      <c r="A57" s="12"/>
      <c r="B57" s="13"/>
      <c r="C57" s="12"/>
      <c r="D57" s="14"/>
      <c r="E57" s="17"/>
      <c r="F57" s="17"/>
      <c r="G57" s="14"/>
      <c r="H57" s="41" t="s">
        <v>33</v>
      </c>
      <c r="I57" s="41"/>
      <c r="J57" s="9">
        <f>SUM(J6:J55)</f>
        <v>500</v>
      </c>
      <c r="K57" s="23">
        <f>SUM(K6:K55)</f>
        <v>1347.5299999999997</v>
      </c>
      <c r="L57" s="14"/>
      <c r="M57" s="14"/>
      <c r="N57" s="40"/>
      <c r="O57" s="40"/>
      <c r="P57" s="9">
        <f>SUM(P6:P55)</f>
        <v>1894.829999999999</v>
      </c>
    </row>
    <row r="58" spans="1:16" x14ac:dyDescent="0.25">
      <c r="H58" s="38" t="s">
        <v>34</v>
      </c>
      <c r="I58" s="39"/>
      <c r="J58" s="35">
        <f>J57</f>
        <v>500</v>
      </c>
      <c r="K58" s="36">
        <f>K57</f>
        <v>1347.5299999999997</v>
      </c>
      <c r="L58" s="37"/>
      <c r="M58" s="37"/>
      <c r="N58" s="37"/>
      <c r="O58" s="37"/>
      <c r="P58" s="35">
        <f>P57</f>
        <v>1894.829999999999</v>
      </c>
    </row>
    <row r="60" spans="1:16" x14ac:dyDescent="0.25">
      <c r="H60" s="27" t="s">
        <v>26</v>
      </c>
      <c r="I60" s="1">
        <f>SUM(N6:N55)*7.75</f>
        <v>3681.25</v>
      </c>
      <c r="J60" s="20" t="s">
        <v>27</v>
      </c>
    </row>
    <row r="62" spans="1:16" x14ac:dyDescent="0.25">
      <c r="H62" s="26" t="s">
        <v>28</v>
      </c>
      <c r="I62" s="1">
        <f>(SUM(N6:N55)-3*49)*8</f>
        <v>2624</v>
      </c>
      <c r="J62" s="1" t="s">
        <v>27</v>
      </c>
    </row>
  </sheetData>
  <mergeCells count="19">
    <mergeCell ref="P3:P4"/>
    <mergeCell ref="A1:P1"/>
    <mergeCell ref="A2:P2"/>
    <mergeCell ref="F3:F4"/>
    <mergeCell ref="G3:G4"/>
    <mergeCell ref="H3:H4"/>
    <mergeCell ref="L3:L4"/>
    <mergeCell ref="M3:M4"/>
    <mergeCell ref="N3:N4"/>
    <mergeCell ref="A3:A4"/>
    <mergeCell ref="B3:B4"/>
    <mergeCell ref="C3:C4"/>
    <mergeCell ref="E3:E4"/>
    <mergeCell ref="H58:I58"/>
    <mergeCell ref="N57:O57"/>
    <mergeCell ref="H57:I57"/>
    <mergeCell ref="I3:I4"/>
    <mergeCell ref="D3:D4"/>
    <mergeCell ref="O3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 Reger</dc:creator>
  <cp:lastModifiedBy>Alec Reger</cp:lastModifiedBy>
  <dcterms:created xsi:type="dcterms:W3CDTF">2018-01-25T22:17:45Z</dcterms:created>
  <dcterms:modified xsi:type="dcterms:W3CDTF">2018-03-09T16:14:17Z</dcterms:modified>
</cp:coreProperties>
</file>