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dir\jacobs-us-va-pw-02\dms72151\"/>
    </mc:Choice>
  </mc:AlternateContent>
  <xr:revisionPtr revIDLastSave="0" documentId="13_ncr:1_{C8749A2D-87B3-4AF3-9328-06BAC405E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GHTING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24" i="1"/>
  <c r="R33" i="1"/>
  <c r="W32" i="1"/>
  <c r="S32" i="1"/>
  <c r="AA32" i="1"/>
  <c r="M32" i="1"/>
  <c r="L32" i="1"/>
  <c r="R29" i="1"/>
  <c r="R27" i="1"/>
  <c r="W24" i="1"/>
  <c r="S24" i="1"/>
  <c r="AA24" i="1"/>
  <c r="M24" i="1"/>
  <c r="L24" i="1"/>
  <c r="L84" i="1" l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D7" i="1" l="1"/>
</calcChain>
</file>

<file path=xl/sharedStrings.xml><?xml version="1.0" encoding="utf-8"?>
<sst xmlns="http://schemas.openxmlformats.org/spreadsheetml/2006/main" count="108" uniqueCount="67">
  <si>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</si>
  <si>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</si>
  <si>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</si>
  <si>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</si>
  <si>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</si>
  <si>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</si>
  <si>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</si>
  <si>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</si>
  <si>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</si>
  <si>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</si>
  <si>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</si>
  <si>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</si>
  <si>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</si>
  <si>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</si>
  <si>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</si>
  <si>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</si>
  <si>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</si>
  <si>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</si>
  <si>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STATION</t>
  </si>
  <si>
    <t>SIDE</t>
  </si>
  <si>
    <t>LOCATION</t>
  </si>
  <si>
    <t>REF
NO.</t>
  </si>
  <si>
    <t>SHEET
NO.</t>
  </si>
  <si>
    <t>&lt;--- ENTER STARTING SHEET NUMBER</t>
  </si>
  <si>
    <t>DESCRIPTION</t>
  </si>
  <si>
    <t>RT</t>
  </si>
  <si>
    <t>625E</t>
  </si>
  <si>
    <t>CONNECTION FUSED PULL APART</t>
  </si>
  <si>
    <t>CONNECTION UNFUSED PULL APART</t>
  </si>
  <si>
    <t>CONNECTION, UNFUSED PERMANENT</t>
  </si>
  <si>
    <t xml:space="preserve">NO. 4 AWG, 2400V, DISTRIBUTION CABLE  </t>
  </si>
  <si>
    <t>NO. 10 AWG POLE AND BRACKET CABLE</t>
  </si>
  <si>
    <t>1-1/2" DUCT CABLE WITH THREE NO. 4 AWG 2400 VOLT CABLES</t>
  </si>
  <si>
    <t>CONDUIT, 3" 725.04</t>
  </si>
  <si>
    <t>CONDUIT, 3" JACK OR DRILLED 725.04</t>
  </si>
  <si>
    <t>TRENCH, 24" DEEP</t>
  </si>
  <si>
    <t>PULL BOX, 725.08, 18"</t>
  </si>
  <si>
    <t>PULL BOX, 725.08, 24"</t>
  </si>
  <si>
    <t xml:space="preserve">GROUND ROD </t>
  </si>
  <si>
    <t>CONTROL CENTER CABINET, COMPLETE</t>
  </si>
  <si>
    <t>EACH</t>
  </si>
  <si>
    <t>LUMINAIRE, CONVENTIONAL, SOLID STATE (LED), 
AS PER PLAN</t>
  </si>
  <si>
    <t>FT</t>
  </si>
  <si>
    <t>LT</t>
  </si>
  <si>
    <t>PB-3</t>
  </si>
  <si>
    <t>PB-2</t>
  </si>
  <si>
    <t>PB-1</t>
  </si>
  <si>
    <t>354+23.73</t>
  </si>
  <si>
    <t>354+20.60</t>
  </si>
  <si>
    <t>354+93.74</t>
  </si>
  <si>
    <t>355+04.78</t>
  </si>
  <si>
    <t>353+86.86</t>
  </si>
  <si>
    <t>1-TRG-1</t>
  </si>
  <si>
    <t>1-TRG-2</t>
  </si>
  <si>
    <t>PB-1 TO CC-TRG</t>
  </si>
  <si>
    <t>CC-TRG</t>
  </si>
  <si>
    <t>TREGO CREEK RD.</t>
  </si>
  <si>
    <t>SR 23</t>
  </si>
  <si>
    <t>LIGHT POLE DESIGN 
NO. AT18B40</t>
  </si>
  <si>
    <t>LIGHT POLE DESIGN 
NO. AT12B40</t>
  </si>
  <si>
    <t>1-TRG-1 TO PB-3</t>
  </si>
  <si>
    <t>PB-3 TO PB-1</t>
  </si>
  <si>
    <t>354+20.77</t>
  </si>
  <si>
    <t>PB-1 TO PB-2</t>
  </si>
  <si>
    <t>PB-2 TO 1-TRG-2</t>
  </si>
  <si>
    <t xml:space="preserve">LIGHT POLE FOUNDATION, 
24" X 8'-0" </t>
  </si>
  <si>
    <t>POWER SERVICE, AS PER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</si>
</sst>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+&quot;00.00"/>
    <numFmt numFmtId="165" formatCode="0\)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>
      <alignment horizontal="center" vertical="center"/>
    </xf>
    <xf numFmtId="11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4" fillId="5" borderId="18" xfId="0" applyFont="1" applyFill="1" applyBorder="1" applyAlignment="1" applyProtection="1">
      <alignment vertical="center"/>
      <protection locked="0"/>
    </xf>
    <xf numFmtId="0" fontId="4" fillId="5" borderId="16" xfId="0" applyFont="1" applyFill="1" applyBorder="1" applyAlignment="1" applyProtection="1">
      <alignment vertical="center"/>
      <protection locked="0"/>
    </xf>
    <xf numFmtId="0" fontId="4" fillId="5" borderId="17" xfId="0" applyFont="1" applyFill="1" applyBorder="1" applyAlignment="1" applyProtection="1">
      <alignment vertical="center"/>
      <protection locked="0"/>
    </xf>
    <xf numFmtId="0" fontId="4" fillId="5" borderId="14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83</xdr:row>
      <xdr:rowOff>0</xdr:rowOff>
    </xdr:from>
    <xdr:to>
      <xdr:col>29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84</xdr:row>
      <xdr:rowOff>0</xdr:rowOff>
    </xdr:from>
    <xdr:to>
      <xdr:col>29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161925</xdr:colOff>
      <xdr:row>84</xdr:row>
      <xdr:rowOff>0</xdr:rowOff>
    </xdr:from>
    <xdr:to>
      <xdr:col>42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84</xdr:row>
      <xdr:rowOff>0</xdr:rowOff>
    </xdr:from>
    <xdr:to>
      <xdr:col>41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  <sheetName val="Sheet1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F3175" t="str">
            <v>ADD SUPPLEMENTAL DESCRIPTION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B3179" t="str">
            <v>Y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B3182" t="str">
            <v>Y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B3187" t="str">
            <v>Y</v>
          </cell>
          <cell r="C3187" t="str">
            <v>SY</v>
          </cell>
          <cell r="D3187" t="str">
            <v>PAVEMENT FOR MAINTAINING TRAFFIC, CLASS B, AS PER PLAN</v>
          </cell>
          <cell r="F3187" t="str">
            <v>DESIGN BUILD PROJECTS ONLY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F3198" t="str">
            <v>ADD SUPPLEMENTAL DESCRIPTION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F3233" t="str">
            <v>ADD SUPPLEMENTAL DESCRIPTION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F3241" t="str">
            <v>ADD SUPPLEMENTAL DESCRIPTION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F3259" t="str">
            <v>REQUIRES PLAN INSERT SHEET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F3318" t="str">
            <v>ADD SUPPLEMENTAL DESCRIPTION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B3323" t="str">
            <v>Y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F3343" t="str">
            <v>ADD SUPPLEMENTAL DESCRIPTION</v>
          </cell>
          <cell r="G3343">
            <v>0</v>
          </cell>
        </row>
        <row r="3344">
          <cell r="A3344" t="str">
            <v>623E40900</v>
          </cell>
          <cell r="B3344" t="str">
            <v>Y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B3350" t="str">
            <v>Y</v>
          </cell>
          <cell r="C3350" t="str">
            <v>EACH</v>
          </cell>
          <cell r="D3350" t="str">
            <v>MOBILIZATION, AS PER PLAN</v>
          </cell>
          <cell r="F3350" t="str">
            <v>DESIGN BUILD PROJECTS ONLY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F3364" t="str">
            <v>ADD SUPPLEMENTAL DESCRIPTION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F3382" t="str">
            <v>ADD SUPPLEMENTAL DESCRIPTION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F3447" t="str">
            <v>ADD SUPPLEMENTAL DESCRIPTION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F3466" t="str">
            <v>ADD SUPPLEMENTAL DESCRIPTION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F3477" t="str">
            <v>ADD SUPPLEMENTAL DESCRIPTION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F3500" t="str">
            <v>ADD SUPPLEMENTAL DESCRIPTION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F3512" t="str">
            <v>ADD SUPPLEMENTAL DESCRIPTION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F3553" t="str">
            <v>ADD SUPPLEMENTAL DESCRIPTION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F3627" t="str">
            <v>ADD SUPPLEMENTAL DESCRIPTION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F3643" t="str">
            <v>ADD SUPPLEMENTAL DESCRIPTION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F3669" t="str">
            <v>ADD SUPPLEMENTAL DESCRIPTION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F3673" t="str">
            <v>ADD SUPPLEMENTAL DESCRIPTION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B3745" t="str">
            <v>Y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F3767" t="str">
            <v>CHECK UNIT OF MEASURE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B3777" t="str">
            <v>Y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B3789" t="str">
            <v>Y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F3824" t="str">
            <v>SPECIFY LOCATION</v>
          </cell>
          <cell r="G3824">
            <v>0</v>
          </cell>
        </row>
        <row r="3825">
          <cell r="A3825" t="str">
            <v>625E76000</v>
          </cell>
          <cell r="B3825" t="str">
            <v>Y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F3826" t="str">
            <v>ADD SUPPLEMENTAL DESCRIPTION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B3834" t="str">
            <v>Y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B3840" t="str">
            <v>Y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F4057" t="str">
            <v>ADD SUPPLEMENTAL DESCRIPTION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F4066" t="str">
            <v>ADD SUPPLEMENTAL DESCRIPTION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B4107" t="str">
            <v>Y</v>
          </cell>
          <cell r="C4107" t="str">
            <v>EACH</v>
          </cell>
          <cell r="D4107" t="str">
            <v>OVERPASS STRUCTURE MOUNTED SIGN SUPPORT, TYPE TC-18.26, DESIGN 10, AS PER PLAN</v>
          </cell>
          <cell r="F4107" t="str">
            <v>CHECK UNIT OF MEASURE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B4135" t="str">
            <v>Y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F4310" t="str">
            <v>ADD SUPPLEMENTAL DESCRIPTION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F4313" t="str">
            <v>ADD SUPPLEMENTAL DESCRIPTION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B4319" t="str">
            <v>Y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F4345" t="str">
            <v>ADD SUPPLEMENTAL DESCRIPTION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F4354" t="str">
            <v>ADD SUPPLEMENTAL DESCRIPTION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F4359" t="str">
            <v>SPECIFY TYPE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F4375" t="str">
            <v>ADD SUPPLEMENTAL DESCRIPTION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F4385" t="str">
            <v>ADD SUPPLEMENTAL DESCRIPTION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F4387" t="str">
            <v>ADD SUPPLEMENTAL DESCRIPTION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F4400" t="str">
            <v>ADD SUPPLEMENTAL DESCRIPTION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F4414" t="str">
            <v>SPECIFY COLOR IF NECESSARY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B4446" t="str">
            <v>Y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F4450" t="str">
            <v>SPECIFY TYPE AND/OR COLOR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F4599" t="str">
            <v>ADD SUPPLEMENTAL DESCRIPTION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F4611" t="str">
            <v>ADD SUPPLEMENTAL DESCRIPTION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F4787" t="str">
            <v>ADD SUPPLEMENTAL DESCRIPTION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F4811" t="str">
            <v>ADD SUPPLEMENTAL DESCRIPTION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F4850" t="str">
            <v>ADD SUPPLEMENTAL DESCRIPTION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F4915" t="str">
            <v>ADD SUPPLEMENTAL DESCRIPTION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F4922" t="str">
            <v>SPECIFY TYPE OF ITEM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F4936" t="str">
            <v>ADD SUPPLEMENTAL DESCRIPTION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B4943" t="str">
            <v>Y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F4958" t="str">
            <v>SPECIFY CABINET TYPE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F5022" t="str">
            <v>ADD SUPPLEMENTAL DESCRIPTION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B5412" t="str">
            <v>Y</v>
          </cell>
          <cell r="C5412" t="str">
            <v>MBF</v>
          </cell>
          <cell r="D5412" t="str">
            <v>SHEETING AND BRACING ORDERED LEFT IN PLACE</v>
          </cell>
          <cell r="F5412" t="str">
            <v>SPECIFY MUNICIPAL STANDARD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F6168" t="str">
            <v>CHECK UNIT OF MEASURE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F6357" t="str">
            <v>CHECK UNIT OF MEASURE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F6362" t="str">
            <v>ADD SUPPLEMENTAL DESCRIPTION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F6430" t="str">
            <v>ADD SUPPLEMENTAL DESCRIPTION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F6524" t="str">
            <v>ADD SUPPLEMENTAL DESCRIPTION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F6575" t="str">
            <v>ADD SUPPLEMENTAL DESCRIPTION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B6618" t="str">
            <v>Y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F6625" t="str">
            <v>SPECIFY TYPE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F6629" t="str">
            <v>SPECIFY TYPE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F6677" t="str">
            <v>SPECIFY TYPE AND CONDITION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B6710" t="str">
            <v>Y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F6722" t="str">
            <v>ADD SUPPLEMENTAL DESCRIPTION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B6762" t="str">
            <v>Y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F6763" t="str">
            <v>GENERAL ONLY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F6785" t="str">
            <v>GENERAL ONLY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F6793" t="str">
            <v>HEATING &amp; VENTILATING ONLY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F6809" t="str">
            <v>ELECTRICAL ONLY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F6825" t="str">
            <v>DESIGN BUILD PROJECTS ONLY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F6864" t="str">
            <v>ADD SUPPLEMENTAL DESCRIPTION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F6886" t="str">
            <v>ADD SUPPLEMENTAL DESCRIPTION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F6908" t="str">
            <v>CHECK UNIT OF MEASURE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F6954" t="str">
            <v>ADD SUPPLEMENTAL DESCRIPTION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F7012" t="str">
            <v>CHECK UNIT OF MEASURE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F7053" t="str">
            <v>ADD SUPPLEMENTAL DESCRIPTION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B7055" t="str">
            <v>Y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F7068" t="str">
            <v>CHECK UNIT OF MEASURE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F7090" t="str">
            <v>ADD SUPPLEMENTAL DESCRIPTION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B7108" t="str">
            <v>Y</v>
          </cell>
          <cell r="C7108" t="str">
            <v>LS</v>
          </cell>
          <cell r="D7108" t="str">
            <v>MAINTAINING ITS DURING CONSTRUCTION</v>
          </cell>
          <cell r="F7108" t="str">
            <v>DESIGN BUILD PROJECTS ONLY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F7124" t="str">
            <v>LOCATION REQUIRED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F7149" t="str">
            <v>ADD SUPPLEMENTAL DESCRIPTION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B7162" t="str">
            <v>Y</v>
          </cell>
          <cell r="C7162" t="str">
            <v>EACH</v>
          </cell>
          <cell r="D7162" t="str">
            <v>EROSION CONTROL, AS PER PLAN</v>
          </cell>
          <cell r="F7162" t="str">
            <v>DESIGN BUILD PROJECTS ONLY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F7180" t="str">
            <v>SPECIFY SIZE AND TYPE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F7207" t="str">
            <v>SPECIFY SIZE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F7225" t="str">
            <v>ADD SUPPLEMENTAL DESCRIPTION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F7228" t="str">
            <v>SPECIFY THICKNESS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F7230" t="str">
            <v>SPECIFY THICKNESS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F7245" t="str">
            <v>SPECIFY NOMINAL THICKNESS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B7276" t="str">
            <v>Y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F7306" t="str">
            <v>ADD SUPPLEMENTAL DESCRIPTION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F7316" t="str">
            <v>SPECIFY ___ KIP MAX. TEST LOAD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F7358" t="str">
            <v>DESIGN BUILD PROJECTS ONLY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F7390" t="str">
            <v>SPECIFY THICKNESS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F7427" t="str">
            <v>SPECIFY DEPTH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F7433" t="str">
            <v>ADD SUPP DESC - RAIL ONLY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F7456" t="str">
            <v>ADD SUPPLEMENTAL DESCRIPTION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84"/>
  <sheetViews>
    <sheetView showGridLines="0" tabSelected="1" zoomScale="80" zoomScaleNormal="80" workbookViewId="0">
      <selection activeCell="M39" sqref="M39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0.7109375" style="5" hidden="1" customWidth="1"/>
    <col min="7" max="7" width="6.140625" style="5" hidden="1" customWidth="1"/>
    <col min="8" max="8" width="12.7109375" style="5" customWidth="1"/>
    <col min="9" max="9" width="11" style="5" customWidth="1"/>
    <col min="10" max="10" width="9.7109375" style="6" customWidth="1"/>
    <col min="11" max="11" width="12.28515625" style="5" customWidth="1"/>
    <col min="12" max="29" width="9.7109375" style="5" customWidth="1"/>
    <col min="30" max="30" width="2.7109375" style="5" customWidth="1"/>
    <col min="31" max="16384" width="9.140625" style="5"/>
  </cols>
  <sheetData>
    <row r="1" spans="1:36" ht="12.75" customHeight="1" x14ac:dyDescent="0.2">
      <c r="A1" s="5">
        <v>1</v>
      </c>
      <c r="D1" s="2"/>
      <c r="E1" s="2"/>
      <c r="F1" s="3"/>
      <c r="G1" s="3" t="s">
        <v>4</v>
      </c>
      <c r="H1" s="3" t="s">
        <v>13</v>
      </c>
      <c r="I1" s="2" t="s">
        <v>12</v>
      </c>
      <c r="J1" s="1"/>
      <c r="K1" s="1"/>
      <c r="L1" s="1"/>
      <c r="M1" s="14"/>
      <c r="N1" s="1"/>
      <c r="O1" s="1"/>
      <c r="P1" s="1"/>
      <c r="Q1" s="14"/>
      <c r="R1" s="14"/>
      <c r="S1" s="14"/>
      <c r="T1" s="14"/>
      <c r="U1" s="14"/>
      <c r="V1" s="1"/>
      <c r="W1" s="1"/>
      <c r="X1" s="1"/>
      <c r="Y1" s="1"/>
      <c r="Z1" s="1"/>
      <c r="AA1" s="1"/>
      <c r="AB1" s="16"/>
      <c r="AC1" s="16"/>
    </row>
    <row r="2" spans="1:36" ht="12.75" customHeight="1" x14ac:dyDescent="0.2">
      <c r="D2" s="2"/>
      <c r="E2" s="2"/>
      <c r="F2" s="3"/>
      <c r="G2" s="3" t="s">
        <v>1</v>
      </c>
      <c r="H2" s="3" t="s">
        <v>14</v>
      </c>
      <c r="I2" s="2" t="s">
        <v>3</v>
      </c>
      <c r="J2" s="1"/>
      <c r="K2" s="1"/>
      <c r="L2" s="1"/>
      <c r="M2" s="14"/>
      <c r="N2" s="1"/>
      <c r="O2" s="1"/>
      <c r="P2" s="1"/>
      <c r="Q2" s="14"/>
      <c r="R2" s="14"/>
      <c r="S2" s="14"/>
      <c r="T2" s="14"/>
      <c r="U2" s="14"/>
      <c r="V2" s="1"/>
      <c r="W2" s="1"/>
      <c r="X2" s="1"/>
      <c r="Y2" s="1"/>
      <c r="Z2" s="1"/>
      <c r="AA2" s="1"/>
      <c r="AB2" s="16"/>
      <c r="AC2" s="16"/>
    </row>
    <row r="3" spans="1:36" ht="12.75" customHeight="1" x14ac:dyDescent="0.2">
      <c r="D3" s="2"/>
      <c r="E3" s="3"/>
      <c r="F3" s="3"/>
      <c r="G3" s="3"/>
      <c r="H3" s="3" t="s">
        <v>15</v>
      </c>
      <c r="I3" s="2" t="s">
        <v>2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6"/>
      <c r="AC3" s="16"/>
    </row>
    <row r="4" spans="1:36" ht="12.75" customHeight="1" x14ac:dyDescent="0.2">
      <c r="D4" s="2"/>
      <c r="E4" s="3"/>
      <c r="F4" s="4"/>
      <c r="G4" s="4"/>
      <c r="H4" s="3" t="s">
        <v>16</v>
      </c>
      <c r="I4" s="2" t="s">
        <v>10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6"/>
      <c r="AC4" s="16"/>
    </row>
    <row r="5" spans="1:36" ht="12.75" customHeight="1" x14ac:dyDescent="0.2">
      <c r="D5" s="2"/>
      <c r="E5" s="3"/>
      <c r="F5" s="4"/>
      <c r="G5" s="4"/>
      <c r="H5" s="3" t="s">
        <v>17</v>
      </c>
      <c r="I5" s="2" t="s">
        <v>11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15"/>
      <c r="W5" s="15"/>
      <c r="X5" s="1"/>
      <c r="Y5" s="1"/>
      <c r="Z5" s="15"/>
      <c r="AA5" s="15"/>
      <c r="AB5" s="16"/>
      <c r="AC5" s="16"/>
    </row>
    <row r="6" spans="1:36" ht="12.75" customHeight="1" thickBot="1" x14ac:dyDescent="0.25"/>
    <row r="7" spans="1:36" ht="12.75" customHeight="1" thickBot="1" x14ac:dyDescent="0.25">
      <c r="B7" s="18" t="s">
        <v>7</v>
      </c>
      <c r="D7" s="38" t="str">
        <f>"SUBSUMMARY SHEET " &amp; B8</f>
        <v xml:space="preserve">SUBSUMMARY SHEET 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E7" s="28">
        <v>1</v>
      </c>
      <c r="AF7" s="29" t="s">
        <v>23</v>
      </c>
      <c r="AG7" s="30"/>
      <c r="AH7" s="30"/>
      <c r="AI7" s="30"/>
      <c r="AJ7" s="30"/>
    </row>
    <row r="8" spans="1:36" ht="12.75" customHeight="1" thickBot="1" x14ac:dyDescent="0.25">
      <c r="B8" s="22"/>
      <c r="D8" s="36" t="s">
        <v>5</v>
      </c>
      <c r="E8" s="36"/>
      <c r="F8" s="36"/>
      <c r="G8" s="36"/>
      <c r="H8" s="36"/>
      <c r="I8" s="36"/>
      <c r="J8" s="36"/>
      <c r="K8" s="36"/>
      <c r="L8" s="17" t="s">
        <v>26</v>
      </c>
      <c r="M8" s="17" t="s">
        <v>26</v>
      </c>
      <c r="N8" s="17" t="s">
        <v>26</v>
      </c>
      <c r="O8" s="17" t="s">
        <v>26</v>
      </c>
      <c r="P8" s="17" t="s">
        <v>26</v>
      </c>
      <c r="Q8" s="17" t="s">
        <v>26</v>
      </c>
      <c r="R8" s="17" t="s">
        <v>26</v>
      </c>
      <c r="S8" s="17" t="s">
        <v>26</v>
      </c>
      <c r="T8" s="17" t="s">
        <v>26</v>
      </c>
      <c r="U8" s="17" t="s">
        <v>26</v>
      </c>
      <c r="V8" s="17" t="s">
        <v>26</v>
      </c>
      <c r="W8" s="17" t="s">
        <v>26</v>
      </c>
      <c r="X8" s="17" t="s">
        <v>26</v>
      </c>
      <c r="Y8" s="17" t="s">
        <v>26</v>
      </c>
      <c r="Z8" s="17" t="s">
        <v>26</v>
      </c>
      <c r="AA8" s="17" t="s">
        <v>26</v>
      </c>
      <c r="AB8" s="17" t="s">
        <v>26</v>
      </c>
      <c r="AC8" s="17" t="s">
        <v>26</v>
      </c>
    </row>
    <row r="9" spans="1:36" ht="12.75" customHeight="1" thickBot="1" x14ac:dyDescent="0.25">
      <c r="D9" s="37" t="s">
        <v>6</v>
      </c>
      <c r="E9" s="37"/>
      <c r="F9" s="37"/>
      <c r="G9" s="37"/>
      <c r="H9" s="37"/>
      <c r="I9" s="37"/>
      <c r="J9" s="37"/>
      <c r="K9" s="3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6" ht="12.75" customHeight="1" x14ac:dyDescent="0.2">
      <c r="B10" s="50" t="s">
        <v>8</v>
      </c>
      <c r="D10" s="53" t="s">
        <v>21</v>
      </c>
      <c r="E10" s="53" t="s">
        <v>22</v>
      </c>
      <c r="F10" s="53" t="s">
        <v>20</v>
      </c>
      <c r="G10" s="53"/>
      <c r="H10" s="53" t="s">
        <v>18</v>
      </c>
      <c r="I10" s="58" t="s">
        <v>19</v>
      </c>
      <c r="J10" s="61" t="s">
        <v>24</v>
      </c>
      <c r="K10" s="62"/>
      <c r="L10" s="23">
        <v>625</v>
      </c>
      <c r="M10" s="7">
        <v>625</v>
      </c>
      <c r="N10" s="7">
        <v>625</v>
      </c>
      <c r="O10" s="7">
        <v>625</v>
      </c>
      <c r="P10" s="7">
        <v>625</v>
      </c>
      <c r="Q10" s="7">
        <v>625</v>
      </c>
      <c r="R10" s="7">
        <v>625</v>
      </c>
      <c r="S10" s="7">
        <v>625</v>
      </c>
      <c r="T10" s="7">
        <v>625</v>
      </c>
      <c r="U10" s="7">
        <v>625</v>
      </c>
      <c r="V10" s="7">
        <v>625</v>
      </c>
      <c r="W10" s="7">
        <v>625</v>
      </c>
      <c r="X10" s="7">
        <v>625</v>
      </c>
      <c r="Y10" s="7">
        <v>625</v>
      </c>
      <c r="Z10" s="7">
        <v>625</v>
      </c>
      <c r="AA10" s="7">
        <v>625</v>
      </c>
      <c r="AB10" s="7">
        <v>625</v>
      </c>
      <c r="AC10" s="7">
        <v>625</v>
      </c>
    </row>
    <row r="11" spans="1:36" ht="12.75" customHeight="1" x14ac:dyDescent="0.2">
      <c r="B11" s="51"/>
      <c r="D11" s="54"/>
      <c r="E11" s="54"/>
      <c r="F11" s="54"/>
      <c r="G11" s="54"/>
      <c r="H11" s="54"/>
      <c r="I11" s="59"/>
      <c r="J11" s="63"/>
      <c r="K11" s="64"/>
      <c r="L11" s="57" t="s">
        <v>27</v>
      </c>
      <c r="M11" s="56" t="s">
        <v>28</v>
      </c>
      <c r="N11" s="56" t="s">
        <v>29</v>
      </c>
      <c r="O11" s="56" t="s">
        <v>58</v>
      </c>
      <c r="P11" s="56" t="s">
        <v>59</v>
      </c>
      <c r="Q11" s="56" t="s">
        <v>65</v>
      </c>
      <c r="R11" s="56" t="s">
        <v>30</v>
      </c>
      <c r="S11" s="56" t="s">
        <v>31</v>
      </c>
      <c r="T11" s="56" t="s">
        <v>32</v>
      </c>
      <c r="U11" s="56" t="s">
        <v>33</v>
      </c>
      <c r="V11" s="56" t="s">
        <v>34</v>
      </c>
      <c r="W11" s="56" t="s">
        <v>41</v>
      </c>
      <c r="X11" s="56" t="s">
        <v>35</v>
      </c>
      <c r="Y11" s="56" t="s">
        <v>36</v>
      </c>
      <c r="Z11" s="56" t="s">
        <v>37</v>
      </c>
      <c r="AA11" s="56" t="s">
        <v>38</v>
      </c>
      <c r="AB11" s="56" t="s">
        <v>66</v>
      </c>
      <c r="AC11" s="56" t="s">
        <v>39</v>
      </c>
    </row>
    <row r="12" spans="1:36" ht="12.75" customHeight="1" x14ac:dyDescent="0.2">
      <c r="B12" s="51"/>
      <c r="D12" s="54"/>
      <c r="E12" s="54"/>
      <c r="F12" s="54"/>
      <c r="G12" s="54"/>
      <c r="H12" s="54"/>
      <c r="I12" s="59"/>
      <c r="J12" s="63"/>
      <c r="K12" s="64"/>
      <c r="L12" s="57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36" ht="12.75" customHeight="1" x14ac:dyDescent="0.2">
      <c r="B13" s="51"/>
      <c r="D13" s="54"/>
      <c r="E13" s="54"/>
      <c r="F13" s="54"/>
      <c r="G13" s="54"/>
      <c r="H13" s="54"/>
      <c r="I13" s="59"/>
      <c r="J13" s="63"/>
      <c r="K13" s="64"/>
      <c r="L13" s="57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36" ht="12.75" customHeight="1" x14ac:dyDescent="0.2">
      <c r="B14" s="51"/>
      <c r="D14" s="54"/>
      <c r="E14" s="54"/>
      <c r="F14" s="54"/>
      <c r="G14" s="54"/>
      <c r="H14" s="54"/>
      <c r="I14" s="59"/>
      <c r="J14" s="63"/>
      <c r="K14" s="64"/>
      <c r="L14" s="57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</row>
    <row r="15" spans="1:36" ht="12.75" customHeight="1" x14ac:dyDescent="0.2">
      <c r="B15" s="51"/>
      <c r="D15" s="54"/>
      <c r="E15" s="54"/>
      <c r="F15" s="54"/>
      <c r="G15" s="54"/>
      <c r="H15" s="54"/>
      <c r="I15" s="59"/>
      <c r="J15" s="63"/>
      <c r="K15" s="64"/>
      <c r="L15" s="57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</row>
    <row r="16" spans="1:36" ht="12.75" customHeight="1" x14ac:dyDescent="0.2">
      <c r="B16" s="51"/>
      <c r="D16" s="54"/>
      <c r="E16" s="54"/>
      <c r="F16" s="54"/>
      <c r="G16" s="54"/>
      <c r="H16" s="54"/>
      <c r="I16" s="59"/>
      <c r="J16" s="63"/>
      <c r="K16" s="64"/>
      <c r="L16" s="57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2:29" ht="12.75" customHeight="1" x14ac:dyDescent="0.2">
      <c r="B17" s="51"/>
      <c r="D17" s="54"/>
      <c r="E17" s="54"/>
      <c r="F17" s="54"/>
      <c r="G17" s="54"/>
      <c r="H17" s="54"/>
      <c r="I17" s="59"/>
      <c r="J17" s="63"/>
      <c r="K17" s="64"/>
      <c r="L17" s="57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2:29" ht="12.75" customHeight="1" x14ac:dyDescent="0.2">
      <c r="B18" s="51"/>
      <c r="D18" s="54"/>
      <c r="E18" s="54"/>
      <c r="F18" s="54"/>
      <c r="G18" s="54"/>
      <c r="H18" s="54"/>
      <c r="I18" s="59"/>
      <c r="J18" s="63"/>
      <c r="K18" s="64"/>
      <c r="L18" s="57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2:29" ht="12.75" customHeight="1" x14ac:dyDescent="0.2">
      <c r="B19" s="51"/>
      <c r="D19" s="54"/>
      <c r="E19" s="54"/>
      <c r="F19" s="54"/>
      <c r="G19" s="54"/>
      <c r="H19" s="54"/>
      <c r="I19" s="59"/>
      <c r="J19" s="63"/>
      <c r="K19" s="64"/>
      <c r="L19" s="57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</row>
    <row r="20" spans="2:29" ht="12.75" customHeight="1" x14ac:dyDescent="0.2">
      <c r="B20" s="51"/>
      <c r="D20" s="54"/>
      <c r="E20" s="54"/>
      <c r="F20" s="54"/>
      <c r="G20" s="54"/>
      <c r="H20" s="54"/>
      <c r="I20" s="59"/>
      <c r="J20" s="63"/>
      <c r="K20" s="64"/>
      <c r="L20" s="57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2:29" ht="12.75" customHeight="1" x14ac:dyDescent="0.2">
      <c r="B21" s="51"/>
      <c r="D21" s="54"/>
      <c r="E21" s="54"/>
      <c r="F21" s="54"/>
      <c r="G21" s="54"/>
      <c r="H21" s="54"/>
      <c r="I21" s="59"/>
      <c r="J21" s="63"/>
      <c r="K21" s="64"/>
      <c r="L21" s="57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2:29" ht="12.75" customHeight="1" x14ac:dyDescent="0.2">
      <c r="B22" s="51"/>
      <c r="D22" s="54"/>
      <c r="E22" s="54"/>
      <c r="F22" s="54"/>
      <c r="G22" s="54"/>
      <c r="H22" s="54"/>
      <c r="I22" s="59"/>
      <c r="J22" s="63"/>
      <c r="K22" s="64"/>
      <c r="L22" s="57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</row>
    <row r="23" spans="2:29" ht="12.75" customHeight="1" thickBot="1" x14ac:dyDescent="0.25">
      <c r="B23" s="52"/>
      <c r="D23" s="55"/>
      <c r="E23" s="55"/>
      <c r="F23" s="55"/>
      <c r="G23" s="55"/>
      <c r="H23" s="55"/>
      <c r="I23" s="60"/>
      <c r="J23" s="65"/>
      <c r="K23" s="66"/>
      <c r="L23" s="24" t="s">
        <v>40</v>
      </c>
      <c r="M23" s="8" t="s">
        <v>40</v>
      </c>
      <c r="N23" s="8" t="s">
        <v>40</v>
      </c>
      <c r="O23" s="8" t="s">
        <v>40</v>
      </c>
      <c r="P23" s="8" t="s">
        <v>40</v>
      </c>
      <c r="Q23" s="8" t="s">
        <v>40</v>
      </c>
      <c r="R23" s="8" t="s">
        <v>42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40</v>
      </c>
      <c r="X23" s="8" t="s">
        <v>40</v>
      </c>
      <c r="Y23" s="8" t="s">
        <v>40</v>
      </c>
      <c r="Z23" s="8" t="s">
        <v>40</v>
      </c>
      <c r="AA23" s="8" t="s">
        <v>40</v>
      </c>
      <c r="AB23" s="8" t="s">
        <v>40</v>
      </c>
      <c r="AC23" s="8" t="s">
        <v>40</v>
      </c>
    </row>
    <row r="24" spans="2:29" ht="12.75" customHeight="1" x14ac:dyDescent="0.2">
      <c r="B24" s="19"/>
      <c r="D24" s="9">
        <v>1</v>
      </c>
      <c r="E24" s="31">
        <v>44</v>
      </c>
      <c r="F24" s="46" t="s">
        <v>56</v>
      </c>
      <c r="G24" s="47"/>
      <c r="H24" s="31" t="s">
        <v>47</v>
      </c>
      <c r="I24" s="31" t="s">
        <v>43</v>
      </c>
      <c r="J24" s="69" t="s">
        <v>52</v>
      </c>
      <c r="K24" s="70"/>
      <c r="L24" s="31">
        <f>O24*1</f>
        <v>1</v>
      </c>
      <c r="M24" s="31">
        <f>O24</f>
        <v>1</v>
      </c>
      <c r="N24" s="32">
        <v>1</v>
      </c>
      <c r="O24" s="32">
        <v>1</v>
      </c>
      <c r="P24" s="32"/>
      <c r="Q24" s="32">
        <f>O24</f>
        <v>1</v>
      </c>
      <c r="R24" s="32"/>
      <c r="S24" s="32">
        <f>O24*(40+18+5)*3</f>
        <v>189</v>
      </c>
      <c r="T24" s="32"/>
      <c r="U24" s="32"/>
      <c r="V24" s="32"/>
      <c r="W24" s="32">
        <f>O24</f>
        <v>1</v>
      </c>
      <c r="X24" s="32"/>
      <c r="Y24" s="32"/>
      <c r="Z24" s="32"/>
      <c r="AA24" s="32">
        <f>Q24</f>
        <v>1</v>
      </c>
      <c r="AB24" s="32"/>
      <c r="AC24" s="32"/>
    </row>
    <row r="25" spans="2:29" ht="12.75" customHeight="1" x14ac:dyDescent="0.2">
      <c r="B25" s="20"/>
      <c r="D25" s="10">
        <v>2</v>
      </c>
      <c r="E25" s="31">
        <v>44</v>
      </c>
      <c r="F25" s="42"/>
      <c r="G25" s="43"/>
      <c r="H25" s="31"/>
      <c r="I25" s="31"/>
      <c r="J25" s="67" t="s">
        <v>60</v>
      </c>
      <c r="K25" s="68"/>
      <c r="L25" s="31"/>
      <c r="M25" s="31"/>
      <c r="N25" s="32"/>
      <c r="O25" s="32"/>
      <c r="P25" s="32"/>
      <c r="Q25" s="32"/>
      <c r="R25" s="32"/>
      <c r="S25" s="33"/>
      <c r="T25" s="32">
        <v>10</v>
      </c>
      <c r="U25" s="32"/>
      <c r="V25" s="32"/>
      <c r="W25" s="32"/>
      <c r="X25" s="32">
        <v>10</v>
      </c>
      <c r="Y25" s="32"/>
      <c r="Z25" s="32"/>
      <c r="AA25" s="32"/>
      <c r="AB25" s="32"/>
      <c r="AC25" s="32"/>
    </row>
    <row r="26" spans="2:29" ht="12.75" customHeight="1" x14ac:dyDescent="0.2">
      <c r="B26" s="20"/>
      <c r="D26" s="10">
        <v>3</v>
      </c>
      <c r="E26" s="31">
        <v>44</v>
      </c>
      <c r="F26" s="42" t="s">
        <v>57</v>
      </c>
      <c r="G26" s="43"/>
      <c r="H26" s="31" t="s">
        <v>48</v>
      </c>
      <c r="I26" s="31" t="s">
        <v>43</v>
      </c>
      <c r="J26" s="67" t="s">
        <v>44</v>
      </c>
      <c r="K26" s="68"/>
      <c r="L26" s="31"/>
      <c r="M26" s="31"/>
      <c r="N26" s="32">
        <v>3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>
        <v>1</v>
      </c>
      <c r="Z26" s="32"/>
      <c r="AA26" s="32"/>
      <c r="AB26" s="32"/>
      <c r="AC26" s="32"/>
    </row>
    <row r="27" spans="2:29" ht="12.75" customHeight="1" x14ac:dyDescent="0.2">
      <c r="B27" s="20"/>
      <c r="D27" s="10">
        <v>4</v>
      </c>
      <c r="E27" s="31">
        <v>44</v>
      </c>
      <c r="F27" s="42"/>
      <c r="G27" s="43"/>
      <c r="H27" s="31"/>
      <c r="I27" s="31"/>
      <c r="J27" s="67" t="s">
        <v>61</v>
      </c>
      <c r="K27" s="68"/>
      <c r="L27" s="31"/>
      <c r="M27" s="31"/>
      <c r="N27" s="32"/>
      <c r="O27" s="32"/>
      <c r="P27" s="32"/>
      <c r="Q27" s="32"/>
      <c r="R27" s="32">
        <f t="shared" ref="R27:R29" si="0">(V27+5+5)*3</f>
        <v>390</v>
      </c>
      <c r="S27" s="32"/>
      <c r="T27" s="32"/>
      <c r="U27" s="32"/>
      <c r="V27" s="32">
        <v>120</v>
      </c>
      <c r="W27" s="32"/>
      <c r="X27" s="32"/>
      <c r="Y27" s="32"/>
      <c r="Z27" s="32"/>
      <c r="AA27" s="32"/>
      <c r="AB27" s="32"/>
      <c r="AC27" s="32"/>
    </row>
    <row r="28" spans="2:29" ht="12.75" customHeight="1" x14ac:dyDescent="0.2">
      <c r="B28" s="20"/>
      <c r="D28" s="10">
        <v>5</v>
      </c>
      <c r="E28" s="31">
        <v>44</v>
      </c>
      <c r="F28" s="42" t="s">
        <v>56</v>
      </c>
      <c r="G28" s="43"/>
      <c r="H28" s="31" t="s">
        <v>62</v>
      </c>
      <c r="I28" s="31" t="s">
        <v>25</v>
      </c>
      <c r="J28" s="67" t="s">
        <v>46</v>
      </c>
      <c r="K28" s="68"/>
      <c r="L28" s="31"/>
      <c r="M28" s="31"/>
      <c r="N28" s="32">
        <v>3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1</v>
      </c>
      <c r="AA28" s="32"/>
      <c r="AB28" s="32"/>
      <c r="AC28" s="32"/>
    </row>
    <row r="29" spans="2:29" ht="12.75" customHeight="1" x14ac:dyDescent="0.2">
      <c r="B29" s="20"/>
      <c r="D29" s="10">
        <v>6</v>
      </c>
      <c r="E29" s="31">
        <v>44</v>
      </c>
      <c r="F29" s="42"/>
      <c r="G29" s="43"/>
      <c r="H29" s="31"/>
      <c r="I29" s="31"/>
      <c r="J29" s="67" t="s">
        <v>63</v>
      </c>
      <c r="K29" s="68"/>
      <c r="L29" s="31"/>
      <c r="M29" s="31"/>
      <c r="N29" s="32"/>
      <c r="O29" s="32"/>
      <c r="P29" s="32"/>
      <c r="Q29" s="32"/>
      <c r="R29" s="32">
        <f t="shared" si="0"/>
        <v>240</v>
      </c>
      <c r="S29" s="32"/>
      <c r="T29" s="32"/>
      <c r="U29" s="32"/>
      <c r="V29" s="33">
        <v>70</v>
      </c>
      <c r="W29" s="32"/>
      <c r="X29" s="32"/>
      <c r="Y29" s="32"/>
      <c r="Z29" s="32"/>
      <c r="AA29" s="32"/>
      <c r="AB29" s="32"/>
      <c r="AC29" s="32"/>
    </row>
    <row r="30" spans="2:29" ht="12.75" customHeight="1" x14ac:dyDescent="0.2">
      <c r="B30" s="20"/>
      <c r="D30" s="10">
        <v>7</v>
      </c>
      <c r="E30" s="31">
        <v>44</v>
      </c>
      <c r="F30" s="42" t="s">
        <v>56</v>
      </c>
      <c r="G30" s="43"/>
      <c r="H30" s="31" t="s">
        <v>49</v>
      </c>
      <c r="I30" s="31" t="s">
        <v>25</v>
      </c>
      <c r="J30" s="67" t="s">
        <v>45</v>
      </c>
      <c r="K30" s="68"/>
      <c r="L30" s="31"/>
      <c r="M30" s="31"/>
      <c r="N30" s="32">
        <v>3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>
        <v>1</v>
      </c>
      <c r="Z30" s="32"/>
      <c r="AA30" s="32"/>
      <c r="AB30" s="32"/>
      <c r="AC30" s="32"/>
    </row>
    <row r="31" spans="2:29" ht="12.75" customHeight="1" x14ac:dyDescent="0.2">
      <c r="B31" s="20"/>
      <c r="D31" s="10">
        <v>8</v>
      </c>
      <c r="E31" s="31">
        <v>44</v>
      </c>
      <c r="F31" s="42"/>
      <c r="G31" s="43"/>
      <c r="H31" s="31"/>
      <c r="I31" s="31"/>
      <c r="J31" s="67" t="s">
        <v>64</v>
      </c>
      <c r="K31" s="68"/>
      <c r="L31" s="31"/>
      <c r="M31" s="31"/>
      <c r="N31" s="32"/>
      <c r="O31" s="32"/>
      <c r="P31" s="32"/>
      <c r="Q31" s="32"/>
      <c r="R31" s="32"/>
      <c r="S31" s="32"/>
      <c r="T31" s="32">
        <v>16</v>
      </c>
      <c r="U31" s="32"/>
      <c r="V31" s="32"/>
      <c r="W31" s="32"/>
      <c r="X31" s="32">
        <v>16</v>
      </c>
      <c r="Y31" s="32"/>
      <c r="Z31" s="32"/>
      <c r="AA31" s="32"/>
      <c r="AB31" s="32"/>
      <c r="AC31" s="32"/>
    </row>
    <row r="32" spans="2:29" ht="12.75" customHeight="1" x14ac:dyDescent="0.2">
      <c r="B32" s="20"/>
      <c r="D32" s="10">
        <v>9</v>
      </c>
      <c r="E32" s="31">
        <v>44</v>
      </c>
      <c r="F32" s="42" t="s">
        <v>57</v>
      </c>
      <c r="G32" s="43"/>
      <c r="H32" s="31" t="s">
        <v>50</v>
      </c>
      <c r="I32" s="31" t="s">
        <v>25</v>
      </c>
      <c r="J32" s="67" t="s">
        <v>53</v>
      </c>
      <c r="K32" s="68"/>
      <c r="L32" s="31">
        <f>P32*1</f>
        <v>1</v>
      </c>
      <c r="M32" s="31">
        <f>P32</f>
        <v>1</v>
      </c>
      <c r="N32" s="32">
        <v>1</v>
      </c>
      <c r="O32" s="32"/>
      <c r="P32" s="32">
        <v>1</v>
      </c>
      <c r="Q32" s="32">
        <f>P32</f>
        <v>1</v>
      </c>
      <c r="R32" s="32"/>
      <c r="S32" s="32">
        <f>P32*(40+12+5)*3</f>
        <v>171</v>
      </c>
      <c r="T32" s="32"/>
      <c r="U32" s="32"/>
      <c r="V32" s="32"/>
      <c r="W32" s="32">
        <f>P32</f>
        <v>1</v>
      </c>
      <c r="X32" s="32"/>
      <c r="Y32" s="32"/>
      <c r="Z32" s="32"/>
      <c r="AA32" s="32">
        <f t="shared" ref="AA32" si="1">Q32</f>
        <v>1</v>
      </c>
      <c r="AB32" s="32"/>
      <c r="AC32" s="32"/>
    </row>
    <row r="33" spans="2:29" ht="12.75" customHeight="1" x14ac:dyDescent="0.2">
      <c r="B33" s="20"/>
      <c r="D33" s="10">
        <v>10</v>
      </c>
      <c r="E33" s="31">
        <v>44</v>
      </c>
      <c r="F33" s="42"/>
      <c r="G33" s="43"/>
      <c r="H33" s="31"/>
      <c r="I33" s="31"/>
      <c r="J33" s="67" t="s">
        <v>54</v>
      </c>
      <c r="K33" s="68"/>
      <c r="L33" s="31"/>
      <c r="M33" s="31"/>
      <c r="N33" s="32"/>
      <c r="O33" s="32"/>
      <c r="P33" s="32"/>
      <c r="Q33" s="32"/>
      <c r="R33" s="32">
        <f>(V33+5+5)*3</f>
        <v>30</v>
      </c>
      <c r="S33" s="32"/>
      <c r="T33" s="32"/>
      <c r="U33" s="32">
        <v>40</v>
      </c>
      <c r="V33" s="32"/>
      <c r="W33" s="32"/>
      <c r="X33" s="32">
        <v>40</v>
      </c>
      <c r="Y33" s="32"/>
      <c r="Z33" s="32"/>
      <c r="AA33" s="32"/>
      <c r="AB33" s="32"/>
      <c r="AC33" s="32"/>
    </row>
    <row r="34" spans="2:29" ht="12.75" customHeight="1" x14ac:dyDescent="0.2">
      <c r="B34" s="20"/>
      <c r="D34" s="10">
        <v>11</v>
      </c>
      <c r="E34" s="31">
        <v>44</v>
      </c>
      <c r="F34" s="42" t="s">
        <v>56</v>
      </c>
      <c r="G34" s="43"/>
      <c r="H34" s="31" t="s">
        <v>51</v>
      </c>
      <c r="I34" s="31" t="s">
        <v>25</v>
      </c>
      <c r="J34" s="67" t="s">
        <v>55</v>
      </c>
      <c r="K34" s="68"/>
      <c r="L34" s="31"/>
      <c r="M34" s="31"/>
      <c r="N34" s="32">
        <v>1</v>
      </c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>
        <v>1</v>
      </c>
      <c r="AC34" s="32">
        <v>1</v>
      </c>
    </row>
    <row r="35" spans="2:29" ht="12.75" customHeight="1" x14ac:dyDescent="0.2">
      <c r="B35" s="20"/>
      <c r="D35" s="10"/>
      <c r="E35" s="31"/>
      <c r="F35" s="42"/>
      <c r="G35" s="43"/>
      <c r="H35" s="31"/>
      <c r="I35" s="31"/>
      <c r="J35" s="67"/>
      <c r="K35" s="68"/>
      <c r="L35" s="31"/>
      <c r="M35" s="31"/>
      <c r="N35" s="32"/>
      <c r="O35" s="32"/>
      <c r="P35" s="32"/>
      <c r="Q35" s="32"/>
      <c r="R35" s="32"/>
      <c r="S35" s="33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2:29" ht="12.75" customHeight="1" x14ac:dyDescent="0.2">
      <c r="B36" s="20"/>
      <c r="D36" s="10"/>
      <c r="E36" s="31"/>
      <c r="F36" s="42"/>
      <c r="G36" s="43"/>
      <c r="H36" s="31"/>
      <c r="I36" s="31"/>
      <c r="J36" s="67"/>
      <c r="K36" s="68"/>
      <c r="L36" s="31"/>
      <c r="M36" s="31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2:29" ht="12.75" customHeight="1" x14ac:dyDescent="0.2">
      <c r="B37" s="20"/>
      <c r="D37" s="10"/>
      <c r="E37" s="31"/>
      <c r="F37" s="42"/>
      <c r="G37" s="43"/>
      <c r="H37" s="31"/>
      <c r="I37" s="31"/>
      <c r="J37" s="67"/>
      <c r="K37" s="68"/>
      <c r="L37" s="31"/>
      <c r="M37" s="31"/>
      <c r="N37" s="32"/>
      <c r="O37" s="32"/>
      <c r="P37" s="32"/>
      <c r="Q37" s="32"/>
      <c r="R37" s="32"/>
      <c r="S37" s="33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2:29" ht="12.75" customHeight="1" x14ac:dyDescent="0.2">
      <c r="B38" s="20"/>
      <c r="D38" s="10"/>
      <c r="E38" s="31"/>
      <c r="F38" s="42"/>
      <c r="G38" s="43"/>
      <c r="H38" s="31"/>
      <c r="I38" s="31"/>
      <c r="J38" s="67"/>
      <c r="K38" s="68"/>
      <c r="L38" s="31"/>
      <c r="M38" s="31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2:29" ht="12.75" customHeight="1" x14ac:dyDescent="0.2">
      <c r="B39" s="20"/>
      <c r="D39" s="10"/>
      <c r="E39" s="31"/>
      <c r="F39" s="42"/>
      <c r="G39" s="43"/>
      <c r="H39" s="31"/>
      <c r="I39" s="31"/>
      <c r="J39" s="67"/>
      <c r="K39" s="68"/>
      <c r="L39" s="31"/>
      <c r="M39" s="31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0" spans="2:29" ht="12.75" customHeight="1" x14ac:dyDescent="0.2">
      <c r="B40" s="20"/>
      <c r="D40" s="10"/>
      <c r="E40" s="31"/>
      <c r="F40" s="42"/>
      <c r="G40" s="43"/>
      <c r="H40" s="31"/>
      <c r="I40" s="31"/>
      <c r="J40" s="67"/>
      <c r="K40" s="68"/>
      <c r="L40" s="31"/>
      <c r="M40" s="31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</row>
    <row r="41" spans="2:29" ht="12.75" customHeight="1" x14ac:dyDescent="0.2">
      <c r="B41" s="20"/>
      <c r="D41" s="10"/>
      <c r="E41" s="31"/>
      <c r="F41" s="42"/>
      <c r="G41" s="43"/>
      <c r="H41" s="31"/>
      <c r="I41" s="31"/>
      <c r="J41" s="67"/>
      <c r="K41" s="68"/>
      <c r="L41" s="31"/>
      <c r="M41" s="31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</row>
    <row r="42" spans="2:29" ht="12.75" customHeight="1" x14ac:dyDescent="0.2">
      <c r="B42" s="20"/>
      <c r="D42" s="10"/>
      <c r="E42" s="31"/>
      <c r="F42" s="42"/>
      <c r="G42" s="43"/>
      <c r="H42" s="31"/>
      <c r="I42" s="31"/>
      <c r="J42" s="67"/>
      <c r="K42" s="68"/>
      <c r="L42" s="31"/>
      <c r="M42" s="3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2:29" ht="12.75" customHeight="1" x14ac:dyDescent="0.2">
      <c r="B43" s="20"/>
      <c r="D43" s="10"/>
      <c r="E43" s="31"/>
      <c r="F43" s="42"/>
      <c r="G43" s="43"/>
      <c r="H43" s="31"/>
      <c r="I43" s="31"/>
      <c r="J43" s="67"/>
      <c r="K43" s="68"/>
      <c r="L43" s="31"/>
      <c r="M43" s="31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spans="2:29" ht="12.75" customHeight="1" x14ac:dyDescent="0.2">
      <c r="B44" s="20"/>
      <c r="D44" s="10"/>
      <c r="E44" s="31"/>
      <c r="F44" s="34"/>
      <c r="G44" s="35"/>
      <c r="H44" s="31"/>
      <c r="I44" s="31"/>
      <c r="J44" s="67"/>
      <c r="K44" s="68"/>
      <c r="L44" s="31"/>
      <c r="M44" s="31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2:29" ht="12.75" customHeight="1" x14ac:dyDescent="0.2">
      <c r="B45" s="20"/>
      <c r="D45" s="10"/>
      <c r="E45" s="31"/>
      <c r="F45" s="42"/>
      <c r="G45" s="43"/>
      <c r="H45" s="31"/>
      <c r="I45" s="31"/>
      <c r="J45" s="67"/>
      <c r="K45" s="68"/>
      <c r="L45" s="31"/>
      <c r="M45" s="31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2:29" ht="12.75" customHeight="1" x14ac:dyDescent="0.2">
      <c r="B46" s="20"/>
      <c r="D46" s="10"/>
      <c r="E46" s="31"/>
      <c r="F46" s="42"/>
      <c r="G46" s="43"/>
      <c r="H46" s="31"/>
      <c r="I46" s="31"/>
      <c r="J46" s="67"/>
      <c r="K46" s="68"/>
      <c r="L46" s="31"/>
      <c r="M46" s="31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2:29" ht="12.75" customHeight="1" x14ac:dyDescent="0.2">
      <c r="B47" s="20"/>
      <c r="D47" s="10"/>
      <c r="E47" s="31"/>
      <c r="F47" s="42"/>
      <c r="G47" s="43"/>
      <c r="H47" s="31"/>
      <c r="I47" s="31"/>
      <c r="J47" s="67"/>
      <c r="K47" s="68"/>
      <c r="L47" s="31"/>
      <c r="M47" s="31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2:29" ht="12.75" customHeight="1" x14ac:dyDescent="0.2">
      <c r="B48" s="20"/>
      <c r="D48" s="10"/>
      <c r="E48" s="31"/>
      <c r="F48" s="42"/>
      <c r="G48" s="43"/>
      <c r="H48" s="31"/>
      <c r="I48" s="31"/>
      <c r="J48" s="67"/>
      <c r="K48" s="68"/>
      <c r="L48" s="31"/>
      <c r="M48" s="31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2:29" ht="12.75" customHeight="1" x14ac:dyDescent="0.2">
      <c r="B49" s="20"/>
      <c r="D49" s="10"/>
      <c r="E49" s="31"/>
      <c r="F49" s="42"/>
      <c r="G49" s="43"/>
      <c r="H49" s="31"/>
      <c r="I49" s="31"/>
      <c r="J49" s="67"/>
      <c r="K49" s="68"/>
      <c r="L49" s="31"/>
      <c r="M49" s="31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2:29" ht="12.75" customHeight="1" x14ac:dyDescent="0.2">
      <c r="B50" s="20"/>
      <c r="D50" s="10"/>
      <c r="E50" s="31"/>
      <c r="F50" s="42"/>
      <c r="G50" s="43"/>
      <c r="H50" s="31"/>
      <c r="I50" s="31"/>
      <c r="J50" s="67"/>
      <c r="K50" s="68"/>
      <c r="L50" s="31"/>
      <c r="M50" s="31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2:29" ht="12.75" customHeight="1" x14ac:dyDescent="0.2">
      <c r="B51" s="20"/>
      <c r="D51" s="10"/>
      <c r="E51" s="31"/>
      <c r="F51" s="42"/>
      <c r="G51" s="43"/>
      <c r="H51" s="31"/>
      <c r="I51" s="31"/>
      <c r="J51" s="67"/>
      <c r="K51" s="68"/>
      <c r="L51" s="31"/>
      <c r="M51" s="31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2:29" ht="12.75" customHeight="1" x14ac:dyDescent="0.2">
      <c r="B52" s="20"/>
      <c r="D52" s="10"/>
      <c r="E52" s="31"/>
      <c r="F52" s="42"/>
      <c r="G52" s="43"/>
      <c r="H52" s="31"/>
      <c r="I52" s="31"/>
      <c r="J52" s="67"/>
      <c r="K52" s="68"/>
      <c r="L52" s="31"/>
      <c r="M52" s="31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2:29" ht="12.75" customHeight="1" x14ac:dyDescent="0.2">
      <c r="B53" s="20"/>
      <c r="D53" s="10"/>
      <c r="E53" s="31"/>
      <c r="F53" s="42"/>
      <c r="G53" s="43"/>
      <c r="H53" s="31"/>
      <c r="I53" s="31"/>
      <c r="J53" s="67"/>
      <c r="K53" s="68"/>
      <c r="L53" s="31"/>
      <c r="M53" s="31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2:29" ht="12.75" customHeight="1" x14ac:dyDescent="0.2">
      <c r="B54" s="20"/>
      <c r="D54" s="10"/>
      <c r="E54" s="31"/>
      <c r="F54" s="42"/>
      <c r="G54" s="43"/>
      <c r="H54" s="31"/>
      <c r="I54" s="31"/>
      <c r="J54" s="67"/>
      <c r="K54" s="68"/>
      <c r="L54" s="31"/>
      <c r="M54" s="31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2:29" ht="12.75" customHeight="1" x14ac:dyDescent="0.2">
      <c r="B55" s="20"/>
      <c r="D55" s="10"/>
      <c r="E55" s="31"/>
      <c r="F55" s="42"/>
      <c r="G55" s="43"/>
      <c r="H55" s="31"/>
      <c r="I55" s="31"/>
      <c r="J55" s="67"/>
      <c r="K55" s="68"/>
      <c r="L55" s="31"/>
      <c r="M55" s="31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2:29" ht="12.75" customHeight="1" x14ac:dyDescent="0.2">
      <c r="B56" s="20"/>
      <c r="D56" s="10"/>
      <c r="E56" s="31"/>
      <c r="F56" s="42"/>
      <c r="G56" s="43"/>
      <c r="H56" s="31"/>
      <c r="I56" s="31"/>
      <c r="J56" s="67"/>
      <c r="K56" s="68"/>
      <c r="L56" s="31"/>
      <c r="M56" s="31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2:29" ht="12.75" customHeight="1" x14ac:dyDescent="0.2">
      <c r="B57" s="20"/>
      <c r="D57" s="10"/>
      <c r="E57" s="31"/>
      <c r="F57" s="42"/>
      <c r="G57" s="43"/>
      <c r="H57" s="31"/>
      <c r="I57" s="31"/>
      <c r="J57" s="67"/>
      <c r="K57" s="68"/>
      <c r="L57" s="31"/>
      <c r="M57" s="31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2:29" ht="12.75" customHeight="1" x14ac:dyDescent="0.2">
      <c r="B58" s="20"/>
      <c r="D58" s="10"/>
      <c r="E58" s="31"/>
      <c r="F58" s="42"/>
      <c r="G58" s="43"/>
      <c r="H58" s="31"/>
      <c r="I58" s="31"/>
      <c r="J58" s="67"/>
      <c r="K58" s="68"/>
      <c r="L58" s="31"/>
      <c r="M58" s="31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2:29" ht="12.75" customHeight="1" x14ac:dyDescent="0.2">
      <c r="B59" s="20"/>
      <c r="D59" s="10"/>
      <c r="E59" s="10"/>
      <c r="F59" s="44"/>
      <c r="G59" s="45"/>
      <c r="H59" s="26"/>
      <c r="I59" s="11"/>
      <c r="J59" s="67"/>
      <c r="K59" s="68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2:29" ht="12.75" customHeight="1" x14ac:dyDescent="0.2">
      <c r="B60" s="20"/>
      <c r="D60" s="10"/>
      <c r="E60" s="10"/>
      <c r="F60" s="44"/>
      <c r="G60" s="45"/>
      <c r="H60" s="26"/>
      <c r="I60" s="11"/>
      <c r="J60" s="67"/>
      <c r="K60" s="68"/>
      <c r="L60" s="1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2:29" ht="12.75" customHeight="1" x14ac:dyDescent="0.2">
      <c r="B61" s="20"/>
      <c r="D61" s="10"/>
      <c r="E61" s="10"/>
      <c r="F61" s="44"/>
      <c r="G61" s="45"/>
      <c r="H61" s="26"/>
      <c r="I61" s="11"/>
      <c r="J61" s="67"/>
      <c r="K61" s="68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2:29" ht="12.75" customHeight="1" x14ac:dyDescent="0.2">
      <c r="B62" s="20"/>
      <c r="D62" s="10"/>
      <c r="E62" s="10"/>
      <c r="F62" s="44"/>
      <c r="G62" s="45"/>
      <c r="H62" s="26"/>
      <c r="I62" s="11"/>
      <c r="J62" s="67"/>
      <c r="K62" s="68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2:29" ht="12.75" customHeight="1" x14ac:dyDescent="0.2">
      <c r="B63" s="20"/>
      <c r="D63" s="10"/>
      <c r="E63" s="10"/>
      <c r="F63" s="44"/>
      <c r="G63" s="45"/>
      <c r="H63" s="26"/>
      <c r="I63" s="11"/>
      <c r="J63" s="67"/>
      <c r="K63" s="68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2:29" ht="12.75" customHeight="1" x14ac:dyDescent="0.2">
      <c r="B64" s="20"/>
      <c r="D64" s="10"/>
      <c r="E64" s="10"/>
      <c r="F64" s="44"/>
      <c r="G64" s="45"/>
      <c r="H64" s="26"/>
      <c r="I64" s="11"/>
      <c r="J64" s="67"/>
      <c r="K64" s="68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2:29" ht="12.75" customHeight="1" x14ac:dyDescent="0.2">
      <c r="B65" s="20"/>
      <c r="D65" s="10"/>
      <c r="E65" s="10"/>
      <c r="F65" s="44"/>
      <c r="G65" s="45"/>
      <c r="H65" s="26"/>
      <c r="I65" s="11"/>
      <c r="J65" s="67"/>
      <c r="K65" s="68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2:29" ht="12.75" customHeight="1" x14ac:dyDescent="0.2">
      <c r="B66" s="20"/>
      <c r="D66" s="10"/>
      <c r="E66" s="10"/>
      <c r="F66" s="44"/>
      <c r="G66" s="45"/>
      <c r="H66" s="26"/>
      <c r="I66" s="11"/>
      <c r="J66" s="67"/>
      <c r="K66" s="68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2:29" ht="12.75" customHeight="1" x14ac:dyDescent="0.2">
      <c r="B67" s="20"/>
      <c r="D67" s="10"/>
      <c r="E67" s="10"/>
      <c r="F67" s="44"/>
      <c r="G67" s="45"/>
      <c r="H67" s="26"/>
      <c r="I67" s="11"/>
      <c r="J67" s="67"/>
      <c r="K67" s="68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2:29" ht="12.75" customHeight="1" x14ac:dyDescent="0.2">
      <c r="B68" s="20"/>
      <c r="D68" s="10"/>
      <c r="E68" s="10"/>
      <c r="F68" s="44"/>
      <c r="G68" s="45"/>
      <c r="H68" s="26"/>
      <c r="I68" s="11"/>
      <c r="J68" s="67"/>
      <c r="K68" s="68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2:29" ht="12.75" customHeight="1" x14ac:dyDescent="0.2">
      <c r="B69" s="20"/>
      <c r="D69" s="10"/>
      <c r="E69" s="10"/>
      <c r="F69" s="44"/>
      <c r="G69" s="45"/>
      <c r="H69" s="26"/>
      <c r="I69" s="11"/>
      <c r="J69" s="67"/>
      <c r="K69" s="68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2:29" ht="12.75" customHeight="1" x14ac:dyDescent="0.2">
      <c r="B70" s="20"/>
      <c r="D70" s="10"/>
      <c r="E70" s="10"/>
      <c r="F70" s="44"/>
      <c r="G70" s="45"/>
      <c r="H70" s="26"/>
      <c r="I70" s="11"/>
      <c r="J70" s="67"/>
      <c r="K70" s="68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2:29" ht="12.75" customHeight="1" x14ac:dyDescent="0.2">
      <c r="B71" s="20"/>
      <c r="D71" s="10"/>
      <c r="E71" s="10"/>
      <c r="F71" s="44"/>
      <c r="G71" s="45"/>
      <c r="H71" s="26"/>
      <c r="I71" s="11"/>
      <c r="J71" s="67"/>
      <c r="K71" s="68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2:29" ht="12.75" customHeight="1" x14ac:dyDescent="0.2">
      <c r="B72" s="20"/>
      <c r="D72" s="10"/>
      <c r="E72" s="10"/>
      <c r="F72" s="44"/>
      <c r="G72" s="45"/>
      <c r="H72" s="26"/>
      <c r="I72" s="11"/>
      <c r="J72" s="67"/>
      <c r="K72" s="68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2:29" ht="12.75" customHeight="1" x14ac:dyDescent="0.2">
      <c r="B73" s="20"/>
      <c r="D73" s="10"/>
      <c r="E73" s="10"/>
      <c r="F73" s="44"/>
      <c r="G73" s="45"/>
      <c r="H73" s="26"/>
      <c r="I73" s="11"/>
      <c r="J73" s="67"/>
      <c r="K73" s="68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2:29" ht="12.75" customHeight="1" x14ac:dyDescent="0.2">
      <c r="B74" s="20"/>
      <c r="D74" s="10"/>
      <c r="E74" s="10"/>
      <c r="F74" s="44"/>
      <c r="G74" s="45"/>
      <c r="H74" s="26"/>
      <c r="I74" s="11"/>
      <c r="J74" s="67"/>
      <c r="K74" s="68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2:29" ht="12.75" customHeight="1" x14ac:dyDescent="0.2">
      <c r="B75" s="20"/>
      <c r="D75" s="10"/>
      <c r="E75" s="10"/>
      <c r="F75" s="44"/>
      <c r="G75" s="45"/>
      <c r="H75" s="26"/>
      <c r="I75" s="11"/>
      <c r="J75" s="67"/>
      <c r="K75" s="68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2:29" ht="12.75" customHeight="1" x14ac:dyDescent="0.2">
      <c r="B76" s="20"/>
      <c r="D76" s="10"/>
      <c r="E76" s="10"/>
      <c r="F76" s="44"/>
      <c r="G76" s="45"/>
      <c r="H76" s="26"/>
      <c r="I76" s="11"/>
      <c r="J76" s="67"/>
      <c r="K76" s="68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2:29" ht="12.75" customHeight="1" x14ac:dyDescent="0.2">
      <c r="B77" s="20"/>
      <c r="D77" s="10"/>
      <c r="E77" s="10"/>
      <c r="F77" s="44"/>
      <c r="G77" s="45"/>
      <c r="H77" s="26"/>
      <c r="I77" s="11"/>
      <c r="J77" s="67"/>
      <c r="K77" s="68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2:29" ht="12.75" customHeight="1" x14ac:dyDescent="0.2">
      <c r="B78" s="20"/>
      <c r="D78" s="10"/>
      <c r="E78" s="10"/>
      <c r="F78" s="44"/>
      <c r="G78" s="45"/>
      <c r="H78" s="26"/>
      <c r="I78" s="11"/>
      <c r="J78" s="67"/>
      <c r="K78" s="68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2:29" ht="12.75" customHeight="1" x14ac:dyDescent="0.2">
      <c r="B79" s="20"/>
      <c r="D79" s="10"/>
      <c r="E79" s="10"/>
      <c r="F79" s="44"/>
      <c r="G79" s="45"/>
      <c r="H79" s="26"/>
      <c r="I79" s="11"/>
      <c r="J79" s="67"/>
      <c r="K79" s="68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2:29" ht="12.75" customHeight="1" x14ac:dyDescent="0.2">
      <c r="B80" s="20"/>
      <c r="D80" s="10"/>
      <c r="E80" s="10"/>
      <c r="F80" s="44"/>
      <c r="G80" s="45"/>
      <c r="H80" s="26"/>
      <c r="I80" s="11"/>
      <c r="J80" s="67"/>
      <c r="K80" s="68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2:29" ht="12.75" customHeight="1" x14ac:dyDescent="0.2">
      <c r="B81" s="20"/>
      <c r="D81" s="10"/>
      <c r="E81" s="10"/>
      <c r="F81" s="44"/>
      <c r="G81" s="45"/>
      <c r="H81" s="26"/>
      <c r="I81" s="11"/>
      <c r="J81" s="67"/>
      <c r="K81" s="68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2:29" ht="12.75" customHeight="1" x14ac:dyDescent="0.2">
      <c r="B82" s="20"/>
      <c r="D82" s="10"/>
      <c r="E82" s="10"/>
      <c r="F82" s="44"/>
      <c r="G82" s="45"/>
      <c r="H82" s="26"/>
      <c r="I82" s="11"/>
      <c r="J82" s="67"/>
      <c r="K82" s="68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2:29" ht="12.75" customHeight="1" thickBot="1" x14ac:dyDescent="0.25">
      <c r="B83" s="21"/>
      <c r="D83" s="10"/>
      <c r="E83" s="10"/>
      <c r="F83" s="48"/>
      <c r="G83" s="49"/>
      <c r="H83" s="27"/>
      <c r="I83" s="11"/>
      <c r="J83" s="71"/>
      <c r="K83" s="72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2:29" ht="12.75" customHeight="1" x14ac:dyDescent="0.2">
      <c r="B84" s="5" t="s">
        <v>9</v>
      </c>
      <c r="D84" s="39" t="s">
        <v>0</v>
      </c>
      <c r="E84" s="40"/>
      <c r="F84" s="40"/>
      <c r="G84" s="40"/>
      <c r="H84" s="40"/>
      <c r="I84" s="40"/>
      <c r="J84" s="40"/>
      <c r="K84" s="41"/>
      <c r="L84" s="25">
        <f>IF(L8="","",IF(OR(L23="", L23="LS", L23="LUMP"),IF(SUM(COUNTIF(L24:L83,"LS")+COUNTIF(L24:L83,"LUMP"))&gt;0,"LS",""),IF(SUM(L24:L83)&gt;0,ROUNDUP(SUM(L24:L83),0),"")))</f>
        <v>2</v>
      </c>
      <c r="M84" s="12">
        <f t="shared" ref="M84:AC84" si="2">IF(M8="","",IF(OR(M23="", M23="LS", M23="LUMP"),IF(SUM(COUNTIF(M24:M83,"LS")+COUNTIF(M24:M83,"LUMP"))&gt;0,"LS",""),IF(SUM(M24:M83)&gt;0,ROUNDUP(SUM(M24:M83),0),"")))</f>
        <v>2</v>
      </c>
      <c r="N84" s="12">
        <f t="shared" si="2"/>
        <v>12</v>
      </c>
      <c r="O84" s="12">
        <f t="shared" si="2"/>
        <v>1</v>
      </c>
      <c r="P84" s="12">
        <f t="shared" si="2"/>
        <v>1</v>
      </c>
      <c r="Q84" s="12">
        <f t="shared" si="2"/>
        <v>2</v>
      </c>
      <c r="R84" s="12">
        <f t="shared" si="2"/>
        <v>660</v>
      </c>
      <c r="S84" s="12">
        <f t="shared" si="2"/>
        <v>360</v>
      </c>
      <c r="T84" s="12">
        <f t="shared" si="2"/>
        <v>26</v>
      </c>
      <c r="U84" s="12">
        <f t="shared" si="2"/>
        <v>40</v>
      </c>
      <c r="V84" s="12">
        <f t="shared" si="2"/>
        <v>190</v>
      </c>
      <c r="W84" s="12">
        <f t="shared" si="2"/>
        <v>2</v>
      </c>
      <c r="X84" s="12">
        <f t="shared" si="2"/>
        <v>66</v>
      </c>
      <c r="Y84" s="12">
        <f t="shared" si="2"/>
        <v>2</v>
      </c>
      <c r="Z84" s="12">
        <f t="shared" si="2"/>
        <v>1</v>
      </c>
      <c r="AA84" s="12">
        <f t="shared" si="2"/>
        <v>2</v>
      </c>
      <c r="AB84" s="12">
        <f t="shared" si="2"/>
        <v>1</v>
      </c>
      <c r="AC84" s="12">
        <f t="shared" si="2"/>
        <v>1</v>
      </c>
    </row>
  </sheetData>
  <mergeCells count="148">
    <mergeCell ref="J79:K79"/>
    <mergeCell ref="J80:K80"/>
    <mergeCell ref="J81:K81"/>
    <mergeCell ref="J82:K82"/>
    <mergeCell ref="J83:K83"/>
    <mergeCell ref="J74:K74"/>
    <mergeCell ref="J75:K75"/>
    <mergeCell ref="J76:K76"/>
    <mergeCell ref="J77:K77"/>
    <mergeCell ref="J78:K78"/>
    <mergeCell ref="J69:K69"/>
    <mergeCell ref="J70:K70"/>
    <mergeCell ref="J71:K71"/>
    <mergeCell ref="J72:K72"/>
    <mergeCell ref="J73:K73"/>
    <mergeCell ref="J64:K64"/>
    <mergeCell ref="J65:K65"/>
    <mergeCell ref="J66:K66"/>
    <mergeCell ref="J67:K67"/>
    <mergeCell ref="J68:K68"/>
    <mergeCell ref="J59:K59"/>
    <mergeCell ref="J60:K60"/>
    <mergeCell ref="J61:K61"/>
    <mergeCell ref="J62:K62"/>
    <mergeCell ref="J63:K63"/>
    <mergeCell ref="J54:K54"/>
    <mergeCell ref="J55:K55"/>
    <mergeCell ref="J56:K56"/>
    <mergeCell ref="J57:K57"/>
    <mergeCell ref="J58:K58"/>
    <mergeCell ref="J49:K49"/>
    <mergeCell ref="J50:K50"/>
    <mergeCell ref="J51:K51"/>
    <mergeCell ref="J52:K52"/>
    <mergeCell ref="J53:K53"/>
    <mergeCell ref="J44:K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AC11:AC22"/>
    <mergeCell ref="L11:L22"/>
    <mergeCell ref="M11:M22"/>
    <mergeCell ref="E10:E23"/>
    <mergeCell ref="N11:N22"/>
    <mergeCell ref="T11:T22"/>
    <mergeCell ref="Z11:Z22"/>
    <mergeCell ref="AA11:AA22"/>
    <mergeCell ref="AB11:AB22"/>
    <mergeCell ref="W11:W22"/>
    <mergeCell ref="O11:O22"/>
    <mergeCell ref="P11:P22"/>
    <mergeCell ref="Q11:Q22"/>
    <mergeCell ref="I10:I23"/>
    <mergeCell ref="H10:H23"/>
    <mergeCell ref="J10:K23"/>
    <mergeCell ref="F10:G23"/>
    <mergeCell ref="U11:U22"/>
    <mergeCell ref="V11:V22"/>
    <mergeCell ref="Y11:Y22"/>
    <mergeCell ref="X11:X22"/>
    <mergeCell ref="R11:R22"/>
    <mergeCell ref="S11:S22"/>
    <mergeCell ref="F83:G83"/>
    <mergeCell ref="B10:B23"/>
    <mergeCell ref="D10:D23"/>
    <mergeCell ref="F77:G77"/>
    <mergeCell ref="F76:G76"/>
    <mergeCell ref="F82:G82"/>
    <mergeCell ref="F81:G81"/>
    <mergeCell ref="F80:G80"/>
    <mergeCell ref="F79:G79"/>
    <mergeCell ref="F78:G78"/>
    <mergeCell ref="F59:G59"/>
    <mergeCell ref="F58:G58"/>
    <mergeCell ref="F57:G57"/>
    <mergeCell ref="F56:G56"/>
    <mergeCell ref="F73:G73"/>
    <mergeCell ref="F72:G72"/>
    <mergeCell ref="F71:G71"/>
    <mergeCell ref="F60:G60"/>
    <mergeCell ref="F38:G38"/>
    <mergeCell ref="F55:G55"/>
    <mergeCell ref="F54:G54"/>
    <mergeCell ref="F53:G53"/>
    <mergeCell ref="F52:G52"/>
    <mergeCell ref="F75:G75"/>
    <mergeCell ref="F74:G74"/>
    <mergeCell ref="F49:G49"/>
    <mergeCell ref="F48:G48"/>
    <mergeCell ref="F47:G47"/>
    <mergeCell ref="F43:G43"/>
    <mergeCell ref="F42:G42"/>
    <mergeCell ref="F41:G41"/>
    <mergeCell ref="F40:G40"/>
    <mergeCell ref="F63:G63"/>
    <mergeCell ref="F62:G62"/>
    <mergeCell ref="F70:G70"/>
    <mergeCell ref="F69:G69"/>
    <mergeCell ref="F68:G68"/>
    <mergeCell ref="F67:G67"/>
    <mergeCell ref="F66:G66"/>
    <mergeCell ref="F65:G65"/>
    <mergeCell ref="F64:G64"/>
    <mergeCell ref="D8:K8"/>
    <mergeCell ref="D9:K9"/>
    <mergeCell ref="D7:AC7"/>
    <mergeCell ref="D84:K84"/>
    <mergeCell ref="F37:G37"/>
    <mergeCell ref="F36:G36"/>
    <mergeCell ref="F35:G35"/>
    <mergeCell ref="F34:G34"/>
    <mergeCell ref="F33:G33"/>
    <mergeCell ref="F32:G32"/>
    <mergeCell ref="F31:G31"/>
    <mergeCell ref="F30:G30"/>
    <mergeCell ref="F29:G29"/>
    <mergeCell ref="F46:G46"/>
    <mergeCell ref="F45:G45"/>
    <mergeCell ref="F61:G61"/>
    <mergeCell ref="F24:G24"/>
    <mergeCell ref="F28:G28"/>
    <mergeCell ref="F27:G27"/>
    <mergeCell ref="F26:G26"/>
    <mergeCell ref="F25:G25"/>
    <mergeCell ref="F39:G39"/>
    <mergeCell ref="F51:G51"/>
    <mergeCell ref="F50:G5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Smith, Matthew</cp:lastModifiedBy>
  <cp:lastPrinted>2015-05-18T13:50:30Z</cp:lastPrinted>
  <dcterms:created xsi:type="dcterms:W3CDTF">2005-09-27T11:52:28Z</dcterms:created>
  <dcterms:modified xsi:type="dcterms:W3CDTF">2023-07-07T18:32:53Z</dcterms:modified>
</cp:coreProperties>
</file>