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9460" yWindow="45" windowWidth="22500" windowHeight="11160" tabRatio="674" activeTab="0"/>
  </bookViews>
  <sheets>
    <sheet name="SUBSUMMARY" sheetId="1" r:id="rId1"/>
  </sheets>
  <externalReferences>
    <externalReference r:id="rId4"/>
  </externalReferences>
  <definedNames>
    <definedName name="_xlnm.Print_Area" localSheetId="0">'SUBSUMMARY'!$B$3:$Z$68</definedName>
  </definedNames>
  <calcPr fullCalcOnLoad="1"/>
</workbook>
</file>

<file path=xl/sharedStrings.xml><?xml version="1.0" encoding="utf-8"?>
<sst xmlns="http://schemas.openxmlformats.org/spreadsheetml/2006/main" count="59" uniqueCount="41">
  <si>
    <t>SHEET NO.</t>
  </si>
  <si>
    <t>TOTALS CARRIED TO THE GENERAL SUMMARY</t>
  </si>
  <si>
    <t>GALLON</t>
  </si>
  <si>
    <t>CU YD</t>
  </si>
  <si>
    <t>FT</t>
  </si>
  <si>
    <t>ASPHALT CONCRETE BASE, PG64-22</t>
  </si>
  <si>
    <t>MILE</t>
  </si>
  <si>
    <t>SQ YD</t>
  </si>
  <si>
    <t>CALCULATED                            
LRK</t>
  </si>
  <si>
    <t>CHECKED                       
PJF</t>
  </si>
  <si>
    <t>SUM-77/277/224 VARIOUS</t>
  </si>
  <si>
    <t>NON-TRACKING TACK COAT</t>
  </si>
  <si>
    <t>ASPHALT CONCRETE 
SURFACE COURSE, 12.5 MM, 
TYPE A (447), AS PER PLAN</t>
  </si>
  <si>
    <t>ANTI-SEGREGATION EQUIPMENT</t>
  </si>
  <si>
    <t xml:space="preserve">PAVEMENT SUBSUMMARY </t>
  </si>
  <si>
    <t>ASPHALT CONCRETE SURFACE COURSE, TYPE 1, (448), PG64-22</t>
  </si>
  <si>
    <t>SPECIAL</t>
  </si>
  <si>
    <t>PRESSURE RELIEF JOINT, TYPE A</t>
  </si>
  <si>
    <t>ASPHALT CONCRETE INTERMEDIATE COURSE, TYPE 2, (448)</t>
  </si>
  <si>
    <t>LINEAR GRADING, AS PER PLAN</t>
  </si>
  <si>
    <t>STATION</t>
  </si>
  <si>
    <t>2" ASPHALT CONCRETE INTERMEDIATE COURSE, TYPE 1, (448), (UNDER GUARDRAIL), AS PER PLAN</t>
  </si>
  <si>
    <t>MGALLON</t>
  </si>
  <si>
    <t>WATER</t>
  </si>
  <si>
    <t>COMPACTED AGGREGATE, AS PER PLAN (T=2")</t>
  </si>
  <si>
    <t>SHOULDER PREPARATION</t>
  </si>
  <si>
    <t>EACH</t>
  </si>
  <si>
    <t>CONCRETE BARRIER, SINGLE SLOPE, TYPE B1</t>
  </si>
  <si>
    <t>CONCRETE BARRIER, END ANCHORAGE, REINFORCED, TYPE B1</t>
  </si>
  <si>
    <t xml:space="preserve">CONCRETE BARRIER, SINGLE SLOPE, TYPE C1 </t>
  </si>
  <si>
    <t>CONCRETE BARRIER, END ANCHORAGE, REINFORCED, TYPE C1</t>
  </si>
  <si>
    <t>CONCRETE BARRIER, END ANCHORAGE, REINFORCED, TYPE C1, AS PER PLAN</t>
  </si>
  <si>
    <t>BARRIER TRANSITION</t>
  </si>
  <si>
    <t>CURB, TYPE 4-C, AS PER PLAN</t>
  </si>
  <si>
    <t>CONCRETE SLOPE PROTECTION</t>
  </si>
  <si>
    <t>SY</t>
  </si>
  <si>
    <t>PRIME COAT, AS PER PLAN</t>
  </si>
  <si>
    <t>RUMBLE STRIPS, SHOULDER (ASPHALT CONCRETE)</t>
  </si>
  <si>
    <t>AGGREGATE BASE</t>
  </si>
  <si>
    <t>ASPHALT CONCRETE 
INTERMEDIATE COURSE, 
19 MM, TYPE A (446),
AS PER PLAN</t>
  </si>
  <si>
    <t>PAVEMENT PLANING, ASPHALT CONCRETE, 1 1/4"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</si>
</sst>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\+##.##"/>
    <numFmt numFmtId="165" formatCode="00######"/>
    <numFmt numFmtId="166" formatCode="0######"/>
    <numFmt numFmtId="167" formatCode="mmmm\ d\,\ yyyy"/>
    <numFmt numFmtId="168" formatCode="&quot;$&quot;#,##0.00"/>
    <numFmt numFmtId="169" formatCode="&quot;$&quot;#,##0.000"/>
    <numFmt numFmtId="170" formatCode="&quot;$&quot;#,##0.0"/>
    <numFmt numFmtId="171" formatCode="&quot;$&quot;#,##0"/>
    <numFmt numFmtId="172" formatCode="&quot;$&quot;#,##0.0000"/>
    <numFmt numFmtId="173" formatCode="0.0000"/>
    <numFmt numFmtId="174" formatCode="0.000"/>
    <numFmt numFmtId="175" formatCode="0.0"/>
    <numFmt numFmtId="176" formatCode="0.00000"/>
    <numFmt numFmtId="177" formatCode="0.000000"/>
    <numFmt numFmtId="178" formatCode="0.0000000"/>
    <numFmt numFmtId="179" formatCode="##\+##"/>
    <numFmt numFmtId="180" formatCode="0\+00.00"/>
    <numFmt numFmtId="181" formatCode="0.0000000000000"/>
    <numFmt numFmtId="182" formatCode="00\+00.00"/>
    <numFmt numFmtId="183" formatCode="##\+##.####"/>
    <numFmt numFmtId="184" formatCode="0\+00"/>
    <numFmt numFmtId="185" formatCode="000\+00.00"/>
  </numFmts>
  <fonts count="4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2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36"/>
      <color indexed="10"/>
      <name val="Arial"/>
      <family val="2"/>
    </font>
    <font>
      <b/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 quotePrefix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3" fillId="0" borderId="15" xfId="0" applyFont="1" applyBorder="1" applyAlignment="1">
      <alignment horizontal="center" vertical="center"/>
    </xf>
    <xf numFmtId="175" fontId="3" fillId="0" borderId="0" xfId="0" applyNumberFormat="1" applyFont="1" applyAlignment="1">
      <alignment/>
    </xf>
    <xf numFmtId="2" fontId="4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3" fillId="0" borderId="16" xfId="0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19" xfId="0" applyFont="1" applyFill="1" applyBorder="1" applyAlignment="1">
      <alignment horizontal="center" vertical="center"/>
    </xf>
    <xf numFmtId="1" fontId="3" fillId="0" borderId="2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Alignment="1">
      <alignment horizontal="center"/>
    </xf>
    <xf numFmtId="1" fontId="3" fillId="0" borderId="15" xfId="0" applyNumberFormat="1" applyFont="1" applyBorder="1" applyAlignment="1">
      <alignment horizontal="center" vertical="center"/>
    </xf>
    <xf numFmtId="1" fontId="3" fillId="0" borderId="19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1" fontId="3" fillId="0" borderId="15" xfId="0" applyNumberFormat="1" applyFont="1" applyFill="1" applyBorder="1" applyAlignment="1">
      <alignment horizontal="center" vertical="center"/>
    </xf>
    <xf numFmtId="1" fontId="2" fillId="0" borderId="22" xfId="0" applyNumberFormat="1" applyFont="1" applyFill="1" applyBorder="1" applyAlignment="1">
      <alignment horizontal="center" vertical="center"/>
    </xf>
    <xf numFmtId="1" fontId="2" fillId="0" borderId="23" xfId="0" applyNumberFormat="1" applyFont="1" applyFill="1" applyBorder="1" applyAlignment="1">
      <alignment horizontal="center" vertical="center"/>
    </xf>
    <xf numFmtId="1" fontId="2" fillId="0" borderId="21" xfId="0" applyNumberFormat="1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 textRotation="90" wrapText="1"/>
    </xf>
    <xf numFmtId="0" fontId="0" fillId="0" borderId="23" xfId="0" applyBorder="1" applyAlignment="1">
      <alignment horizontal="center" vertical="center" textRotation="90"/>
    </xf>
    <xf numFmtId="0" fontId="2" fillId="0" borderId="16" xfId="64" applyFont="1" applyFill="1" applyBorder="1" applyAlignment="1">
      <alignment horizontal="center" vertical="center" textRotation="90" wrapText="1"/>
      <protection/>
    </xf>
    <xf numFmtId="0" fontId="2" fillId="0" borderId="23" xfId="64" applyFont="1" applyFill="1" applyBorder="1" applyAlignment="1">
      <alignment horizontal="center" vertical="center" textRotation="90" wrapText="1"/>
      <protection/>
    </xf>
    <xf numFmtId="0" fontId="2" fillId="0" borderId="20" xfId="64" applyFont="1" applyFill="1" applyBorder="1" applyAlignment="1">
      <alignment horizontal="center" vertical="center" textRotation="90" wrapText="1"/>
      <protection/>
    </xf>
    <xf numFmtId="0" fontId="2" fillId="0" borderId="16" xfId="0" applyFont="1" applyFill="1" applyBorder="1" applyAlignment="1">
      <alignment horizontal="center" vertical="center" textRotation="90" wrapText="1"/>
    </xf>
    <xf numFmtId="0" fontId="2" fillId="0" borderId="23" xfId="0" applyFont="1" applyFill="1" applyBorder="1" applyAlignment="1">
      <alignment horizontal="center" vertical="center" textRotation="90" wrapText="1"/>
    </xf>
    <xf numFmtId="0" fontId="2" fillId="0" borderId="20" xfId="0" applyFont="1" applyFill="1" applyBorder="1" applyAlignment="1">
      <alignment horizontal="center" vertical="center" textRotation="90" wrapText="1"/>
    </xf>
    <xf numFmtId="0" fontId="11" fillId="0" borderId="24" xfId="0" applyFont="1" applyBorder="1" applyAlignment="1">
      <alignment horizontal="center" vertical="center" textRotation="90"/>
    </xf>
    <xf numFmtId="0" fontId="11" fillId="0" borderId="25" xfId="0" applyFont="1" applyBorder="1" applyAlignment="1">
      <alignment/>
    </xf>
    <xf numFmtId="0" fontId="11" fillId="0" borderId="26" xfId="0" applyFont="1" applyBorder="1" applyAlignment="1">
      <alignment/>
    </xf>
    <xf numFmtId="0" fontId="11" fillId="0" borderId="27" xfId="0" applyFont="1" applyBorder="1" applyAlignment="1">
      <alignment/>
    </xf>
    <xf numFmtId="0" fontId="2" fillId="0" borderId="16" xfId="66" applyFont="1" applyFill="1" applyBorder="1" applyAlignment="1">
      <alignment horizontal="center" vertical="center" textRotation="90" wrapText="1"/>
      <protection/>
    </xf>
    <xf numFmtId="0" fontId="2" fillId="0" borderId="23" xfId="66" applyFont="1" applyFill="1" applyBorder="1" applyAlignment="1">
      <alignment horizontal="center" vertical="center" textRotation="90" wrapText="1"/>
      <protection/>
    </xf>
    <xf numFmtId="0" fontId="2" fillId="0" borderId="20" xfId="66" applyFont="1" applyFill="1" applyBorder="1" applyAlignment="1">
      <alignment horizontal="center" vertical="center" textRotation="90" wrapText="1"/>
      <protection/>
    </xf>
    <xf numFmtId="1" fontId="2" fillId="0" borderId="22" xfId="0" applyNumberFormat="1" applyFont="1" applyBorder="1" applyAlignment="1">
      <alignment horizontal="center" vertical="center"/>
    </xf>
    <xf numFmtId="1" fontId="2" fillId="0" borderId="23" xfId="0" applyNumberFormat="1" applyFont="1" applyBorder="1" applyAlignment="1">
      <alignment horizontal="center" vertical="center"/>
    </xf>
    <xf numFmtId="1" fontId="2" fillId="0" borderId="21" xfId="0" applyNumberFormat="1" applyFont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2" fillId="0" borderId="16" xfId="66" applyFont="1" applyFill="1" applyBorder="1" applyAlignment="1">
      <alignment horizontal="center" vertical="center" textRotation="90"/>
      <protection/>
    </xf>
    <xf numFmtId="0" fontId="2" fillId="0" borderId="23" xfId="66" applyFont="1" applyFill="1" applyBorder="1" applyAlignment="1">
      <alignment horizontal="center" vertical="center" textRotation="90"/>
      <protection/>
    </xf>
    <xf numFmtId="0" fontId="2" fillId="0" borderId="20" xfId="66" applyFont="1" applyFill="1" applyBorder="1" applyAlignment="1">
      <alignment horizontal="center" vertical="center" textRotation="90"/>
      <protection/>
    </xf>
    <xf numFmtId="0" fontId="2" fillId="0" borderId="16" xfId="68" applyFont="1" applyFill="1" applyBorder="1" applyAlignment="1">
      <alignment horizontal="center" vertical="center" textRotation="90" wrapText="1"/>
      <protection/>
    </xf>
    <xf numFmtId="0" fontId="2" fillId="0" borderId="23" xfId="68" applyFont="1" applyFill="1" applyBorder="1" applyAlignment="1">
      <alignment horizontal="center" vertical="center" textRotation="90" wrapText="1"/>
      <protection/>
    </xf>
    <xf numFmtId="0" fontId="2" fillId="0" borderId="20" xfId="68" applyFont="1" applyFill="1" applyBorder="1" applyAlignment="1">
      <alignment horizontal="center" vertical="center" textRotation="90" wrapText="1"/>
      <protection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18" xfId="0" applyFont="1" applyBorder="1" applyAlignment="1">
      <alignment horizontal="center" vertical="top"/>
    </xf>
    <xf numFmtId="0" fontId="6" fillId="0" borderId="30" xfId="0" applyFont="1" applyBorder="1" applyAlignment="1">
      <alignment horizontal="center" vertical="top"/>
    </xf>
    <xf numFmtId="0" fontId="11" fillId="0" borderId="24" xfId="63" applyFont="1" applyBorder="1" applyAlignment="1">
      <alignment horizontal="center" vertical="center" textRotation="90"/>
      <protection/>
    </xf>
    <xf numFmtId="0" fontId="6" fillId="0" borderId="25" xfId="63" applyFont="1" applyBorder="1" applyAlignment="1">
      <alignment/>
      <protection/>
    </xf>
    <xf numFmtId="0" fontId="6" fillId="0" borderId="26" xfId="63" applyFont="1" applyBorder="1" applyAlignment="1">
      <alignment/>
      <protection/>
    </xf>
    <xf numFmtId="0" fontId="6" fillId="0" borderId="27" xfId="63" applyFont="1" applyBorder="1" applyAlignment="1">
      <alignment/>
      <protection/>
    </xf>
    <xf numFmtId="0" fontId="6" fillId="0" borderId="31" xfId="63" applyFont="1" applyBorder="1" applyAlignment="1">
      <alignment/>
      <protection/>
    </xf>
    <xf numFmtId="0" fontId="6" fillId="0" borderId="32" xfId="63" applyFont="1" applyBorder="1" applyAlignment="1">
      <alignment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5" xfId="47"/>
    <cellStyle name="Comma 6" xfId="48"/>
    <cellStyle name="Comma 7" xfId="49"/>
    <cellStyle name="Currency" xfId="50"/>
    <cellStyle name="Currency [0]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2" xfId="63"/>
    <cellStyle name="Normal 3" xfId="64"/>
    <cellStyle name="Normal 4" xfId="65"/>
    <cellStyle name="Normal 5" xfId="66"/>
    <cellStyle name="Normal 6" xfId="67"/>
    <cellStyle name="Normal 7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24</xdr:col>
      <xdr:colOff>28575</xdr:colOff>
      <xdr:row>66</xdr:row>
      <xdr:rowOff>152400</xdr:rowOff>
    </xdr:from>
    <xdr:ext cx="838200" cy="885825"/>
    <xdr:sp>
      <xdr:nvSpPr>
        <xdr:cNvPr id="1" name="Oval 6"/>
        <xdr:cNvSpPr>
          <a:spLocks noChangeAspect="1"/>
        </xdr:cNvSpPr>
      </xdr:nvSpPr>
      <xdr:spPr>
        <a:xfrm>
          <a:off x="27974925" y="19288125"/>
          <a:ext cx="838200" cy="885825"/>
        </a:xfrm>
        <a:prstGeom prst="ellipse">
          <a:avLst/>
        </a:prstGeom>
        <a:noFill/>
        <a:ln w="635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6002%20OFFICE%20CALCS%20-%20INDEPENDE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VMT Pg 2"/>
      <sheetName val="PVMT Pg 3"/>
      <sheetName val="PVMT Pg 4"/>
      <sheetName val="PVMT Pg 5"/>
      <sheetName val="PVMT Pg 6"/>
      <sheetName val="PVMT Pg 7"/>
      <sheetName val="PVMT Pg 8"/>
      <sheetName val="PVMT Pg 9"/>
      <sheetName val="PVMT Pg 10"/>
      <sheetName val="PVMT Pg 11"/>
      <sheetName val="PVMT Pg 12"/>
      <sheetName val="PVMT Pg 13"/>
      <sheetName val="PVMT Pg 14"/>
      <sheetName val="PVMT Pg 15"/>
    </sheetNames>
    <sheetDataSet>
      <sheetData sheetId="0">
        <row r="67">
          <cell r="R67">
            <v>567</v>
          </cell>
          <cell r="T67">
            <v>202</v>
          </cell>
          <cell r="U67">
            <v>154</v>
          </cell>
          <cell r="V67">
            <v>181</v>
          </cell>
          <cell r="Y67">
            <v>20</v>
          </cell>
          <cell r="Z67">
            <v>38</v>
          </cell>
          <cell r="AA67">
            <v>44</v>
          </cell>
          <cell r="AB67">
            <v>49</v>
          </cell>
          <cell r="AD67">
            <v>66</v>
          </cell>
          <cell r="AF67">
            <v>2</v>
          </cell>
        </row>
      </sheetData>
      <sheetData sheetId="1">
        <row r="67">
          <cell r="T67">
            <v>3018</v>
          </cell>
          <cell r="U67">
            <v>2310</v>
          </cell>
          <cell r="W67">
            <v>2229</v>
          </cell>
          <cell r="Z67">
            <v>555</v>
          </cell>
          <cell r="AA67">
            <v>650</v>
          </cell>
          <cell r="AB67">
            <v>843</v>
          </cell>
          <cell r="AD67">
            <v>58</v>
          </cell>
          <cell r="AF67">
            <v>3</v>
          </cell>
        </row>
      </sheetData>
      <sheetData sheetId="2">
        <row r="67">
          <cell r="T67">
            <v>553</v>
          </cell>
          <cell r="U67">
            <v>767</v>
          </cell>
          <cell r="W67">
            <v>408</v>
          </cell>
          <cell r="Z67">
            <v>100</v>
          </cell>
          <cell r="AA67">
            <v>119</v>
          </cell>
          <cell r="AB67">
            <v>149</v>
          </cell>
          <cell r="AD67">
            <v>15</v>
          </cell>
          <cell r="AE67">
            <v>349</v>
          </cell>
          <cell r="AF67">
            <v>4</v>
          </cell>
        </row>
      </sheetData>
      <sheetData sheetId="3">
        <row r="67">
          <cell r="S67">
            <v>141</v>
          </cell>
          <cell r="U67">
            <v>218</v>
          </cell>
          <cell r="W67">
            <v>138</v>
          </cell>
          <cell r="Y67">
            <v>41</v>
          </cell>
          <cell r="Z67">
            <v>61</v>
          </cell>
          <cell r="AD67">
            <v>73</v>
          </cell>
          <cell r="AF67">
            <v>5</v>
          </cell>
        </row>
      </sheetData>
      <sheetData sheetId="4">
        <row r="67">
          <cell r="T67">
            <v>117</v>
          </cell>
          <cell r="V67">
            <v>360</v>
          </cell>
          <cell r="AF67">
            <v>6</v>
          </cell>
        </row>
      </sheetData>
      <sheetData sheetId="5">
        <row r="67">
          <cell r="T67">
            <v>59</v>
          </cell>
          <cell r="V67">
            <v>182</v>
          </cell>
          <cell r="AF67">
            <v>7</v>
          </cell>
        </row>
      </sheetData>
      <sheetData sheetId="6">
        <row r="67">
          <cell r="T67">
            <v>60</v>
          </cell>
          <cell r="V67">
            <v>185</v>
          </cell>
          <cell r="Y67" t="str">
            <v> </v>
          </cell>
          <cell r="Z67" t="str">
            <v> </v>
          </cell>
          <cell r="AA67" t="str">
            <v> </v>
          </cell>
          <cell r="AF67">
            <v>8</v>
          </cell>
        </row>
      </sheetData>
      <sheetData sheetId="7">
        <row r="67">
          <cell r="T67">
            <v>71</v>
          </cell>
          <cell r="V67">
            <v>217</v>
          </cell>
          <cell r="Y67" t="str">
            <v> </v>
          </cell>
          <cell r="Z67" t="str">
            <v> </v>
          </cell>
          <cell r="AA67" t="str">
            <v> </v>
          </cell>
          <cell r="AF67">
            <v>9</v>
          </cell>
        </row>
      </sheetData>
      <sheetData sheetId="8">
        <row r="67">
          <cell r="T67">
            <v>64</v>
          </cell>
          <cell r="V67">
            <v>197</v>
          </cell>
          <cell r="W67" t="str">
            <v> </v>
          </cell>
          <cell r="Y67" t="str">
            <v> </v>
          </cell>
          <cell r="Z67" t="str">
            <v> </v>
          </cell>
          <cell r="AA67" t="str">
            <v> </v>
          </cell>
          <cell r="AB67" t="str">
            <v> </v>
          </cell>
          <cell r="AF67">
            <v>10</v>
          </cell>
        </row>
      </sheetData>
      <sheetData sheetId="9">
        <row r="67">
          <cell r="S67" t="str">
            <v> </v>
          </cell>
          <cell r="T67">
            <v>5</v>
          </cell>
          <cell r="U67">
            <v>586</v>
          </cell>
          <cell r="V67">
            <v>15</v>
          </cell>
          <cell r="Y67">
            <v>4</v>
          </cell>
          <cell r="Z67">
            <v>82</v>
          </cell>
          <cell r="AA67">
            <v>1463</v>
          </cell>
          <cell r="AF67">
            <v>11</v>
          </cell>
        </row>
      </sheetData>
      <sheetData sheetId="10">
        <row r="67">
          <cell r="U67">
            <v>618</v>
          </cell>
          <cell r="Y67">
            <v>5</v>
          </cell>
          <cell r="Z67">
            <v>86</v>
          </cell>
          <cell r="AA67">
            <v>1546</v>
          </cell>
          <cell r="AF67">
            <v>12</v>
          </cell>
        </row>
      </sheetData>
      <sheetData sheetId="11">
        <row r="67">
          <cell r="U67">
            <v>588</v>
          </cell>
          <cell r="Y67">
            <v>4</v>
          </cell>
          <cell r="Z67">
            <v>82</v>
          </cell>
          <cell r="AA67">
            <v>1470</v>
          </cell>
          <cell r="AF67">
            <v>13</v>
          </cell>
        </row>
      </sheetData>
      <sheetData sheetId="12">
        <row r="67">
          <cell r="T67">
            <v>1462</v>
          </cell>
          <cell r="U67">
            <v>272</v>
          </cell>
          <cell r="V67">
            <v>2100</v>
          </cell>
          <cell r="W67">
            <v>14</v>
          </cell>
          <cell r="Y67">
            <v>5708</v>
          </cell>
          <cell r="Z67">
            <v>56</v>
          </cell>
          <cell r="AA67">
            <v>4</v>
          </cell>
          <cell r="AB67">
            <v>3</v>
          </cell>
          <cell r="AF67">
            <v>14</v>
          </cell>
        </row>
      </sheetData>
      <sheetData sheetId="13">
        <row r="67">
          <cell r="R67">
            <v>-3</v>
          </cell>
          <cell r="T67">
            <v>1</v>
          </cell>
          <cell r="AF67">
            <v>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9"/>
  <sheetViews>
    <sheetView showZeros="0" tabSelected="1" zoomScale="50" zoomScaleNormal="50" zoomScaleSheetLayoutView="55" workbookViewId="0" topLeftCell="A1">
      <selection activeCell="S25" sqref="S25"/>
    </sheetView>
  </sheetViews>
  <sheetFormatPr defaultColWidth="9.140625" defaultRowHeight="12.75"/>
  <cols>
    <col min="1" max="1" width="24.7109375" style="0" customWidth="1"/>
    <col min="2" max="2" width="48.7109375" style="0" customWidth="1"/>
    <col min="3" max="16" width="15.7109375" style="0" customWidth="1"/>
    <col min="17" max="17" width="15.7109375" style="18" customWidth="1"/>
    <col min="18" max="24" width="15.7109375" style="0" customWidth="1"/>
    <col min="25" max="27" width="6.7109375" style="0" customWidth="1"/>
  </cols>
  <sheetData>
    <row r="1" spans="13:24" ht="12.75">
      <c r="M1" s="9"/>
      <c r="N1" s="8"/>
      <c r="O1" s="8"/>
      <c r="P1" s="8"/>
      <c r="Q1" s="16"/>
      <c r="R1" s="8"/>
      <c r="S1" s="8"/>
      <c r="T1" s="8"/>
      <c r="U1" s="8"/>
      <c r="V1" s="8"/>
      <c r="W1" s="8"/>
      <c r="X1" s="8"/>
    </row>
    <row r="2" spans="1:27" s="3" customFormat="1" ht="36" customHeight="1" thickBot="1">
      <c r="A2" s="12"/>
      <c r="B2" s="21"/>
      <c r="C2" s="2"/>
      <c r="D2" s="2"/>
      <c r="E2" s="2"/>
      <c r="F2" s="2"/>
      <c r="G2" s="2"/>
      <c r="H2" s="2"/>
      <c r="I2" s="2"/>
      <c r="J2" s="2"/>
      <c r="K2" s="2"/>
      <c r="L2" s="2"/>
      <c r="Q2" s="17"/>
      <c r="AA2" s="13"/>
    </row>
    <row r="3" spans="1:26" s="4" customFormat="1" ht="21.75" customHeight="1">
      <c r="A3" s="27"/>
      <c r="B3" s="57" t="s">
        <v>0</v>
      </c>
      <c r="C3" s="28">
        <v>209</v>
      </c>
      <c r="D3" s="28"/>
      <c r="E3" s="28">
        <v>254</v>
      </c>
      <c r="F3" s="28"/>
      <c r="G3" s="28">
        <v>302</v>
      </c>
      <c r="H3" s="28"/>
      <c r="I3" s="28">
        <v>304</v>
      </c>
      <c r="J3" s="28"/>
      <c r="K3" s="28">
        <v>407</v>
      </c>
      <c r="L3" s="28"/>
      <c r="M3" s="28">
        <v>408</v>
      </c>
      <c r="N3" s="28"/>
      <c r="O3" s="28">
        <v>441</v>
      </c>
      <c r="P3" s="28">
        <v>441</v>
      </c>
      <c r="Q3" s="28">
        <v>441</v>
      </c>
      <c r="R3" s="32"/>
      <c r="S3" s="28">
        <v>442</v>
      </c>
      <c r="T3" s="28">
        <v>442</v>
      </c>
      <c r="U3" s="28">
        <v>442</v>
      </c>
      <c r="V3" s="28"/>
      <c r="W3" s="28"/>
      <c r="X3" s="32"/>
      <c r="Y3" s="39" t="s">
        <v>8</v>
      </c>
      <c r="Z3" s="39" t="s">
        <v>9</v>
      </c>
    </row>
    <row r="4" spans="1:26" s="4" customFormat="1" ht="30" customHeight="1">
      <c r="A4" s="27"/>
      <c r="B4" s="58"/>
      <c r="C4" s="44" t="s">
        <v>19</v>
      </c>
      <c r="D4" s="44"/>
      <c r="E4" s="44" t="s">
        <v>40</v>
      </c>
      <c r="F4" s="41"/>
      <c r="G4" s="44" t="s">
        <v>5</v>
      </c>
      <c r="H4" s="44"/>
      <c r="I4" s="41" t="s">
        <v>38</v>
      </c>
      <c r="J4" s="41"/>
      <c r="K4" s="41" t="s">
        <v>11</v>
      </c>
      <c r="L4" s="41"/>
      <c r="M4" s="44" t="s">
        <v>36</v>
      </c>
      <c r="N4" s="44"/>
      <c r="O4" s="44" t="s">
        <v>15</v>
      </c>
      <c r="P4" s="44" t="s">
        <v>18</v>
      </c>
      <c r="Q4" s="44" t="s">
        <v>21</v>
      </c>
      <c r="R4" s="44"/>
      <c r="S4" s="44" t="s">
        <v>12</v>
      </c>
      <c r="T4" s="44" t="s">
        <v>39</v>
      </c>
      <c r="U4" s="44" t="s">
        <v>13</v>
      </c>
      <c r="V4" s="44"/>
      <c r="W4" s="44"/>
      <c r="X4" s="44"/>
      <c r="Y4" s="40"/>
      <c r="Z4" s="40"/>
    </row>
    <row r="5" spans="2:26" s="4" customFormat="1" ht="30" customHeight="1" thickBot="1">
      <c r="B5" s="58"/>
      <c r="C5" s="45"/>
      <c r="D5" s="45"/>
      <c r="E5" s="45"/>
      <c r="F5" s="42"/>
      <c r="G5" s="45"/>
      <c r="H5" s="45"/>
      <c r="I5" s="42"/>
      <c r="J5" s="42"/>
      <c r="K5" s="42"/>
      <c r="L5" s="42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0"/>
      <c r="Z5" s="40"/>
    </row>
    <row r="6" spans="2:26" s="4" customFormat="1" ht="30" customHeight="1">
      <c r="B6" s="58"/>
      <c r="C6" s="45"/>
      <c r="D6" s="45"/>
      <c r="E6" s="45"/>
      <c r="F6" s="42"/>
      <c r="G6" s="45"/>
      <c r="H6" s="45"/>
      <c r="I6" s="42"/>
      <c r="J6" s="42"/>
      <c r="K6" s="42"/>
      <c r="L6" s="42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7" t="s">
        <v>14</v>
      </c>
      <c r="Z6" s="48"/>
    </row>
    <row r="7" spans="2:26" s="4" customFormat="1" ht="30" customHeight="1">
      <c r="B7" s="58"/>
      <c r="C7" s="45"/>
      <c r="D7" s="45"/>
      <c r="E7" s="45"/>
      <c r="F7" s="42"/>
      <c r="G7" s="45"/>
      <c r="H7" s="45"/>
      <c r="I7" s="42"/>
      <c r="J7" s="42"/>
      <c r="K7" s="42"/>
      <c r="L7" s="42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9"/>
      <c r="Z7" s="50"/>
    </row>
    <row r="8" spans="2:26" s="4" customFormat="1" ht="30" customHeight="1">
      <c r="B8" s="58"/>
      <c r="C8" s="45"/>
      <c r="D8" s="45"/>
      <c r="E8" s="45"/>
      <c r="F8" s="42"/>
      <c r="G8" s="45"/>
      <c r="H8" s="45"/>
      <c r="I8" s="42"/>
      <c r="J8" s="42"/>
      <c r="K8" s="42"/>
      <c r="L8" s="42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9"/>
      <c r="Z8" s="50"/>
    </row>
    <row r="9" spans="2:26" s="4" customFormat="1" ht="30" customHeight="1">
      <c r="B9" s="58"/>
      <c r="C9" s="45"/>
      <c r="D9" s="45"/>
      <c r="E9" s="45"/>
      <c r="F9" s="42"/>
      <c r="G9" s="45"/>
      <c r="H9" s="45"/>
      <c r="I9" s="42"/>
      <c r="J9" s="42"/>
      <c r="K9" s="42"/>
      <c r="L9" s="42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9"/>
      <c r="Z9" s="50"/>
    </row>
    <row r="10" spans="2:26" s="4" customFormat="1" ht="30" customHeight="1">
      <c r="B10" s="58"/>
      <c r="C10" s="45"/>
      <c r="D10" s="45"/>
      <c r="E10" s="45"/>
      <c r="F10" s="42"/>
      <c r="G10" s="45"/>
      <c r="H10" s="45"/>
      <c r="I10" s="42"/>
      <c r="J10" s="42"/>
      <c r="K10" s="42"/>
      <c r="L10" s="42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9"/>
      <c r="Z10" s="50"/>
    </row>
    <row r="11" spans="2:26" s="5" customFormat="1" ht="30" customHeight="1">
      <c r="B11" s="59"/>
      <c r="C11" s="46"/>
      <c r="D11" s="46"/>
      <c r="E11" s="46"/>
      <c r="F11" s="43"/>
      <c r="G11" s="46"/>
      <c r="H11" s="46"/>
      <c r="I11" s="43"/>
      <c r="J11" s="43"/>
      <c r="K11" s="43"/>
      <c r="L11" s="43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9"/>
      <c r="Z11" s="50"/>
    </row>
    <row r="12" spans="2:26" s="7" customFormat="1" ht="21.75" customHeight="1" thickBot="1">
      <c r="B12" s="33"/>
      <c r="C12" s="25" t="s">
        <v>20</v>
      </c>
      <c r="D12" s="25"/>
      <c r="E12" s="25" t="s">
        <v>7</v>
      </c>
      <c r="F12" s="25"/>
      <c r="G12" s="25" t="s">
        <v>3</v>
      </c>
      <c r="H12" s="25"/>
      <c r="I12" s="25" t="s">
        <v>3</v>
      </c>
      <c r="J12" s="25"/>
      <c r="K12" s="25" t="s">
        <v>2</v>
      </c>
      <c r="L12" s="25"/>
      <c r="M12" s="25" t="s">
        <v>2</v>
      </c>
      <c r="N12" s="25"/>
      <c r="O12" s="25" t="s">
        <v>3</v>
      </c>
      <c r="P12" s="25" t="s">
        <v>3</v>
      </c>
      <c r="Q12" s="25" t="s">
        <v>3</v>
      </c>
      <c r="R12" s="26"/>
      <c r="S12" s="25" t="s">
        <v>3</v>
      </c>
      <c r="T12" s="25" t="s">
        <v>3</v>
      </c>
      <c r="U12" s="25" t="s">
        <v>3</v>
      </c>
      <c r="V12" s="25"/>
      <c r="W12" s="25"/>
      <c r="X12" s="26"/>
      <c r="Y12" s="49"/>
      <c r="Z12" s="50"/>
    </row>
    <row r="13" spans="2:26" s="4" customFormat="1" ht="21.75" customHeight="1">
      <c r="B13" s="28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49"/>
      <c r="Z13" s="50"/>
    </row>
    <row r="14" spans="2:26" s="4" customFormat="1" ht="21.75" customHeight="1">
      <c r="B14" s="23">
        <f>'[1]PVMT Pg 2'!$AF$67</f>
        <v>2</v>
      </c>
      <c r="C14" s="24"/>
      <c r="D14" s="24"/>
      <c r="E14" s="24">
        <f>'[1]PVMT Pg 2'!R$67</f>
        <v>567</v>
      </c>
      <c r="F14" s="24"/>
      <c r="G14" s="24">
        <f>'[1]PVMT Pg 2'!$T$67</f>
        <v>202</v>
      </c>
      <c r="H14" s="24"/>
      <c r="I14" s="24">
        <f>'[1]PVMT Pg 2'!$U$67</f>
        <v>154</v>
      </c>
      <c r="J14" s="24"/>
      <c r="K14" s="24">
        <f>'[1]PVMT Pg 2'!$V$67</f>
        <v>181</v>
      </c>
      <c r="L14" s="24"/>
      <c r="M14" s="24"/>
      <c r="N14" s="24"/>
      <c r="O14" s="24">
        <f>'[1]PVMT Pg 2'!$Y$67</f>
        <v>20</v>
      </c>
      <c r="P14" s="24"/>
      <c r="Q14" s="24"/>
      <c r="R14" s="24"/>
      <c r="S14" s="24">
        <f>'[1]PVMT Pg 2'!$Z$67</f>
        <v>38</v>
      </c>
      <c r="T14" s="24">
        <f>'[1]PVMT Pg 2'!$AA$67</f>
        <v>44</v>
      </c>
      <c r="U14" s="24">
        <f>'[1]PVMT Pg 2'!$AB$67</f>
        <v>49</v>
      </c>
      <c r="V14" s="24"/>
      <c r="W14" s="24"/>
      <c r="X14" s="24"/>
      <c r="Y14" s="49"/>
      <c r="Z14" s="50"/>
    </row>
    <row r="15" spans="2:26" s="4" customFormat="1" ht="21.75" customHeight="1">
      <c r="B15" s="23">
        <f>'[1]PVMT Pg 3'!$AF$67</f>
        <v>3</v>
      </c>
      <c r="C15" s="24"/>
      <c r="D15" s="24"/>
      <c r="E15" s="24"/>
      <c r="F15" s="24"/>
      <c r="G15" s="24">
        <f>'[1]PVMT Pg 3'!$T$67</f>
        <v>3018</v>
      </c>
      <c r="H15" s="24"/>
      <c r="I15" s="24">
        <f>'[1]PVMT Pg 3'!$U67</f>
        <v>2310</v>
      </c>
      <c r="J15" s="24"/>
      <c r="K15" s="24">
        <f>'[1]PVMT Pg 3'!$W$67</f>
        <v>2229</v>
      </c>
      <c r="L15" s="24"/>
      <c r="M15" s="24"/>
      <c r="N15" s="24"/>
      <c r="O15" s="24"/>
      <c r="P15" s="24"/>
      <c r="Q15" s="24"/>
      <c r="R15" s="24"/>
      <c r="S15" s="24">
        <f>'[1]PVMT Pg 3'!$Z$67</f>
        <v>555</v>
      </c>
      <c r="T15" s="24">
        <f>'[1]PVMT Pg 3'!$AA$67</f>
        <v>650</v>
      </c>
      <c r="U15" s="24">
        <f>'[1]PVMT Pg 3'!$AB$67</f>
        <v>843</v>
      </c>
      <c r="V15" s="24"/>
      <c r="W15" s="24"/>
      <c r="X15" s="24"/>
      <c r="Y15" s="49"/>
      <c r="Z15" s="50"/>
    </row>
    <row r="16" spans="2:26" s="4" customFormat="1" ht="21.75" customHeight="1">
      <c r="B16" s="23">
        <f>'[1]PVMT Pg 4'!$AF$67</f>
        <v>4</v>
      </c>
      <c r="C16" s="24"/>
      <c r="D16" s="24"/>
      <c r="E16" s="24"/>
      <c r="F16" s="24"/>
      <c r="G16" s="24">
        <f>'[1]PVMT Pg 4'!$T$67</f>
        <v>553</v>
      </c>
      <c r="H16" s="24"/>
      <c r="I16" s="24">
        <f>'[1]PVMT Pg 4'!$U$67</f>
        <v>767</v>
      </c>
      <c r="J16" s="24"/>
      <c r="K16" s="24">
        <f>'[1]PVMT Pg 4'!$W$67</f>
        <v>408</v>
      </c>
      <c r="L16" s="24"/>
      <c r="M16" s="24"/>
      <c r="N16" s="24"/>
      <c r="O16" s="24"/>
      <c r="P16" s="24"/>
      <c r="Q16" s="24"/>
      <c r="R16" s="24"/>
      <c r="S16" s="24">
        <f>'[1]PVMT Pg 4'!$Z$67</f>
        <v>100</v>
      </c>
      <c r="T16" s="24">
        <f>'[1]PVMT Pg 4'!$AA$67</f>
        <v>119</v>
      </c>
      <c r="U16" s="24">
        <f>'[1]PVMT Pg 4'!$AB$67</f>
        <v>149</v>
      </c>
      <c r="V16" s="24"/>
      <c r="W16" s="24"/>
      <c r="X16" s="24"/>
      <c r="Y16" s="49"/>
      <c r="Z16" s="50"/>
    </row>
    <row r="17" spans="2:26" s="4" customFormat="1" ht="21.75" customHeight="1">
      <c r="B17" s="23">
        <f>'[1]PVMT Pg 5'!$AF$67</f>
        <v>5</v>
      </c>
      <c r="C17" s="24"/>
      <c r="D17" s="24"/>
      <c r="E17" s="24"/>
      <c r="F17" s="24"/>
      <c r="G17" s="24">
        <f>'[1]PVMT Pg 5'!$S$67</f>
        <v>141</v>
      </c>
      <c r="H17" s="24"/>
      <c r="I17" s="24">
        <f>'[1]PVMT Pg 5'!$U$67</f>
        <v>218</v>
      </c>
      <c r="J17" s="24"/>
      <c r="K17" s="24">
        <f>'[1]PVMT Pg 5'!$W$67</f>
        <v>138</v>
      </c>
      <c r="L17" s="24"/>
      <c r="M17" s="24"/>
      <c r="N17" s="24"/>
      <c r="O17" s="24">
        <f>'[1]PVMT Pg 5'!$Y$67</f>
        <v>41</v>
      </c>
      <c r="P17" s="24">
        <f>'[1]PVMT Pg 5'!$Z$67</f>
        <v>61</v>
      </c>
      <c r="Q17" s="24"/>
      <c r="R17" s="24"/>
      <c r="S17" s="24"/>
      <c r="T17" s="24"/>
      <c r="U17" s="24"/>
      <c r="V17" s="24"/>
      <c r="W17" s="24"/>
      <c r="X17" s="24"/>
      <c r="Y17" s="49"/>
      <c r="Z17" s="50"/>
    </row>
    <row r="18" spans="2:26" s="4" customFormat="1" ht="21.75" customHeight="1">
      <c r="B18" s="23">
        <f>'[1]PVMT Pg 6'!$AF$67</f>
        <v>6</v>
      </c>
      <c r="C18" s="24">
        <f>'[1]PVMT Pg 6'!$T$67</f>
        <v>117</v>
      </c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>
        <f>'[1]PVMT Pg 6'!$V$67</f>
        <v>360</v>
      </c>
      <c r="R18" s="24"/>
      <c r="S18" s="24"/>
      <c r="T18" s="24"/>
      <c r="U18" s="24"/>
      <c r="V18" s="24"/>
      <c r="W18" s="24"/>
      <c r="X18" s="24"/>
      <c r="Y18" s="49"/>
      <c r="Z18" s="50"/>
    </row>
    <row r="19" spans="2:26" s="4" customFormat="1" ht="21.75" customHeight="1">
      <c r="B19" s="23">
        <f>'[1]PVMT Pg 7'!$AF$67</f>
        <v>7</v>
      </c>
      <c r="C19" s="24">
        <f>'[1]PVMT Pg 7'!$T$67</f>
        <v>59</v>
      </c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>
        <f>'[1]PVMT Pg 7'!$V$67</f>
        <v>182</v>
      </c>
      <c r="R19" s="24"/>
      <c r="S19" s="24"/>
      <c r="T19" s="24"/>
      <c r="U19" s="24"/>
      <c r="V19" s="24"/>
      <c r="W19" s="24"/>
      <c r="X19" s="24"/>
      <c r="Y19" s="49"/>
      <c r="Z19" s="50"/>
    </row>
    <row r="20" spans="2:26" s="4" customFormat="1" ht="21.75" customHeight="1">
      <c r="B20" s="23">
        <f>'[1]PVMT Pg 8'!$AF$67</f>
        <v>8</v>
      </c>
      <c r="C20" s="24">
        <f>'[1]PVMT Pg 8'!$T$67</f>
        <v>60</v>
      </c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>
        <f>'[1]PVMT Pg 8'!$V$67</f>
        <v>185</v>
      </c>
      <c r="R20" s="24"/>
      <c r="S20" s="24"/>
      <c r="T20" s="24"/>
      <c r="U20" s="24"/>
      <c r="V20" s="24"/>
      <c r="W20" s="24"/>
      <c r="X20" s="24"/>
      <c r="Y20" s="49"/>
      <c r="Z20" s="50"/>
    </row>
    <row r="21" spans="2:26" s="4" customFormat="1" ht="21.75" customHeight="1">
      <c r="B21" s="23">
        <f>'[1]PVMT Pg 9'!$AF$67</f>
        <v>9</v>
      </c>
      <c r="C21" s="24">
        <f>'[1]PVMT Pg 9'!$T$67</f>
        <v>71</v>
      </c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>
        <f>'[1]PVMT Pg 9'!$V$67</f>
        <v>217</v>
      </c>
      <c r="R21" s="24"/>
      <c r="S21" s="24"/>
      <c r="T21" s="24"/>
      <c r="U21" s="24"/>
      <c r="V21" s="24"/>
      <c r="W21" s="24"/>
      <c r="X21" s="24"/>
      <c r="Y21" s="49"/>
      <c r="Z21" s="50"/>
    </row>
    <row r="22" spans="2:26" s="4" customFormat="1" ht="21.75" customHeight="1">
      <c r="B22" s="23">
        <f>'[1]PVMT Pg 10'!$AF$67</f>
        <v>10</v>
      </c>
      <c r="C22" s="24">
        <f>'[1]PVMT Pg 10'!$T$67</f>
        <v>64</v>
      </c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>
        <f>'[1]PVMT Pg 10'!$V$67</f>
        <v>197</v>
      </c>
      <c r="R22" s="24"/>
      <c r="S22" s="24"/>
      <c r="T22" s="24"/>
      <c r="U22" s="24"/>
      <c r="V22" s="24"/>
      <c r="W22" s="24"/>
      <c r="X22" s="24"/>
      <c r="Y22" s="49"/>
      <c r="Z22" s="50"/>
    </row>
    <row r="23" spans="2:26" s="4" customFormat="1" ht="21.75" customHeight="1">
      <c r="B23" s="23">
        <f>'[1]PVMT Pg 11'!$AF$67</f>
        <v>11</v>
      </c>
      <c r="C23" s="24">
        <f>'[1]PVMT Pg 11'!$T$67</f>
        <v>5</v>
      </c>
      <c r="D23" s="24"/>
      <c r="E23" s="24"/>
      <c r="F23" s="24"/>
      <c r="G23" s="24"/>
      <c r="H23" s="24"/>
      <c r="I23" s="24"/>
      <c r="J23" s="24"/>
      <c r="K23" s="24"/>
      <c r="L23" s="24"/>
      <c r="M23" s="24">
        <f>'[1]PVMT Pg 11'!$U$67</f>
        <v>586</v>
      </c>
      <c r="N23" s="24"/>
      <c r="O23" s="24"/>
      <c r="P23" s="24"/>
      <c r="Q23" s="24">
        <f>'[1]PVMT Pg 11'!$V$67</f>
        <v>15</v>
      </c>
      <c r="R23" s="24"/>
      <c r="S23" s="24">
        <f>'[1]PVMT Pg 11'!$Q$67</f>
        <v>0</v>
      </c>
      <c r="T23" s="24"/>
      <c r="U23" s="24"/>
      <c r="V23" s="24"/>
      <c r="W23" s="24"/>
      <c r="X23" s="24"/>
      <c r="Y23" s="49"/>
      <c r="Z23" s="50"/>
    </row>
    <row r="24" spans="2:26" s="4" customFormat="1" ht="21.75" customHeight="1">
      <c r="B24" s="23">
        <f>'[1]PVMT Pg 12'!$AF$67</f>
        <v>12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>
        <f>'[1]PVMT Pg 12'!$U$67</f>
        <v>618</v>
      </c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49"/>
      <c r="Z24" s="50"/>
    </row>
    <row r="25" spans="2:26" s="4" customFormat="1" ht="21.75" customHeight="1">
      <c r="B25" s="23">
        <f>'[1]PVMT Pg 13'!$AF$67</f>
        <v>13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>
        <f>'[1]PVMT Pg 13'!$U$67</f>
        <v>588</v>
      </c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49"/>
      <c r="Z25" s="50"/>
    </row>
    <row r="26" spans="2:26" s="4" customFormat="1" ht="21.75" customHeight="1">
      <c r="B26" s="23">
        <f>'[1]PVMT Pg 14'!$AF$67</f>
        <v>14</v>
      </c>
      <c r="C26" s="24"/>
      <c r="D26" s="24"/>
      <c r="E26" s="24"/>
      <c r="F26" s="24"/>
      <c r="G26" s="24"/>
      <c r="H26" s="24"/>
      <c r="I26" s="24">
        <f>'[1]PVMT Pg 14'!$T$67</f>
        <v>1462</v>
      </c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49"/>
      <c r="Z26" s="50"/>
    </row>
    <row r="27" spans="2:26" s="15" customFormat="1" ht="21.75" customHeight="1">
      <c r="B27" s="23">
        <f>'[1]PVMT Pg 15'!$AF$67</f>
        <v>15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>
        <f>'[1]PVMT Pg 15'!$R$67</f>
        <v>-3</v>
      </c>
      <c r="T27" s="24"/>
      <c r="U27" s="24"/>
      <c r="V27" s="24"/>
      <c r="W27" s="24"/>
      <c r="X27" s="24"/>
      <c r="Y27" s="49"/>
      <c r="Z27" s="50"/>
    </row>
    <row r="28" spans="2:26" s="15" customFormat="1" ht="21.75" customHeight="1">
      <c r="B28" s="23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49"/>
      <c r="Z28" s="50"/>
    </row>
    <row r="29" spans="2:26" s="15" customFormat="1" ht="21.75" customHeight="1">
      <c r="B29" s="23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49"/>
      <c r="Z29" s="50"/>
    </row>
    <row r="30" spans="2:26" s="15" customFormat="1" ht="21.75" customHeight="1">
      <c r="B30" s="6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49"/>
      <c r="Z30" s="50"/>
    </row>
    <row r="31" spans="2:26" s="4" customFormat="1" ht="21.75" customHeight="1" thickBot="1">
      <c r="B31" s="19"/>
      <c r="C31" s="22"/>
      <c r="D31" s="22"/>
      <c r="E31" s="22"/>
      <c r="F31" s="20"/>
      <c r="G31" s="20"/>
      <c r="H31" s="22"/>
      <c r="I31" s="20"/>
      <c r="J31" s="20"/>
      <c r="K31" s="20"/>
      <c r="L31" s="20"/>
      <c r="M31" s="22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49"/>
      <c r="Z31" s="50"/>
    </row>
    <row r="32" spans="2:26" s="4" customFormat="1" ht="21.75" customHeight="1">
      <c r="B32" s="60" t="s">
        <v>1</v>
      </c>
      <c r="C32" s="36">
        <f>IF(SUM(C14:C31)=0," ",ROUNDUP(SUM(C14:C31),0))</f>
        <v>376</v>
      </c>
      <c r="D32" s="36" t="str">
        <f>IF(SUM(D14:D31)=0," ",ROUNDUP(SUM(D14:D31),0))</f>
        <v> </v>
      </c>
      <c r="E32" s="36">
        <f aca="true" t="shared" si="0" ref="E32:S32">IF(SUM(E14:E31)=0," ",ROUNDUP(SUM(E14:E31),0))</f>
        <v>567</v>
      </c>
      <c r="F32" s="36" t="str">
        <f t="shared" si="0"/>
        <v> </v>
      </c>
      <c r="G32" s="36">
        <f t="shared" si="0"/>
        <v>3914</v>
      </c>
      <c r="H32" s="36" t="str">
        <f t="shared" si="0"/>
        <v> </v>
      </c>
      <c r="I32" s="36">
        <f t="shared" si="0"/>
        <v>4911</v>
      </c>
      <c r="J32" s="36" t="str">
        <f t="shared" si="0"/>
        <v> </v>
      </c>
      <c r="K32" s="36">
        <f t="shared" si="0"/>
        <v>2956</v>
      </c>
      <c r="L32" s="36" t="str">
        <f t="shared" si="0"/>
        <v> </v>
      </c>
      <c r="M32" s="36">
        <f t="shared" si="0"/>
        <v>1792</v>
      </c>
      <c r="N32" s="36" t="str">
        <f t="shared" si="0"/>
        <v> </v>
      </c>
      <c r="O32" s="36">
        <f t="shared" si="0"/>
        <v>61</v>
      </c>
      <c r="P32" s="36">
        <f t="shared" si="0"/>
        <v>61</v>
      </c>
      <c r="Q32" s="36">
        <f t="shared" si="0"/>
        <v>1156</v>
      </c>
      <c r="R32" s="36" t="str">
        <f t="shared" si="0"/>
        <v> </v>
      </c>
      <c r="S32" s="36">
        <f t="shared" si="0"/>
        <v>690</v>
      </c>
      <c r="T32" s="36">
        <f>IF(SUM(T14:T31)=0," ",ROUND(SUM(T14:T31),0))</f>
        <v>813</v>
      </c>
      <c r="U32" s="36">
        <f>IF(SUM(U14:U31)=0," ",ROUND(SUM(U14:U31),0))</f>
        <v>1041</v>
      </c>
      <c r="V32" s="36" t="str">
        <f>IF(SUM(V14:V31)=0," ",ROUND(SUM(V14:V31),0))</f>
        <v> </v>
      </c>
      <c r="W32" s="54" t="str">
        <f>IF(SUM(W14:W31)=0," ",ROUND(SUM(W14:W31),0))</f>
        <v> </v>
      </c>
      <c r="X32" s="54" t="str">
        <f>IF(SUM(X14:X31)=0," ",ROUND(SUM(X14:X31),0))</f>
        <v> </v>
      </c>
      <c r="Y32" s="49"/>
      <c r="Z32" s="50"/>
    </row>
    <row r="33" spans="2:26" s="4" customFormat="1" ht="21.75" customHeight="1">
      <c r="B33" s="61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55"/>
      <c r="X33" s="55"/>
      <c r="Y33" s="49"/>
      <c r="Z33" s="50"/>
    </row>
    <row r="34" spans="2:26" s="4" customFormat="1" ht="21.75" customHeight="1">
      <c r="B34" s="61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55"/>
      <c r="X34" s="55"/>
      <c r="Y34" s="49"/>
      <c r="Z34" s="50"/>
    </row>
    <row r="35" spans="2:26" s="4" customFormat="1" ht="21.75" customHeight="1" thickBot="1">
      <c r="B35" s="62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56"/>
      <c r="X35" s="56"/>
      <c r="Y35" s="49"/>
      <c r="Z35" s="50"/>
    </row>
    <row r="36" spans="2:26" s="4" customFormat="1" ht="21.75" customHeight="1">
      <c r="B36" s="63" t="s">
        <v>0</v>
      </c>
      <c r="C36" s="24"/>
      <c r="D36" s="32" t="s">
        <v>16</v>
      </c>
      <c r="E36" s="28">
        <v>601</v>
      </c>
      <c r="F36" s="32">
        <v>609</v>
      </c>
      <c r="G36" s="32"/>
      <c r="H36" s="32">
        <v>617</v>
      </c>
      <c r="I36" s="32">
        <v>617</v>
      </c>
      <c r="J36" s="32">
        <v>617</v>
      </c>
      <c r="K36" s="32"/>
      <c r="L36" s="32">
        <v>618</v>
      </c>
      <c r="M36" s="32"/>
      <c r="N36" s="28">
        <v>622</v>
      </c>
      <c r="O36" s="28">
        <v>622</v>
      </c>
      <c r="P36" s="24">
        <v>622</v>
      </c>
      <c r="Q36" s="24">
        <v>622</v>
      </c>
      <c r="R36" s="28">
        <v>622</v>
      </c>
      <c r="S36" s="28">
        <v>622</v>
      </c>
      <c r="T36" s="24"/>
      <c r="U36" s="24"/>
      <c r="V36" s="28"/>
      <c r="W36" s="28"/>
      <c r="X36" s="23"/>
      <c r="Y36" s="49"/>
      <c r="Z36" s="50"/>
    </row>
    <row r="37" spans="2:26" s="4" customFormat="1" ht="21.75" customHeight="1">
      <c r="B37" s="63"/>
      <c r="C37" s="44"/>
      <c r="D37" s="68" t="s">
        <v>17</v>
      </c>
      <c r="E37" s="65" t="s">
        <v>34</v>
      </c>
      <c r="F37" s="44" t="s">
        <v>33</v>
      </c>
      <c r="G37" s="68"/>
      <c r="H37" s="44" t="s">
        <v>23</v>
      </c>
      <c r="I37" s="41" t="s">
        <v>24</v>
      </c>
      <c r="J37" s="41" t="s">
        <v>25</v>
      </c>
      <c r="K37" s="44"/>
      <c r="L37" s="44" t="s">
        <v>37</v>
      </c>
      <c r="M37" s="41"/>
      <c r="N37" s="51" t="s">
        <v>27</v>
      </c>
      <c r="O37" s="68" t="s">
        <v>28</v>
      </c>
      <c r="P37" s="44" t="s">
        <v>29</v>
      </c>
      <c r="Q37" s="44" t="s">
        <v>30</v>
      </c>
      <c r="R37" s="51" t="s">
        <v>31</v>
      </c>
      <c r="S37" s="68" t="s">
        <v>32</v>
      </c>
      <c r="T37" s="44"/>
      <c r="U37" s="44"/>
      <c r="V37" s="51"/>
      <c r="W37" s="68"/>
      <c r="X37" s="44"/>
      <c r="Y37" s="49"/>
      <c r="Z37" s="50"/>
    </row>
    <row r="38" spans="2:26" s="4" customFormat="1" ht="21.75" customHeight="1">
      <c r="B38" s="63"/>
      <c r="C38" s="45"/>
      <c r="D38" s="69"/>
      <c r="E38" s="66"/>
      <c r="F38" s="45"/>
      <c r="G38" s="69"/>
      <c r="H38" s="45"/>
      <c r="I38" s="42"/>
      <c r="J38" s="42"/>
      <c r="K38" s="45"/>
      <c r="L38" s="45"/>
      <c r="M38" s="42"/>
      <c r="N38" s="52"/>
      <c r="O38" s="69"/>
      <c r="P38" s="45"/>
      <c r="Q38" s="45"/>
      <c r="R38" s="52"/>
      <c r="S38" s="69"/>
      <c r="T38" s="45"/>
      <c r="U38" s="45"/>
      <c r="V38" s="52"/>
      <c r="W38" s="69"/>
      <c r="X38" s="45"/>
      <c r="Y38" s="49"/>
      <c r="Z38" s="50"/>
    </row>
    <row r="39" spans="2:26" s="4" customFormat="1" ht="21.75" customHeight="1">
      <c r="B39" s="63"/>
      <c r="C39" s="45"/>
      <c r="D39" s="69"/>
      <c r="E39" s="66"/>
      <c r="F39" s="45"/>
      <c r="G39" s="69"/>
      <c r="H39" s="45"/>
      <c r="I39" s="42"/>
      <c r="J39" s="42"/>
      <c r="K39" s="45"/>
      <c r="L39" s="45"/>
      <c r="M39" s="42"/>
      <c r="N39" s="52"/>
      <c r="O39" s="69"/>
      <c r="P39" s="45"/>
      <c r="Q39" s="45"/>
      <c r="R39" s="52"/>
      <c r="S39" s="69"/>
      <c r="T39" s="45"/>
      <c r="U39" s="45"/>
      <c r="V39" s="52"/>
      <c r="W39" s="69"/>
      <c r="X39" s="45"/>
      <c r="Y39" s="49"/>
      <c r="Z39" s="50"/>
    </row>
    <row r="40" spans="2:26" s="4" customFormat="1" ht="21.75" customHeight="1">
      <c r="B40" s="63"/>
      <c r="C40" s="45"/>
      <c r="D40" s="69"/>
      <c r="E40" s="66"/>
      <c r="F40" s="45"/>
      <c r="G40" s="69"/>
      <c r="H40" s="45"/>
      <c r="I40" s="42"/>
      <c r="J40" s="42"/>
      <c r="K40" s="45"/>
      <c r="L40" s="45"/>
      <c r="M40" s="42"/>
      <c r="N40" s="52"/>
      <c r="O40" s="69"/>
      <c r="P40" s="45"/>
      <c r="Q40" s="45"/>
      <c r="R40" s="52"/>
      <c r="S40" s="69"/>
      <c r="T40" s="45"/>
      <c r="U40" s="45"/>
      <c r="V40" s="52"/>
      <c r="W40" s="69"/>
      <c r="X40" s="45"/>
      <c r="Y40" s="49"/>
      <c r="Z40" s="50"/>
    </row>
    <row r="41" spans="2:26" s="4" customFormat="1" ht="21.75" customHeight="1">
      <c r="B41" s="63"/>
      <c r="C41" s="45"/>
      <c r="D41" s="69"/>
      <c r="E41" s="66"/>
      <c r="F41" s="45"/>
      <c r="G41" s="69"/>
      <c r="H41" s="45"/>
      <c r="I41" s="42"/>
      <c r="J41" s="42"/>
      <c r="K41" s="45"/>
      <c r="L41" s="45"/>
      <c r="M41" s="42"/>
      <c r="N41" s="52"/>
      <c r="O41" s="69"/>
      <c r="P41" s="45"/>
      <c r="Q41" s="45"/>
      <c r="R41" s="52"/>
      <c r="S41" s="69"/>
      <c r="T41" s="45"/>
      <c r="U41" s="45"/>
      <c r="V41" s="52"/>
      <c r="W41" s="69"/>
      <c r="X41" s="45"/>
      <c r="Y41" s="49"/>
      <c r="Z41" s="50"/>
    </row>
    <row r="42" spans="2:26" s="4" customFormat="1" ht="21.75" customHeight="1">
      <c r="B42" s="63"/>
      <c r="C42" s="45"/>
      <c r="D42" s="69"/>
      <c r="E42" s="66"/>
      <c r="F42" s="45"/>
      <c r="G42" s="69"/>
      <c r="H42" s="45"/>
      <c r="I42" s="42"/>
      <c r="J42" s="42"/>
      <c r="K42" s="45"/>
      <c r="L42" s="45"/>
      <c r="M42" s="42"/>
      <c r="N42" s="52"/>
      <c r="O42" s="69"/>
      <c r="P42" s="45"/>
      <c r="Q42" s="45"/>
      <c r="R42" s="52"/>
      <c r="S42" s="69"/>
      <c r="T42" s="45"/>
      <c r="U42" s="45"/>
      <c r="V42" s="52"/>
      <c r="W42" s="69"/>
      <c r="X42" s="45"/>
      <c r="Y42" s="49"/>
      <c r="Z42" s="50"/>
    </row>
    <row r="43" spans="2:26" s="4" customFormat="1" ht="21.75" customHeight="1">
      <c r="B43" s="63"/>
      <c r="C43" s="45"/>
      <c r="D43" s="69"/>
      <c r="E43" s="66"/>
      <c r="F43" s="45"/>
      <c r="G43" s="69"/>
      <c r="H43" s="45"/>
      <c r="I43" s="42"/>
      <c r="J43" s="42"/>
      <c r="K43" s="45"/>
      <c r="L43" s="45"/>
      <c r="M43" s="42"/>
      <c r="N43" s="52"/>
      <c r="O43" s="69"/>
      <c r="P43" s="45"/>
      <c r="Q43" s="45"/>
      <c r="R43" s="52"/>
      <c r="S43" s="69"/>
      <c r="T43" s="45"/>
      <c r="U43" s="45"/>
      <c r="V43" s="52"/>
      <c r="W43" s="69"/>
      <c r="X43" s="45"/>
      <c r="Y43" s="49"/>
      <c r="Z43" s="50"/>
    </row>
    <row r="44" spans="2:26" s="4" customFormat="1" ht="21.75" customHeight="1">
      <c r="B44" s="63"/>
      <c r="C44" s="45"/>
      <c r="D44" s="69"/>
      <c r="E44" s="66"/>
      <c r="F44" s="45"/>
      <c r="G44" s="69"/>
      <c r="H44" s="45"/>
      <c r="I44" s="42"/>
      <c r="J44" s="42"/>
      <c r="K44" s="45"/>
      <c r="L44" s="45"/>
      <c r="M44" s="42"/>
      <c r="N44" s="52"/>
      <c r="O44" s="69"/>
      <c r="P44" s="45"/>
      <c r="Q44" s="45"/>
      <c r="R44" s="52"/>
      <c r="S44" s="69"/>
      <c r="T44" s="45"/>
      <c r="U44" s="45"/>
      <c r="V44" s="52"/>
      <c r="W44" s="69"/>
      <c r="X44" s="45"/>
      <c r="Y44" s="49"/>
      <c r="Z44" s="50"/>
    </row>
    <row r="45" spans="2:26" s="4" customFormat="1" ht="21.75" customHeight="1">
      <c r="B45" s="63"/>
      <c r="C45" s="45"/>
      <c r="D45" s="69"/>
      <c r="E45" s="66"/>
      <c r="F45" s="45"/>
      <c r="G45" s="69"/>
      <c r="H45" s="45"/>
      <c r="I45" s="42"/>
      <c r="J45" s="42"/>
      <c r="K45" s="45"/>
      <c r="L45" s="45"/>
      <c r="M45" s="42"/>
      <c r="N45" s="52"/>
      <c r="O45" s="69"/>
      <c r="P45" s="45"/>
      <c r="Q45" s="45"/>
      <c r="R45" s="52"/>
      <c r="S45" s="69"/>
      <c r="T45" s="45"/>
      <c r="U45" s="45"/>
      <c r="V45" s="52"/>
      <c r="W45" s="69"/>
      <c r="X45" s="45"/>
      <c r="Y45" s="49"/>
      <c r="Z45" s="50"/>
    </row>
    <row r="46" spans="2:26" s="4" customFormat="1" ht="21.75" customHeight="1">
      <c r="B46" s="63"/>
      <c r="C46" s="45"/>
      <c r="D46" s="69"/>
      <c r="E46" s="66"/>
      <c r="F46" s="45"/>
      <c r="G46" s="69"/>
      <c r="H46" s="45"/>
      <c r="I46" s="42"/>
      <c r="J46" s="42"/>
      <c r="K46" s="45"/>
      <c r="L46" s="45"/>
      <c r="M46" s="42"/>
      <c r="N46" s="52"/>
      <c r="O46" s="69"/>
      <c r="P46" s="45"/>
      <c r="Q46" s="45"/>
      <c r="R46" s="52"/>
      <c r="S46" s="69"/>
      <c r="T46" s="45"/>
      <c r="U46" s="45"/>
      <c r="V46" s="52"/>
      <c r="W46" s="69"/>
      <c r="X46" s="45"/>
      <c r="Y46" s="49"/>
      <c r="Z46" s="50"/>
    </row>
    <row r="47" spans="2:26" s="4" customFormat="1" ht="21.75" customHeight="1">
      <c r="B47" s="64"/>
      <c r="C47" s="46"/>
      <c r="D47" s="70"/>
      <c r="E47" s="67"/>
      <c r="F47" s="46"/>
      <c r="G47" s="70"/>
      <c r="H47" s="46"/>
      <c r="I47" s="43"/>
      <c r="J47" s="43"/>
      <c r="K47" s="46"/>
      <c r="L47" s="46"/>
      <c r="M47" s="43"/>
      <c r="N47" s="53"/>
      <c r="O47" s="70"/>
      <c r="P47" s="46"/>
      <c r="Q47" s="46"/>
      <c r="R47" s="53"/>
      <c r="S47" s="70"/>
      <c r="T47" s="46"/>
      <c r="U47" s="46"/>
      <c r="V47" s="53"/>
      <c r="W47" s="70"/>
      <c r="X47" s="46"/>
      <c r="Y47" s="49"/>
      <c r="Z47" s="50"/>
    </row>
    <row r="48" spans="2:26" s="4" customFormat="1" ht="21.75" customHeight="1" thickBot="1">
      <c r="B48" s="26"/>
      <c r="C48" s="26"/>
      <c r="D48" s="26" t="s">
        <v>4</v>
      </c>
      <c r="E48" s="25" t="s">
        <v>35</v>
      </c>
      <c r="F48" s="26" t="s">
        <v>4</v>
      </c>
      <c r="G48" s="26"/>
      <c r="H48" s="26" t="s">
        <v>22</v>
      </c>
      <c r="I48" s="25" t="s">
        <v>3</v>
      </c>
      <c r="J48" s="25" t="s">
        <v>7</v>
      </c>
      <c r="K48" s="26"/>
      <c r="L48" s="26" t="s">
        <v>6</v>
      </c>
      <c r="M48" s="25"/>
      <c r="N48" s="25" t="s">
        <v>4</v>
      </c>
      <c r="O48" s="25" t="s">
        <v>26</v>
      </c>
      <c r="P48" s="25" t="s">
        <v>4</v>
      </c>
      <c r="Q48" s="26" t="s">
        <v>26</v>
      </c>
      <c r="R48" s="25" t="s">
        <v>26</v>
      </c>
      <c r="S48" s="25" t="s">
        <v>26</v>
      </c>
      <c r="T48" s="25"/>
      <c r="U48" s="26"/>
      <c r="V48" s="25"/>
      <c r="W48" s="25"/>
      <c r="X48" s="26"/>
      <c r="Y48" s="49"/>
      <c r="Z48" s="50"/>
    </row>
    <row r="49" spans="2:26" s="4" customFormat="1" ht="21.75" customHeight="1">
      <c r="B49" s="3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9"/>
      <c r="P49" s="29"/>
      <c r="Q49" s="29"/>
      <c r="R49" s="29"/>
      <c r="S49" s="29"/>
      <c r="T49" s="29"/>
      <c r="U49" s="24"/>
      <c r="V49" s="29"/>
      <c r="W49" s="29"/>
      <c r="X49" s="29"/>
      <c r="Y49" s="49"/>
      <c r="Z49" s="50"/>
    </row>
    <row r="50" spans="2:26" s="4" customFormat="1" ht="21.75" customHeight="1" thickBot="1">
      <c r="B50" s="23">
        <f>'[1]PVMT Pg 2'!$AF$67</f>
        <v>2</v>
      </c>
      <c r="C50" s="24"/>
      <c r="D50" s="24"/>
      <c r="E50" s="24"/>
      <c r="F50" s="24">
        <f>'[1]PVMT Pg 2'!$AD$67</f>
        <v>66</v>
      </c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49"/>
      <c r="Z50" s="50"/>
    </row>
    <row r="51" spans="2:26" s="4" customFormat="1" ht="21.75" customHeight="1">
      <c r="B51" s="23">
        <f>'[1]PVMT Pg 3'!$AF$67</f>
        <v>3</v>
      </c>
      <c r="C51" s="24"/>
      <c r="D51" s="24"/>
      <c r="E51" s="24"/>
      <c r="F51" s="24">
        <f>'[1]PVMT Pg 3'!$AD$67</f>
        <v>58</v>
      </c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75" t="s">
        <v>10</v>
      </c>
      <c r="Z51" s="76"/>
    </row>
    <row r="52" spans="2:26" s="4" customFormat="1" ht="21.75" customHeight="1">
      <c r="B52" s="23">
        <f>'[1]PVMT Pg 4'!$AF$67</f>
        <v>4</v>
      </c>
      <c r="C52" s="24"/>
      <c r="D52" s="24">
        <f>'[1]PVMT Pg 4'!$AE$67</f>
        <v>349</v>
      </c>
      <c r="E52" s="24"/>
      <c r="F52" s="24">
        <f>'[1]PVMT Pg 4'!$AD$67</f>
        <v>15</v>
      </c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77"/>
      <c r="Z52" s="78"/>
    </row>
    <row r="53" spans="2:26" s="4" customFormat="1" ht="21.75" customHeight="1">
      <c r="B53" s="23">
        <f>'[1]PVMT Pg 5'!$AF$67</f>
        <v>5</v>
      </c>
      <c r="C53" s="24"/>
      <c r="D53" s="24"/>
      <c r="E53" s="24"/>
      <c r="F53" s="24">
        <f>'[1]PVMT Pg 5'!$AD$67</f>
        <v>73</v>
      </c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77"/>
      <c r="Z53" s="78"/>
    </row>
    <row r="54" spans="2:26" s="4" customFormat="1" ht="21.75" customHeight="1">
      <c r="B54" s="23">
        <f>'[1]PVMT Pg 6'!$AF$67</f>
        <v>6</v>
      </c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77"/>
      <c r="Z54" s="78"/>
    </row>
    <row r="55" spans="2:26" s="4" customFormat="1" ht="21.75" customHeight="1">
      <c r="B55" s="23">
        <f>'[1]PVMT Pg 7'!$AF$67</f>
        <v>7</v>
      </c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30"/>
      <c r="P55" s="24"/>
      <c r="Q55" s="24"/>
      <c r="R55" s="24"/>
      <c r="S55" s="24"/>
      <c r="T55" s="24"/>
      <c r="U55" s="24"/>
      <c r="V55" s="24"/>
      <c r="W55" s="24"/>
      <c r="X55" s="24"/>
      <c r="Y55" s="77"/>
      <c r="Z55" s="78"/>
    </row>
    <row r="56" spans="2:26" s="4" customFormat="1" ht="21.75" customHeight="1">
      <c r="B56" s="23">
        <f>'[1]PVMT Pg 8'!$AF$67</f>
        <v>8</v>
      </c>
      <c r="C56" s="24"/>
      <c r="D56" s="24"/>
      <c r="E56" s="24"/>
      <c r="F56" s="24"/>
      <c r="G56" s="24"/>
      <c r="H56" s="24" t="str">
        <f>'[1]PVMT Pg 8'!$Y$67</f>
        <v> </v>
      </c>
      <c r="I56" s="24" t="str">
        <f>'[1]PVMT Pg 8'!$Z$67</f>
        <v> </v>
      </c>
      <c r="J56" s="24" t="str">
        <f>'[1]PVMT Pg 8'!$AA$67</f>
        <v> </v>
      </c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77"/>
      <c r="Z56" s="78"/>
    </row>
    <row r="57" spans="2:26" s="4" customFormat="1" ht="21.75" customHeight="1">
      <c r="B57" s="23">
        <f>'[1]PVMT Pg 9'!$AF$67</f>
        <v>9</v>
      </c>
      <c r="C57" s="24"/>
      <c r="D57" s="24"/>
      <c r="E57" s="24"/>
      <c r="F57" s="24"/>
      <c r="G57" s="24"/>
      <c r="H57" s="24" t="str">
        <f>'[1]PVMT Pg 9'!$Y$67</f>
        <v> </v>
      </c>
      <c r="I57" s="24" t="str">
        <f>'[1]PVMT Pg 9'!$Z$67</f>
        <v> </v>
      </c>
      <c r="J57" s="24" t="str">
        <f>'[1]PVMT Pg 9'!$AA$67</f>
        <v> </v>
      </c>
      <c r="K57" s="24"/>
      <c r="L57" s="24"/>
      <c r="M57" s="24"/>
      <c r="N57" s="24"/>
      <c r="O57" s="30"/>
      <c r="P57" s="24"/>
      <c r="Q57" s="24"/>
      <c r="R57" s="24"/>
      <c r="S57" s="24"/>
      <c r="T57" s="24"/>
      <c r="U57" s="24"/>
      <c r="V57" s="24"/>
      <c r="W57" s="24"/>
      <c r="X57" s="24"/>
      <c r="Y57" s="77"/>
      <c r="Z57" s="78"/>
    </row>
    <row r="58" spans="2:26" s="4" customFormat="1" ht="21.75" customHeight="1">
      <c r="B58" s="23">
        <f>'[1]PVMT Pg 10'!$AF$67</f>
        <v>10</v>
      </c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 t="str">
        <f>'[1]PVMT Pg 10'!$W$67</f>
        <v> </v>
      </c>
      <c r="P58" s="24" t="str">
        <f>'[1]PVMT Pg 10'!$Y$67</f>
        <v> </v>
      </c>
      <c r="Q58" s="24" t="str">
        <f>'[1]PVMT Pg 10'!$Z$67</f>
        <v> </v>
      </c>
      <c r="R58" s="24" t="str">
        <f>'[1]PVMT Pg 10'!$AA$67</f>
        <v> </v>
      </c>
      <c r="S58" s="24" t="str">
        <f>'[1]PVMT Pg 10'!$AB$67</f>
        <v> </v>
      </c>
      <c r="T58" s="24"/>
      <c r="U58" s="24"/>
      <c r="V58" s="24"/>
      <c r="W58" s="24"/>
      <c r="X58" s="24"/>
      <c r="Y58" s="77"/>
      <c r="Z58" s="78"/>
    </row>
    <row r="59" spans="2:26" s="4" customFormat="1" ht="21.75" customHeight="1">
      <c r="B59" s="23">
        <f>'[1]PVMT Pg 11'!$AF$67</f>
        <v>11</v>
      </c>
      <c r="C59" s="24"/>
      <c r="D59" s="24"/>
      <c r="E59" s="24"/>
      <c r="F59" s="24"/>
      <c r="G59" s="24"/>
      <c r="H59" s="24">
        <f>'[1]PVMT Pg 11'!$Y$67</f>
        <v>4</v>
      </c>
      <c r="I59" s="24">
        <f>'[1]PVMT Pg 11'!$Z$67</f>
        <v>82</v>
      </c>
      <c r="J59" s="24">
        <f>'[1]PVMT Pg 11'!$AA$67</f>
        <v>1463</v>
      </c>
      <c r="K59" s="24"/>
      <c r="L59" s="24" t="str">
        <f>'[1]PVMT Pg 11'!$S$67</f>
        <v> </v>
      </c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77"/>
      <c r="Z59" s="78"/>
    </row>
    <row r="60" spans="2:26" s="4" customFormat="1" ht="21.75" customHeight="1">
      <c r="B60" s="23">
        <f>'[1]PVMT Pg 12'!$AF$67</f>
        <v>12</v>
      </c>
      <c r="C60" s="24"/>
      <c r="D60" s="24"/>
      <c r="E60" s="24"/>
      <c r="F60" s="24"/>
      <c r="G60" s="24"/>
      <c r="H60" s="24">
        <f>'[1]PVMT Pg 12'!$Y$67</f>
        <v>5</v>
      </c>
      <c r="I60" s="24">
        <f>'[1]PVMT Pg 12'!$Z$67</f>
        <v>86</v>
      </c>
      <c r="J60" s="24">
        <f>'[1]PVMT Pg 12'!$AA$67</f>
        <v>1546</v>
      </c>
      <c r="K60" s="24"/>
      <c r="L60" s="24"/>
      <c r="M60" s="24"/>
      <c r="N60" s="24"/>
      <c r="O60" s="24"/>
      <c r="P60" s="24"/>
      <c r="Q60" s="24"/>
      <c r="R60" s="24"/>
      <c r="S60" s="24"/>
      <c r="T60" s="30"/>
      <c r="U60" s="24"/>
      <c r="V60" s="24"/>
      <c r="W60" s="24"/>
      <c r="X60" s="24"/>
      <c r="Y60" s="77"/>
      <c r="Z60" s="78"/>
    </row>
    <row r="61" spans="2:26" s="4" customFormat="1" ht="21.75" customHeight="1">
      <c r="B61" s="23">
        <f>'[1]PVMT Pg 13'!$AF$67</f>
        <v>13</v>
      </c>
      <c r="C61" s="24"/>
      <c r="D61" s="24"/>
      <c r="E61" s="24"/>
      <c r="F61" s="24"/>
      <c r="G61" s="24"/>
      <c r="H61" s="24">
        <f>'[1]PVMT Pg 13'!$Y$67</f>
        <v>4</v>
      </c>
      <c r="I61" s="24">
        <f>'[1]PVMT Pg 13'!$Z$67</f>
        <v>82</v>
      </c>
      <c r="J61" s="24">
        <f>'[1]PVMT Pg 13'!$AA$67</f>
        <v>1470</v>
      </c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77"/>
      <c r="Z61" s="78"/>
    </row>
    <row r="62" spans="2:26" s="4" customFormat="1" ht="21.75" customHeight="1">
      <c r="B62" s="23">
        <f>'[1]PVMT Pg 14'!$AF$67</f>
        <v>14</v>
      </c>
      <c r="C62" s="24"/>
      <c r="D62" s="24"/>
      <c r="E62" s="24">
        <f>'[1]PVMT Pg 14'!$U$67</f>
        <v>272</v>
      </c>
      <c r="F62" s="24"/>
      <c r="G62" s="24"/>
      <c r="H62" s="24"/>
      <c r="I62" s="24"/>
      <c r="J62" s="24"/>
      <c r="K62" s="24"/>
      <c r="L62" s="24"/>
      <c r="M62" s="24"/>
      <c r="N62" s="24">
        <f>'[1]PVMT Pg 14'!$V$67</f>
        <v>2100</v>
      </c>
      <c r="O62" s="24">
        <f>'[1]PVMT Pg 14'!$W$67</f>
        <v>14</v>
      </c>
      <c r="P62" s="24">
        <f>'[1]PVMT Pg 14'!$Y$67</f>
        <v>5708</v>
      </c>
      <c r="Q62" s="24">
        <f>'[1]PVMT Pg 14'!$Z$67</f>
        <v>56</v>
      </c>
      <c r="R62" s="24">
        <f>'[1]PVMT Pg 14'!$AA$67</f>
        <v>4</v>
      </c>
      <c r="S62" s="24">
        <f>'[1]PVMT Pg 14'!$AB$67</f>
        <v>3</v>
      </c>
      <c r="T62" s="24"/>
      <c r="U62" s="24"/>
      <c r="V62" s="24"/>
      <c r="W62" s="24"/>
      <c r="X62" s="24"/>
      <c r="Y62" s="77"/>
      <c r="Z62" s="78"/>
    </row>
    <row r="63" spans="2:26" s="4" customFormat="1" ht="21.75" customHeight="1">
      <c r="B63" s="23">
        <f>'[1]PVMT Pg 15'!$AF$67</f>
        <v>15</v>
      </c>
      <c r="C63" s="24"/>
      <c r="D63" s="24"/>
      <c r="E63" s="24"/>
      <c r="F63" s="24"/>
      <c r="G63" s="24"/>
      <c r="H63" s="24"/>
      <c r="I63" s="24"/>
      <c r="J63" s="24"/>
      <c r="K63" s="24"/>
      <c r="L63" s="24">
        <f>'[1]PVMT Pg 15'!$T$67</f>
        <v>1</v>
      </c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77"/>
      <c r="Z63" s="78"/>
    </row>
    <row r="64" spans="2:26" s="4" customFormat="1" ht="21.75" customHeight="1">
      <c r="B64" s="23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77"/>
      <c r="Z64" s="78"/>
    </row>
    <row r="65" spans="2:26" s="4" customFormat="1" ht="21.75" customHeight="1">
      <c r="B65" s="23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77"/>
      <c r="Z65" s="78"/>
    </row>
    <row r="66" spans="2:26" s="4" customFormat="1" ht="21.75" customHeight="1" thickBot="1">
      <c r="B66" s="14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1"/>
      <c r="X66" s="31"/>
      <c r="Y66" s="79"/>
      <c r="Z66" s="80"/>
    </row>
    <row r="67" spans="2:26" s="1" customFormat="1" ht="46.5" customHeight="1">
      <c r="B67" s="60" t="s">
        <v>1</v>
      </c>
      <c r="C67" s="36" t="str">
        <f>IF(SUM(C50:C66)=0," ",ROUNDUP(SUM(C50:C66),0))</f>
        <v> </v>
      </c>
      <c r="D67" s="36">
        <f aca="true" t="shared" si="1" ref="D67:W67">IF(SUM(D50:D66)=0," ",ROUNDUP(SUM(D50:D66),0))</f>
        <v>349</v>
      </c>
      <c r="E67" s="36">
        <f t="shared" si="1"/>
        <v>272</v>
      </c>
      <c r="F67" s="36">
        <f t="shared" si="1"/>
        <v>212</v>
      </c>
      <c r="G67" s="36" t="str">
        <f t="shared" si="1"/>
        <v> </v>
      </c>
      <c r="H67" s="36">
        <f t="shared" si="1"/>
        <v>13</v>
      </c>
      <c r="I67" s="36">
        <f t="shared" si="1"/>
        <v>250</v>
      </c>
      <c r="J67" s="36">
        <f t="shared" si="1"/>
        <v>4479</v>
      </c>
      <c r="K67" s="36" t="str">
        <f t="shared" si="1"/>
        <v> </v>
      </c>
      <c r="L67" s="36">
        <f t="shared" si="1"/>
        <v>1</v>
      </c>
      <c r="M67" s="36" t="str">
        <f t="shared" si="1"/>
        <v> </v>
      </c>
      <c r="N67" s="36">
        <f t="shared" si="1"/>
        <v>2100</v>
      </c>
      <c r="O67" s="36">
        <f t="shared" si="1"/>
        <v>14</v>
      </c>
      <c r="P67" s="36">
        <f t="shared" si="1"/>
        <v>5708</v>
      </c>
      <c r="Q67" s="36">
        <f t="shared" si="1"/>
        <v>56</v>
      </c>
      <c r="R67" s="36">
        <f t="shared" si="1"/>
        <v>4</v>
      </c>
      <c r="S67" s="36">
        <f t="shared" si="1"/>
        <v>3</v>
      </c>
      <c r="T67" s="36" t="str">
        <f t="shared" si="1"/>
        <v> </v>
      </c>
      <c r="U67" s="36" t="str">
        <f t="shared" si="1"/>
        <v> </v>
      </c>
      <c r="V67" s="36" t="str">
        <f t="shared" si="1"/>
        <v> </v>
      </c>
      <c r="W67" s="54" t="str">
        <f t="shared" si="1"/>
        <v> </v>
      </c>
      <c r="X67" s="54" t="str">
        <f>IF(SUM(X50:X66)=0," ",ROUND(SUM(X50:X66),0))</f>
        <v> </v>
      </c>
      <c r="Y67" s="71">
        <v>1</v>
      </c>
      <c r="Z67" s="72"/>
    </row>
    <row r="68" spans="2:26" s="1" customFormat="1" ht="46.5" customHeight="1" thickBot="1">
      <c r="B68" s="62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56"/>
      <c r="X68" s="56"/>
      <c r="Y68" s="73">
        <v>15</v>
      </c>
      <c r="Z68" s="74"/>
    </row>
    <row r="69" spans="1:27" ht="36" customHeight="1">
      <c r="A69" s="10"/>
      <c r="AA69" s="11"/>
    </row>
  </sheetData>
  <sheetProtection/>
  <mergeCells count="98">
    <mergeCell ref="I4:I11"/>
    <mergeCell ref="H4:H11"/>
    <mergeCell ref="N32:N35"/>
    <mergeCell ref="R4:R11"/>
    <mergeCell ref="L4:L11"/>
    <mergeCell ref="Q4:Q11"/>
    <mergeCell ref="R32:R35"/>
    <mergeCell ref="J32:J35"/>
    <mergeCell ref="I32:I35"/>
    <mergeCell ref="X4:X11"/>
    <mergeCell ref="V32:V35"/>
    <mergeCell ref="C4:C11"/>
    <mergeCell ref="T4:T11"/>
    <mergeCell ref="P32:P35"/>
    <mergeCell ref="K32:K35"/>
    <mergeCell ref="O4:O11"/>
    <mergeCell ref="L32:L35"/>
    <mergeCell ref="W4:W11"/>
    <mergeCell ref="V4:V11"/>
    <mergeCell ref="S4:S11"/>
    <mergeCell ref="U4:U11"/>
    <mergeCell ref="C37:C47"/>
    <mergeCell ref="D37:D47"/>
    <mergeCell ref="H37:H47"/>
    <mergeCell ref="I37:I47"/>
    <mergeCell ref="N4:N11"/>
    <mergeCell ref="K4:K11"/>
    <mergeCell ref="P4:P11"/>
    <mergeCell ref="H32:H35"/>
    <mergeCell ref="W32:W35"/>
    <mergeCell ref="W37:W47"/>
    <mergeCell ref="V67:V68"/>
    <mergeCell ref="U32:U35"/>
    <mergeCell ref="D4:D11"/>
    <mergeCell ref="E4:E11"/>
    <mergeCell ref="G37:G47"/>
    <mergeCell ref="M67:M68"/>
    <mergeCell ref="S67:S68"/>
    <mergeCell ref="R37:R47"/>
    <mergeCell ref="U37:U47"/>
    <mergeCell ref="V37:V47"/>
    <mergeCell ref="Y67:Z67"/>
    <mergeCell ref="Y68:Z68"/>
    <mergeCell ref="T67:T68"/>
    <mergeCell ref="U67:U68"/>
    <mergeCell ref="X67:X68"/>
    <mergeCell ref="W67:W68"/>
    <mergeCell ref="T37:T47"/>
    <mergeCell ref="Y51:Z66"/>
    <mergeCell ref="P67:P68"/>
    <mergeCell ref="Q67:Q68"/>
    <mergeCell ref="B67:B68"/>
    <mergeCell ref="C67:C68"/>
    <mergeCell ref="D67:D68"/>
    <mergeCell ref="K67:K68"/>
    <mergeCell ref="L67:L68"/>
    <mergeCell ref="E67:E68"/>
    <mergeCell ref="J67:J68"/>
    <mergeCell ref="R67:R68"/>
    <mergeCell ref="S37:S47"/>
    <mergeCell ref="M37:M47"/>
    <mergeCell ref="J37:J47"/>
    <mergeCell ref="K37:K47"/>
    <mergeCell ref="N67:N68"/>
    <mergeCell ref="O37:O47"/>
    <mergeCell ref="P37:P47"/>
    <mergeCell ref="Q37:Q47"/>
    <mergeCell ref="L37:L47"/>
    <mergeCell ref="B3:B11"/>
    <mergeCell ref="B32:B35"/>
    <mergeCell ref="G4:G11"/>
    <mergeCell ref="F4:F11"/>
    <mergeCell ref="O67:O68"/>
    <mergeCell ref="F67:F68"/>
    <mergeCell ref="G67:G68"/>
    <mergeCell ref="B36:B47"/>
    <mergeCell ref="E37:E47"/>
    <mergeCell ref="F37:F47"/>
    <mergeCell ref="N37:N47"/>
    <mergeCell ref="X32:X35"/>
    <mergeCell ref="M32:M35"/>
    <mergeCell ref="Q32:Q35"/>
    <mergeCell ref="C32:C35"/>
    <mergeCell ref="D32:D35"/>
    <mergeCell ref="E32:E35"/>
    <mergeCell ref="F32:F35"/>
    <mergeCell ref="G32:G35"/>
    <mergeCell ref="X37:X47"/>
    <mergeCell ref="T32:T35"/>
    <mergeCell ref="S32:S35"/>
    <mergeCell ref="I67:I68"/>
    <mergeCell ref="H67:H68"/>
    <mergeCell ref="Z3:Z5"/>
    <mergeCell ref="J4:J11"/>
    <mergeCell ref="M4:M11"/>
    <mergeCell ref="Y6:Z50"/>
    <mergeCell ref="Y3:Y5"/>
    <mergeCell ref="O32:O35"/>
  </mergeCells>
  <printOptions horizontalCentered="1" verticalCentered="1"/>
  <pageMargins left="0.8" right="0" top="0" bottom="0" header="0" footer="0"/>
  <pageSetup fitToHeight="1" fitToWidth="1" horizontalDpi="600" verticalDpi="600" orientation="landscape" paperSize="17" scale="50" r:id="rId2"/>
  <rowBreaks count="1" manualBreakCount="1">
    <brk id="68" min="1" max="2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PAVEMENT SUBSUMMARY</dc:title>
  <dc:subject/>
  <dc:creator>ROBERT</dc:creator>
  <cp:keywords/>
  <dc:description/>
  <cp:lastModifiedBy>Kirkland, Laura</cp:lastModifiedBy>
  <cp:lastPrinted>2018-01-16T20:56:35Z</cp:lastPrinted>
  <dcterms:created xsi:type="dcterms:W3CDTF">2000-02-18T16:47:28Z</dcterms:created>
  <dcterms:modified xsi:type="dcterms:W3CDTF">2021-03-03T21:14:41Z</dcterms:modified>
  <cp:category/>
  <cp:version/>
  <cp:contentType/>
  <cp:contentStatus/>
</cp:coreProperties>
</file>