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9990" activeTab="0"/>
  </bookViews>
  <sheets>
    <sheet name="Quantities" sheetId="1" r:id="rId1"/>
  </sheets>
  <definedNames>
    <definedName name="_xlfn.SINGLE" hidden="1">#NAME?</definedName>
    <definedName name="_xlnm.Print_Area" localSheetId="0">'Quantities'!$A$6:$AE$47</definedName>
    <definedName name="_xlnm.Print_Titles" localSheetId="0">'Quantities'!$1:$5</definedName>
    <definedName name="print1" localSheetId="0">'Quantities'!#REF!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<sst xmlns="http://schemas.openxmlformats.org/spreadsheetml/2006/main" count="89" uniqueCount="41">
  <si>
    <t>CALCULATION SHEET</t>
  </si>
  <si>
    <t>CHECKED BY:</t>
  </si>
  <si>
    <t>CRS:</t>
  </si>
  <si>
    <t>DATE:</t>
  </si>
  <si>
    <t>DESCRIPTION:</t>
  </si>
  <si>
    <t>DISTRICT 5 BRIDGE</t>
  </si>
  <si>
    <t>INITIALS:</t>
  </si>
  <si>
    <t>OHIO DEPARTMENT OF TRANSPORTATION</t>
  </si>
  <si>
    <t>PID:</t>
  </si>
  <si>
    <t>L</t>
  </si>
  <si>
    <t>W</t>
  </si>
  <si>
    <t>#</t>
  </si>
  <si>
    <t>QUANTITIES</t>
  </si>
  <si>
    <t>TOTAL =</t>
  </si>
  <si>
    <t>DESCRIPTION</t>
  </si>
  <si>
    <t>H/T</t>
  </si>
  <si>
    <t>DESCRIPTION (FORWARD)</t>
  </si>
  <si>
    <t>SUB-TOTAL =</t>
  </si>
  <si>
    <t>JPH</t>
  </si>
  <si>
    <t>UNI-245</t>
  </si>
  <si>
    <t>ITEM 202 PORTIONS OF STRUCTURE REMOVED, AS PER PLAN</t>
  </si>
  <si>
    <t>DECK EDGE</t>
  </si>
  <si>
    <t>AREA</t>
  </si>
  <si>
    <t>LENGTH</t>
  </si>
  <si>
    <t>CU YD</t>
  </si>
  <si>
    <t>ITEM 202 WEARING COURSE REMOVED, AS PER PLAN</t>
  </si>
  <si>
    <t>ITEM 511 CLASS QC2 CONCRETE, SUPERSTURCTURE</t>
  </si>
  <si>
    <t>ITEM 512 SEALING OF CONCRETE SURFACES (NON-EPOXY)</t>
  </si>
  <si>
    <t>ITEM 517 RAILING (DEEP BEAM RAIL WITH STEEL TUBULAR BACKUP AND TYPE 2 STEEL POSTS AND ANCHOR BOLTS)</t>
  </si>
  <si>
    <t>LEFT SIDE</t>
  </si>
  <si>
    <t>ITEM 517 DEEP BEAM BRIDGE RETROFIT RAILING</t>
  </si>
  <si>
    <t>RIGHT SIDE</t>
  </si>
  <si>
    <t>ITEM 518 SPECIAL-DRIP STRIP</t>
  </si>
  <si>
    <t>SIDES</t>
  </si>
  <si>
    <t>POSTS</t>
  </si>
  <si>
    <t>item 516 SPECIAL - SAWING AND SEALING BITUMINOUS CONCRETE JOINTS</t>
  </si>
  <si>
    <t>BRIDGE LIMITS</t>
  </si>
  <si>
    <t xml:space="preserve">DECK </t>
  </si>
  <si>
    <t>APPROACH SLABS</t>
  </si>
  <si>
    <t>ITEM 512 TYPE 2 WATERPROOFING</t>
  </si>
  <si>
    <t>DECK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</si>
</sst>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\ ??/16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>
        <color indexed="63"/>
      </left>
      <right/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double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double">
        <color indexed="17"/>
      </bottom>
    </border>
    <border>
      <left style="medium">
        <color indexed="17"/>
      </left>
      <right>
        <color indexed="63"/>
      </right>
      <top style="double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double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double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/>
      <bottom style="thin">
        <color indexed="17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29" fillId="0" borderId="0" applyNumberFormat="0" applyFill="0" applyBorder="0" applyAlignment="0" applyProtection="0"/>
    <xf numFmtId="2" fontId="0" fillId="0" borderId="0">
      <alignment/>
      <protection/>
    </xf>
    <xf numFmtId="0" fontId="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7">
      <alignment/>
      <protection/>
    </xf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8" xfId="0" applyBorder="1" applyAlignment="1">
      <alignment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166" fontId="0" fillId="0" borderId="3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66" fontId="0" fillId="0" borderId="27" xfId="0" applyNumberFormat="1" applyFont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166" fontId="0" fillId="0" borderId="29" xfId="0" applyNumberFormat="1" applyFont="1" applyBorder="1" applyAlignment="1">
      <alignment horizontal="center" vertical="center"/>
    </xf>
    <xf numFmtId="15" fontId="0" fillId="0" borderId="34" xfId="46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showGridLines="0" tabSelected="1" view="pageBreakPreview" zoomScaleNormal="85" zoomScaleSheetLayoutView="100" zoomScalePageLayoutView="0" workbookViewId="0" topLeftCell="A7">
      <selection activeCell="W27" sqref="W27:X27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5">
        <v>45120</v>
      </c>
      <c r="W1" s="56"/>
      <c r="X1" s="56"/>
      <c r="Y1" s="3"/>
      <c r="AB1" s="8" t="s">
        <v>6</v>
      </c>
      <c r="AC1" s="56" t="s">
        <v>18</v>
      </c>
      <c r="AD1" s="56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51">
        <v>112955</v>
      </c>
      <c r="W2" s="51"/>
      <c r="X2" s="51"/>
      <c r="Y2" s="3"/>
      <c r="AB2" s="8" t="s">
        <v>1</v>
      </c>
      <c r="AC2" s="51"/>
      <c r="AD2" s="51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56" t="s">
        <v>19</v>
      </c>
      <c r="W3" s="56"/>
      <c r="X3" s="56"/>
      <c r="Y3" s="56"/>
      <c r="Z3" s="56"/>
      <c r="AA3" s="56"/>
      <c r="AB3" s="56"/>
      <c r="AC3" s="56"/>
      <c r="AD3" s="56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50" t="s">
        <v>12</v>
      </c>
      <c r="W4" s="50"/>
      <c r="X4" s="50"/>
      <c r="Y4" s="50"/>
      <c r="Z4" s="50"/>
      <c r="AA4" s="50"/>
      <c r="AB4" s="50"/>
      <c r="AC4" s="50"/>
      <c r="AD4" s="50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" t="s">
        <v>20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4"/>
    </row>
    <row r="7" spans="1:31" ht="19.5" customHeight="1" thickBot="1">
      <c r="A7" s="4"/>
      <c r="B7" s="16" t="s">
        <v>14</v>
      </c>
      <c r="C7" s="17"/>
      <c r="D7" s="17"/>
      <c r="E7" s="17"/>
      <c r="F7" s="17"/>
      <c r="G7" s="17"/>
      <c r="H7" s="17"/>
      <c r="I7" s="17"/>
      <c r="J7" s="18"/>
      <c r="K7" s="19" t="s">
        <v>11</v>
      </c>
      <c r="L7" s="20"/>
      <c r="M7" s="20"/>
      <c r="N7" s="21"/>
      <c r="O7" s="13" t="s">
        <v>22</v>
      </c>
      <c r="P7" s="20"/>
      <c r="Q7" s="20"/>
      <c r="R7" s="21"/>
      <c r="S7" s="13" t="s">
        <v>23</v>
      </c>
      <c r="T7" s="20"/>
      <c r="U7" s="20"/>
      <c r="V7" s="21"/>
      <c r="W7" s="19" t="s">
        <v>15</v>
      </c>
      <c r="X7" s="20"/>
      <c r="Y7" s="20"/>
      <c r="Z7" s="21"/>
      <c r="AA7" s="13" t="s">
        <v>24</v>
      </c>
      <c r="AB7" s="20"/>
      <c r="AC7" s="20"/>
      <c r="AD7" s="21"/>
      <c r="AE7" s="4"/>
    </row>
    <row r="8" spans="1:31" ht="19.5" customHeight="1" thickBot="1">
      <c r="A8" s="4"/>
      <c r="B8" s="22" t="s">
        <v>21</v>
      </c>
      <c r="C8" s="23"/>
      <c r="D8" s="23"/>
      <c r="E8" s="23"/>
      <c r="F8" s="23"/>
      <c r="G8" s="23"/>
      <c r="H8" s="23"/>
      <c r="I8" s="23"/>
      <c r="J8" s="24"/>
      <c r="K8" s="22">
        <v>1</v>
      </c>
      <c r="L8" s="23"/>
      <c r="M8" s="23"/>
      <c r="N8" s="24"/>
      <c r="O8" s="25">
        <v>3.04</v>
      </c>
      <c r="P8" s="26"/>
      <c r="Q8" s="27"/>
      <c r="R8" s="28"/>
      <c r="S8" s="25">
        <v>79.5</v>
      </c>
      <c r="T8" s="26"/>
      <c r="U8" s="27"/>
      <c r="V8" s="28"/>
      <c r="W8" s="25"/>
      <c r="X8" s="26"/>
      <c r="Y8" s="27"/>
      <c r="Z8" s="28"/>
      <c r="AA8" s="29">
        <f>K8*O8*S8/27</f>
        <v>8.95111111111111</v>
      </c>
      <c r="AB8" s="30"/>
      <c r="AC8" s="30"/>
      <c r="AD8" s="31"/>
      <c r="AE8" s="4"/>
    </row>
    <row r="9" spans="1:33" ht="19.5" customHeight="1" thickBot="1" thickTop="1">
      <c r="A9" s="4"/>
      <c r="B9" s="39" t="s">
        <v>13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1"/>
      <c r="AA9" s="52">
        <f>SUM(AA8:AA8)</f>
        <v>8.95111111111111</v>
      </c>
      <c r="AB9" s="53"/>
      <c r="AC9" s="53"/>
      <c r="AD9" s="54"/>
      <c r="AE9" s="4"/>
      <c r="AF9" s="4"/>
      <c r="AG9" s="4"/>
    </row>
    <row r="10" spans="1:31" ht="19.5" customHeight="1" thickBot="1">
      <c r="A10" s="4"/>
      <c r="B10" s="10" t="s">
        <v>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  <c r="AE10" s="4"/>
    </row>
    <row r="11" spans="2:30" ht="19.5" customHeight="1" thickBot="1">
      <c r="B11" s="16" t="s">
        <v>16</v>
      </c>
      <c r="C11" s="17"/>
      <c r="D11" s="17"/>
      <c r="E11" s="17"/>
      <c r="F11" s="17"/>
      <c r="G11" s="17"/>
      <c r="H11" s="17"/>
      <c r="I11" s="17"/>
      <c r="J11" s="18"/>
      <c r="K11" s="19" t="s">
        <v>11</v>
      </c>
      <c r="L11" s="20"/>
      <c r="M11" s="20"/>
      <c r="N11" s="21"/>
      <c r="O11" s="19" t="s">
        <v>9</v>
      </c>
      <c r="P11" s="20"/>
      <c r="Q11" s="20"/>
      <c r="R11" s="21"/>
      <c r="S11" s="19" t="s">
        <v>10</v>
      </c>
      <c r="T11" s="20"/>
      <c r="U11" s="20"/>
      <c r="V11" s="21"/>
      <c r="W11" s="19" t="s">
        <v>15</v>
      </c>
      <c r="X11" s="20"/>
      <c r="Y11" s="20"/>
      <c r="Z11" s="21"/>
      <c r="AA11" s="19" t="str">
        <f>IF(AND(0&lt;ABS($O12),0&lt;ABS($S12),0&lt;ABS($W12)),"CU YD",IF(AND(0&lt;ABS($O12),0&lt;ABS($S12)),"SQ YD",IF(AND(0&lt;ABS($O12)),"FT","EACH")))</f>
        <v>SQ YD</v>
      </c>
      <c r="AB11" s="20"/>
      <c r="AC11" s="20"/>
      <c r="AD11" s="21"/>
    </row>
    <row r="12" spans="2:30" ht="19.5" customHeight="1">
      <c r="B12" s="22" t="s">
        <v>37</v>
      </c>
      <c r="C12" s="23"/>
      <c r="D12" s="23"/>
      <c r="E12" s="23"/>
      <c r="F12" s="23"/>
      <c r="G12" s="23"/>
      <c r="H12" s="23"/>
      <c r="I12" s="23"/>
      <c r="J12" s="24"/>
      <c r="K12" s="22">
        <v>1</v>
      </c>
      <c r="L12" s="23"/>
      <c r="M12" s="23"/>
      <c r="N12" s="24"/>
      <c r="O12" s="25">
        <v>79.5</v>
      </c>
      <c r="P12" s="26"/>
      <c r="Q12" s="27"/>
      <c r="R12" s="28"/>
      <c r="S12" s="25">
        <v>32</v>
      </c>
      <c r="T12" s="26"/>
      <c r="U12" s="27"/>
      <c r="V12" s="28"/>
      <c r="W12" s="25"/>
      <c r="X12" s="26"/>
      <c r="Y12" s="27"/>
      <c r="Z12" s="28"/>
      <c r="AA12" s="29">
        <f>IF(AND(0&lt;ABS($O12),0&lt;ABS($S12),0&lt;ABS($W12)),ROUND(($K12*IF($Q12&gt;0,($O12+$Q12)/2,$O12)*IF($U12&gt;0,($S12+$U12)/2,$S12)*IF($Y12&gt;0,($W12+$Y12)/2,$W12))/27,1),IF(AND(0&lt;ABS($O12),0&lt;ABS($S12)),ROUND(($K12*IF($Q12&gt;0,($O12+$Q12)/2,$O12)*IF($U12&gt;0,($S12+$U12)/2,$S12))/9,1),IF(AND(0&lt;ABS($O12)),ROUND($K12*$O12,1),$K12)))</f>
        <v>282.7</v>
      </c>
      <c r="AB12" s="30"/>
      <c r="AC12" s="30"/>
      <c r="AD12" s="31"/>
    </row>
    <row r="13" spans="2:30" ht="19.5" customHeight="1" thickBot="1">
      <c r="B13" s="43" t="s">
        <v>38</v>
      </c>
      <c r="C13" s="44"/>
      <c r="D13" s="44"/>
      <c r="E13" s="44"/>
      <c r="F13" s="44"/>
      <c r="G13" s="44"/>
      <c r="H13" s="44"/>
      <c r="I13" s="44"/>
      <c r="J13" s="45"/>
      <c r="K13" s="43">
        <v>2</v>
      </c>
      <c r="L13" s="44"/>
      <c r="M13" s="44"/>
      <c r="N13" s="45"/>
      <c r="O13" s="46">
        <v>15</v>
      </c>
      <c r="P13" s="47"/>
      <c r="Q13" s="48"/>
      <c r="R13" s="49"/>
      <c r="S13" s="46">
        <v>20</v>
      </c>
      <c r="T13" s="47"/>
      <c r="U13" s="48"/>
      <c r="V13" s="49"/>
      <c r="W13" s="46"/>
      <c r="X13" s="47"/>
      <c r="Y13" s="48"/>
      <c r="Z13" s="49"/>
      <c r="AA13" s="29">
        <f>IF(AND(0&lt;ABS($O13),0&lt;ABS($S13),0&lt;ABS($W13)),ROUND(($K13*IF($Q13&gt;0,($O13+$Q13)/2,$O13)*IF($U13&gt;0,($S13+$U13)/2,$S13)*IF($Y13&gt;0,($W13+$Y13)/2,$W13))/27,1),IF(AND(0&lt;ABS($O13),0&lt;ABS($S13)),ROUND(($K13*IF($Q13&gt;0,($O13+$Q13)/2,$O13)*IF($U13&gt;0,($S13+$U13)/2,$S13))/9,1),IF(AND(0&lt;ABS($O13)),ROUND($K13*$O13,1),$K13)))</f>
        <v>66.7</v>
      </c>
      <c r="AB13" s="30"/>
      <c r="AC13" s="30"/>
      <c r="AD13" s="31"/>
    </row>
    <row r="14" spans="2:30" ht="19.5" customHeight="1" thickBot="1" thickTop="1">
      <c r="B14" s="39" t="s">
        <v>17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1"/>
      <c r="AA14" s="42">
        <f>SUM(AA12:AA13)</f>
        <v>349.4</v>
      </c>
      <c r="AB14" s="42"/>
      <c r="AC14" s="42"/>
      <c r="AD14" s="42"/>
    </row>
    <row r="15" spans="2:30" ht="19.5" customHeight="1" thickBot="1">
      <c r="B15" s="13" t="s">
        <v>26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5"/>
    </row>
    <row r="16" spans="2:30" ht="19.5" customHeight="1" thickBot="1">
      <c r="B16" s="16" t="s">
        <v>14</v>
      </c>
      <c r="C16" s="17"/>
      <c r="D16" s="17"/>
      <c r="E16" s="17"/>
      <c r="F16" s="17"/>
      <c r="G16" s="17"/>
      <c r="H16" s="17"/>
      <c r="I16" s="17"/>
      <c r="J16" s="18"/>
      <c r="K16" s="19" t="s">
        <v>11</v>
      </c>
      <c r="L16" s="20"/>
      <c r="M16" s="20"/>
      <c r="N16" s="21"/>
      <c r="O16" s="13" t="s">
        <v>22</v>
      </c>
      <c r="P16" s="20"/>
      <c r="Q16" s="20"/>
      <c r="R16" s="21"/>
      <c r="S16" s="13" t="s">
        <v>23</v>
      </c>
      <c r="T16" s="20"/>
      <c r="U16" s="20"/>
      <c r="V16" s="21"/>
      <c r="W16" s="19" t="s">
        <v>15</v>
      </c>
      <c r="X16" s="20"/>
      <c r="Y16" s="20"/>
      <c r="Z16" s="21"/>
      <c r="AA16" s="13" t="s">
        <v>24</v>
      </c>
      <c r="AB16" s="20"/>
      <c r="AC16" s="20"/>
      <c r="AD16" s="21"/>
    </row>
    <row r="17" spans="2:30" ht="19.5" customHeight="1" thickBot="1">
      <c r="B17" s="22" t="s">
        <v>21</v>
      </c>
      <c r="C17" s="23"/>
      <c r="D17" s="23"/>
      <c r="E17" s="23"/>
      <c r="F17" s="23"/>
      <c r="G17" s="23"/>
      <c r="H17" s="23"/>
      <c r="I17" s="23"/>
      <c r="J17" s="24"/>
      <c r="K17" s="22">
        <v>1</v>
      </c>
      <c r="L17" s="23"/>
      <c r="M17" s="23"/>
      <c r="N17" s="24"/>
      <c r="O17" s="25">
        <v>3.04</v>
      </c>
      <c r="P17" s="26"/>
      <c r="Q17" s="27"/>
      <c r="R17" s="28"/>
      <c r="S17" s="25">
        <v>79.5</v>
      </c>
      <c r="T17" s="26"/>
      <c r="U17" s="27"/>
      <c r="V17" s="28"/>
      <c r="W17" s="25"/>
      <c r="X17" s="26"/>
      <c r="Y17" s="27"/>
      <c r="Z17" s="28"/>
      <c r="AA17" s="29">
        <f>K17*O17*S17/27</f>
        <v>8.95111111111111</v>
      </c>
      <c r="AB17" s="30"/>
      <c r="AC17" s="30"/>
      <c r="AD17" s="31"/>
    </row>
    <row r="18" spans="2:30" ht="19.5" customHeight="1" thickBot="1" thickTop="1">
      <c r="B18" s="39" t="s">
        <v>13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2">
        <f>SUM(AA17:AA17)</f>
        <v>8.95111111111111</v>
      </c>
      <c r="AB18" s="42"/>
      <c r="AC18" s="42"/>
      <c r="AD18" s="42"/>
    </row>
    <row r="19" spans="2:30" ht="19.5" customHeight="1" thickBot="1">
      <c r="B19" s="13" t="s">
        <v>27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5"/>
    </row>
    <row r="20" spans="2:30" ht="19.5" customHeight="1" thickBot="1">
      <c r="B20" s="16" t="s">
        <v>14</v>
      </c>
      <c r="C20" s="17"/>
      <c r="D20" s="17"/>
      <c r="E20" s="17"/>
      <c r="F20" s="17"/>
      <c r="G20" s="17"/>
      <c r="H20" s="17"/>
      <c r="I20" s="17"/>
      <c r="J20" s="18"/>
      <c r="K20" s="19" t="s">
        <v>11</v>
      </c>
      <c r="L20" s="20"/>
      <c r="M20" s="20"/>
      <c r="N20" s="21"/>
      <c r="O20" s="19" t="s">
        <v>9</v>
      </c>
      <c r="P20" s="20"/>
      <c r="Q20" s="20"/>
      <c r="R20" s="21"/>
      <c r="S20" s="19" t="s">
        <v>10</v>
      </c>
      <c r="T20" s="20"/>
      <c r="U20" s="20"/>
      <c r="V20" s="21"/>
      <c r="W20" s="19" t="s">
        <v>15</v>
      </c>
      <c r="X20" s="20"/>
      <c r="Y20" s="20"/>
      <c r="Z20" s="21"/>
      <c r="AA20" s="19" t="str">
        <f>IF(AND(0&lt;ABS($O21),0&lt;ABS($S21),0&lt;ABS($W21)),"CU YD",IF(AND(0&lt;ABS($O21),0&lt;ABS($S21)),"SQ YD",IF(AND(0&lt;ABS($O21)),"FT","EACH")))</f>
        <v>SQ YD</v>
      </c>
      <c r="AB20" s="20"/>
      <c r="AC20" s="20"/>
      <c r="AD20" s="21"/>
    </row>
    <row r="21" spans="2:30" ht="19.5" customHeight="1">
      <c r="B21" s="22" t="s">
        <v>21</v>
      </c>
      <c r="C21" s="23"/>
      <c r="D21" s="23"/>
      <c r="E21" s="23"/>
      <c r="F21" s="23"/>
      <c r="G21" s="23"/>
      <c r="H21" s="23"/>
      <c r="I21" s="23"/>
      <c r="J21" s="24"/>
      <c r="K21" s="22">
        <v>1</v>
      </c>
      <c r="L21" s="23"/>
      <c r="M21" s="23"/>
      <c r="N21" s="24"/>
      <c r="O21" s="25">
        <v>79.5</v>
      </c>
      <c r="P21" s="26"/>
      <c r="Q21" s="27"/>
      <c r="R21" s="28"/>
      <c r="S21" s="25">
        <v>1.667</v>
      </c>
      <c r="T21" s="26"/>
      <c r="U21" s="27"/>
      <c r="V21" s="28"/>
      <c r="W21" s="25"/>
      <c r="X21" s="26"/>
      <c r="Y21" s="27"/>
      <c r="Z21" s="28"/>
      <c r="AA21" s="29">
        <f>IF(AND(0&lt;ABS($O21),0&lt;ABS($S21),0&lt;ABS($W21)),ROUND(($K21*IF($Q21&gt;0,($O21+$Q21)/2,$O21)*IF($U21&gt;0,($S21+$U21)/2,$S21)*IF($Y21&gt;0,($W21+$Y21)/2,$W21))/27,1),IF(AND(0&lt;ABS($O21),0&lt;ABS($S21)),ROUND(($K21*IF($Q21&gt;0,($O21+$Q21)/2,$O21)*IF($U21&gt;0,($S21+$U21)/2,$S21))/9,1),IF(AND(0&lt;ABS($O21)),ROUND($K21*$O21,1),$K21)))</f>
        <v>14.7</v>
      </c>
      <c r="AB21" s="30"/>
      <c r="AC21" s="30"/>
      <c r="AD21" s="31"/>
    </row>
    <row r="22" spans="2:30" ht="19.5" customHeight="1" thickBot="1">
      <c r="B22" s="32"/>
      <c r="C22" s="33"/>
      <c r="D22" s="33"/>
      <c r="E22" s="33"/>
      <c r="F22" s="33"/>
      <c r="G22" s="33"/>
      <c r="H22" s="33"/>
      <c r="I22" s="33"/>
      <c r="J22" s="34"/>
      <c r="K22" s="32"/>
      <c r="L22" s="33"/>
      <c r="M22" s="33"/>
      <c r="N22" s="34"/>
      <c r="O22" s="35"/>
      <c r="P22" s="36"/>
      <c r="Q22" s="37"/>
      <c r="R22" s="38"/>
      <c r="S22" s="35"/>
      <c r="T22" s="36"/>
      <c r="U22" s="37"/>
      <c r="V22" s="38"/>
      <c r="W22" s="35"/>
      <c r="X22" s="36"/>
      <c r="Y22" s="37"/>
      <c r="Z22" s="38"/>
      <c r="AA22" s="29">
        <f>IF(AND(0&lt;ABS($O22),0&lt;ABS($S22),0&lt;ABS($W22)),ROUND(($K22*IF($Q22&gt;0,($O22+$Q22)/2,$O22)*IF($U22&gt;0,($S22+$U22)/2,$S22)*IF($Y22&gt;0,($W22+$Y22)/2,$W22))/27,1),IF(AND(0&lt;ABS($O22),0&lt;ABS($S22)),ROUND(($K22*IF($Q22&gt;0,($O22+$Q22)/2,$O22)*IF($U22&gt;0,($S22+$U22)/2,$S22))/9,1),IF(AND(0&lt;ABS($O22)),ROUND($K22*$O22,1),$K22)))</f>
        <v>0</v>
      </c>
      <c r="AB22" s="30"/>
      <c r="AC22" s="30"/>
      <c r="AD22" s="31"/>
    </row>
    <row r="23" spans="2:30" ht="19.5" customHeight="1" thickBot="1" thickTop="1">
      <c r="B23" s="39" t="s">
        <v>13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1"/>
      <c r="AA23" s="42">
        <f>SUM(AA21:AA22)</f>
        <v>14.7</v>
      </c>
      <c r="AB23" s="42"/>
      <c r="AC23" s="42"/>
      <c r="AD23" s="42"/>
    </row>
    <row r="24" spans="2:30" ht="19.5" customHeight="1" thickBot="1">
      <c r="B24" s="13" t="s">
        <v>39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5"/>
    </row>
    <row r="25" spans="2:30" ht="19.5" customHeight="1" thickBot="1">
      <c r="B25" s="16" t="s">
        <v>14</v>
      </c>
      <c r="C25" s="17"/>
      <c r="D25" s="17"/>
      <c r="E25" s="17"/>
      <c r="F25" s="17"/>
      <c r="G25" s="17"/>
      <c r="H25" s="17"/>
      <c r="I25" s="17"/>
      <c r="J25" s="18"/>
      <c r="K25" s="19" t="s">
        <v>11</v>
      </c>
      <c r="L25" s="20"/>
      <c r="M25" s="20"/>
      <c r="N25" s="21"/>
      <c r="O25" s="19" t="s">
        <v>9</v>
      </c>
      <c r="P25" s="20"/>
      <c r="Q25" s="20"/>
      <c r="R25" s="21"/>
      <c r="S25" s="19" t="s">
        <v>10</v>
      </c>
      <c r="T25" s="20"/>
      <c r="U25" s="20"/>
      <c r="V25" s="21"/>
      <c r="W25" s="19" t="s">
        <v>15</v>
      </c>
      <c r="X25" s="20"/>
      <c r="Y25" s="20"/>
      <c r="Z25" s="21"/>
      <c r="AA25" s="19" t="str">
        <f>IF(AND(0&lt;ABS($O26),0&lt;ABS($S26),0&lt;ABS($W26)),"CU YD",IF(AND(0&lt;ABS($O26),0&lt;ABS($S26)),"SQ YD",IF(AND(0&lt;ABS($O26)),"FT","EACH")))</f>
        <v>SQ YD</v>
      </c>
      <c r="AB25" s="20"/>
      <c r="AC25" s="20"/>
      <c r="AD25" s="21"/>
    </row>
    <row r="26" spans="2:30" ht="19.5" customHeight="1">
      <c r="B26" s="22" t="s">
        <v>40</v>
      </c>
      <c r="C26" s="23"/>
      <c r="D26" s="23"/>
      <c r="E26" s="23"/>
      <c r="F26" s="23"/>
      <c r="G26" s="23"/>
      <c r="H26" s="23"/>
      <c r="I26" s="23"/>
      <c r="J26" s="24"/>
      <c r="K26" s="22">
        <v>1</v>
      </c>
      <c r="L26" s="23"/>
      <c r="M26" s="23"/>
      <c r="N26" s="24"/>
      <c r="O26" s="25">
        <v>79.5</v>
      </c>
      <c r="P26" s="26"/>
      <c r="Q26" s="27"/>
      <c r="R26" s="28"/>
      <c r="S26" s="25">
        <v>32</v>
      </c>
      <c r="T26" s="26"/>
      <c r="U26" s="27"/>
      <c r="V26" s="28"/>
      <c r="W26" s="25"/>
      <c r="X26" s="26"/>
      <c r="Y26" s="27"/>
      <c r="Z26" s="28"/>
      <c r="AA26" s="29">
        <f>IF(AND(0&lt;ABS($O26),0&lt;ABS($S26),0&lt;ABS($W26)),ROUND(($K26*IF($Q26&gt;0,($O26+$Q26)/2,$O26)*IF($U26&gt;0,($S26+$U26)/2,$S26)*IF($Y26&gt;0,($W26+$Y26)/2,$W26))/27,1),IF(AND(0&lt;ABS($O26),0&lt;ABS($S26)),ROUND(($K26*IF($Q26&gt;0,($O26+$Q26)/2,$O26)*IF($U26&gt;0,($S26+$U26)/2,$S26))/9,1),IF(AND(0&lt;ABS($O26)),ROUND($K26*$O26,1),$K26)))</f>
        <v>282.7</v>
      </c>
      <c r="AB26" s="30"/>
      <c r="AC26" s="30"/>
      <c r="AD26" s="31"/>
    </row>
    <row r="27" spans="2:30" ht="19.5" customHeight="1" thickBot="1">
      <c r="B27" s="32"/>
      <c r="C27" s="33"/>
      <c r="D27" s="33"/>
      <c r="E27" s="33"/>
      <c r="F27" s="33"/>
      <c r="G27" s="33"/>
      <c r="H27" s="33"/>
      <c r="I27" s="33"/>
      <c r="J27" s="34"/>
      <c r="K27" s="32"/>
      <c r="L27" s="33"/>
      <c r="M27" s="33"/>
      <c r="N27" s="34"/>
      <c r="O27" s="35"/>
      <c r="P27" s="36"/>
      <c r="Q27" s="37"/>
      <c r="R27" s="38"/>
      <c r="S27" s="35"/>
      <c r="T27" s="36"/>
      <c r="U27" s="37"/>
      <c r="V27" s="38"/>
      <c r="W27" s="35"/>
      <c r="X27" s="36"/>
      <c r="Y27" s="37"/>
      <c r="Z27" s="38"/>
      <c r="AA27" s="29">
        <f>IF(AND(0&lt;ABS($O27),0&lt;ABS($S27),0&lt;ABS($W27)),ROUND(($K27*IF($Q27&gt;0,($O27+$Q27)/2,$O27)*IF($U27&gt;0,($S27+$U27)/2,$S27)*IF($Y27&gt;0,($W27+$Y27)/2,$W27))/27,1),IF(AND(0&lt;ABS($O27),0&lt;ABS($S27)),ROUND(($K27*IF($Q27&gt;0,($O27+$Q27)/2,$O27)*IF($U27&gt;0,($S27+$U27)/2,$S27))/9,1),IF(AND(0&lt;ABS($O27)),ROUND($K27*$O27,1),$K27)))</f>
        <v>0</v>
      </c>
      <c r="AB27" s="30"/>
      <c r="AC27" s="30"/>
      <c r="AD27" s="31"/>
    </row>
    <row r="28" spans="2:30" ht="19.5" customHeight="1" thickBot="1" thickTop="1">
      <c r="B28" s="39" t="s">
        <v>13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1"/>
      <c r="AA28" s="42">
        <f>SUM(AA26:AA27)</f>
        <v>282.7</v>
      </c>
      <c r="AB28" s="42"/>
      <c r="AC28" s="42"/>
      <c r="AD28" s="42"/>
    </row>
    <row r="29" spans="2:30" ht="19.5" customHeight="1" thickBot="1">
      <c r="B29" s="13" t="s">
        <v>35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5"/>
    </row>
    <row r="30" spans="2:30" ht="19.5" customHeight="1" thickBot="1">
      <c r="B30" s="16" t="s">
        <v>14</v>
      </c>
      <c r="C30" s="17"/>
      <c r="D30" s="17"/>
      <c r="E30" s="17"/>
      <c r="F30" s="17"/>
      <c r="G30" s="17"/>
      <c r="H30" s="17"/>
      <c r="I30" s="17"/>
      <c r="J30" s="18"/>
      <c r="K30" s="19" t="s">
        <v>11</v>
      </c>
      <c r="L30" s="20"/>
      <c r="M30" s="20"/>
      <c r="N30" s="21"/>
      <c r="O30" s="19" t="s">
        <v>9</v>
      </c>
      <c r="P30" s="20"/>
      <c r="Q30" s="20"/>
      <c r="R30" s="21"/>
      <c r="S30" s="19" t="s">
        <v>10</v>
      </c>
      <c r="T30" s="20"/>
      <c r="U30" s="20"/>
      <c r="V30" s="21"/>
      <c r="W30" s="19" t="s">
        <v>15</v>
      </c>
      <c r="X30" s="20"/>
      <c r="Y30" s="20"/>
      <c r="Z30" s="21"/>
      <c r="AA30" s="19" t="str">
        <f>IF(AND(0&lt;ABS($O31),0&lt;ABS($S31),0&lt;ABS($W31)),"CU YD",IF(AND(0&lt;ABS($O31),0&lt;ABS($S31)),"SQ YD",IF(AND(0&lt;ABS($O31)),"FT","EACH")))</f>
        <v>FT</v>
      </c>
      <c r="AB30" s="20"/>
      <c r="AC30" s="20"/>
      <c r="AD30" s="21"/>
    </row>
    <row r="31" spans="2:30" ht="19.5" customHeight="1">
      <c r="B31" s="22" t="s">
        <v>36</v>
      </c>
      <c r="C31" s="23"/>
      <c r="D31" s="23"/>
      <c r="E31" s="23"/>
      <c r="F31" s="23"/>
      <c r="G31" s="23"/>
      <c r="H31" s="23"/>
      <c r="I31" s="23"/>
      <c r="J31" s="24"/>
      <c r="K31" s="22">
        <v>2</v>
      </c>
      <c r="L31" s="23"/>
      <c r="M31" s="23"/>
      <c r="N31" s="24"/>
      <c r="O31" s="25">
        <v>32</v>
      </c>
      <c r="P31" s="26"/>
      <c r="Q31" s="27"/>
      <c r="R31" s="28"/>
      <c r="S31" s="25"/>
      <c r="T31" s="26"/>
      <c r="U31" s="27"/>
      <c r="V31" s="28"/>
      <c r="W31" s="25"/>
      <c r="X31" s="26"/>
      <c r="Y31" s="27"/>
      <c r="Z31" s="28"/>
      <c r="AA31" s="29">
        <f>IF(AND(0&lt;ABS($O31),0&lt;ABS($S31),0&lt;ABS($W31)),ROUND(($K31*IF($Q31&gt;0,($O31+$Q31)/2,$O31)*IF($U31&gt;0,($S31+$U31)/2,$S31)*IF($Y31&gt;0,($W31+$Y31)/2,$W31))/27,1),IF(AND(0&lt;ABS($O31),0&lt;ABS($S31)),ROUND(($K31*IF($Q31&gt;0,($O31+$Q31)/2,$O31)*IF($U31&gt;0,($S31+$U31)/2,$S31))/9,1),IF(AND(0&lt;ABS($O31)),ROUND($K31*$O31,1),$K31)))</f>
        <v>64</v>
      </c>
      <c r="AB31" s="30"/>
      <c r="AC31" s="30"/>
      <c r="AD31" s="31"/>
    </row>
    <row r="32" spans="2:30" ht="19.5" customHeight="1" thickBot="1">
      <c r="B32" s="32"/>
      <c r="C32" s="33"/>
      <c r="D32" s="33"/>
      <c r="E32" s="33"/>
      <c r="F32" s="33"/>
      <c r="G32" s="33"/>
      <c r="H32" s="33"/>
      <c r="I32" s="33"/>
      <c r="J32" s="34"/>
      <c r="K32" s="32"/>
      <c r="L32" s="33"/>
      <c r="M32" s="33"/>
      <c r="N32" s="34"/>
      <c r="O32" s="35"/>
      <c r="P32" s="36"/>
      <c r="Q32" s="37"/>
      <c r="R32" s="38"/>
      <c r="S32" s="35"/>
      <c r="T32" s="36"/>
      <c r="U32" s="37"/>
      <c r="V32" s="38"/>
      <c r="W32" s="35"/>
      <c r="X32" s="36"/>
      <c r="Y32" s="37"/>
      <c r="Z32" s="38"/>
      <c r="AA32" s="29">
        <f>IF(AND(0&lt;ABS($O32),0&lt;ABS($S32),0&lt;ABS($W32)),ROUND(($K32*IF($Q32&gt;0,($O32+$Q32)/2,$O32)*IF($U32&gt;0,($S32+$U32)/2,$S32)*IF($Y32&gt;0,($W32+$Y32)/2,$W32))/27,1),IF(AND(0&lt;ABS($O32),0&lt;ABS($S32)),ROUND(($K32*IF($Q32&gt;0,($O32+$Q32)/2,$O32)*IF($U32&gt;0,($S32+$U32)/2,$S32))/9,1),IF(AND(0&lt;ABS($O32)),ROUND($K32*$O32,1),$K32)))</f>
        <v>0</v>
      </c>
      <c r="AB32" s="30"/>
      <c r="AC32" s="30"/>
      <c r="AD32" s="31"/>
    </row>
    <row r="33" spans="2:30" ht="19.5" customHeight="1" thickBot="1" thickTop="1">
      <c r="B33" s="39" t="s">
        <v>13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1"/>
      <c r="AA33" s="42">
        <f>SUM(AA31:AA32)</f>
        <v>64</v>
      </c>
      <c r="AB33" s="42"/>
      <c r="AC33" s="42"/>
      <c r="AD33" s="42"/>
    </row>
    <row r="34" spans="2:30" ht="19.5" customHeight="1" thickBot="1">
      <c r="B34" s="13" t="s">
        <v>28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5"/>
    </row>
    <row r="35" spans="2:30" ht="19.5" customHeight="1" thickBot="1">
      <c r="B35" s="16" t="s">
        <v>14</v>
      </c>
      <c r="C35" s="17"/>
      <c r="D35" s="17"/>
      <c r="E35" s="17"/>
      <c r="F35" s="17"/>
      <c r="G35" s="17"/>
      <c r="H35" s="17"/>
      <c r="I35" s="17"/>
      <c r="J35" s="18"/>
      <c r="K35" s="19" t="s">
        <v>11</v>
      </c>
      <c r="L35" s="20"/>
      <c r="M35" s="20"/>
      <c r="N35" s="21"/>
      <c r="O35" s="19" t="s">
        <v>9</v>
      </c>
      <c r="P35" s="20"/>
      <c r="Q35" s="20"/>
      <c r="R35" s="21"/>
      <c r="S35" s="19" t="s">
        <v>10</v>
      </c>
      <c r="T35" s="20"/>
      <c r="U35" s="20"/>
      <c r="V35" s="21"/>
      <c r="W35" s="19" t="s">
        <v>15</v>
      </c>
      <c r="X35" s="20"/>
      <c r="Y35" s="20"/>
      <c r="Z35" s="21"/>
      <c r="AA35" s="19" t="str">
        <f>IF(AND(0&lt;ABS($O36),0&lt;ABS($S36),0&lt;ABS($W36)),"CU YD",IF(AND(0&lt;ABS($O36),0&lt;ABS($S36)),"SQ YD",IF(AND(0&lt;ABS($O36)),"FT","EACH")))</f>
        <v>FT</v>
      </c>
      <c r="AB35" s="20"/>
      <c r="AC35" s="20"/>
      <c r="AD35" s="21"/>
    </row>
    <row r="36" spans="2:30" ht="19.5" customHeight="1" thickBot="1">
      <c r="B36" s="22" t="s">
        <v>29</v>
      </c>
      <c r="C36" s="23"/>
      <c r="D36" s="23"/>
      <c r="E36" s="23"/>
      <c r="F36" s="23"/>
      <c r="G36" s="23"/>
      <c r="H36" s="23"/>
      <c r="I36" s="23"/>
      <c r="J36" s="24"/>
      <c r="K36" s="22">
        <v>1</v>
      </c>
      <c r="L36" s="23"/>
      <c r="M36" s="23"/>
      <c r="N36" s="24"/>
      <c r="O36" s="25">
        <v>87.5</v>
      </c>
      <c r="P36" s="26"/>
      <c r="Q36" s="27"/>
      <c r="R36" s="28"/>
      <c r="S36" s="25"/>
      <c r="T36" s="26"/>
      <c r="U36" s="27"/>
      <c r="V36" s="28"/>
      <c r="W36" s="25"/>
      <c r="X36" s="26"/>
      <c r="Y36" s="27"/>
      <c r="Z36" s="28"/>
      <c r="AA36" s="29">
        <f>IF(AND(0&lt;ABS($O36),0&lt;ABS($S36),0&lt;ABS($W36)),ROUND(($K36*IF($Q36&gt;0,($O36+$Q36)/2,$O36)*IF($U36&gt;0,($S36+$U36)/2,$S36)*IF($Y36&gt;0,($W36+$Y36)/2,$W36))/27,1),IF(AND(0&lt;ABS($O36),0&lt;ABS($S36)),ROUND(($K36*IF($Q36&gt;0,($O36+$Q36)/2,$O36)*IF($U36&gt;0,($S36+$U36)/2,$S36))/9,1),IF(AND(0&lt;ABS($O36)),ROUND($K36*$O36,1),$K36)))</f>
        <v>87.5</v>
      </c>
      <c r="AB36" s="30"/>
      <c r="AC36" s="30"/>
      <c r="AD36" s="31"/>
    </row>
    <row r="37" spans="2:30" ht="19.5" customHeight="1" thickBot="1" thickTop="1">
      <c r="B37" s="39" t="s">
        <v>13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1"/>
      <c r="AA37" s="42">
        <f>SUM(AA36:AA36)</f>
        <v>87.5</v>
      </c>
      <c r="AB37" s="42"/>
      <c r="AC37" s="42"/>
      <c r="AD37" s="42"/>
    </row>
    <row r="38" spans="2:30" ht="19.5" customHeight="1" thickBot="1">
      <c r="B38" s="13" t="s">
        <v>30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5"/>
    </row>
    <row r="39" spans="2:30" ht="19.5" customHeight="1" thickBot="1">
      <c r="B39" s="16" t="s">
        <v>14</v>
      </c>
      <c r="C39" s="17"/>
      <c r="D39" s="17"/>
      <c r="E39" s="17"/>
      <c r="F39" s="17"/>
      <c r="G39" s="17"/>
      <c r="H39" s="17"/>
      <c r="I39" s="17"/>
      <c r="J39" s="18"/>
      <c r="K39" s="19" t="s">
        <v>11</v>
      </c>
      <c r="L39" s="20"/>
      <c r="M39" s="20"/>
      <c r="N39" s="21"/>
      <c r="O39" s="19" t="s">
        <v>9</v>
      </c>
      <c r="P39" s="20"/>
      <c r="Q39" s="20"/>
      <c r="R39" s="21"/>
      <c r="S39" s="19" t="s">
        <v>10</v>
      </c>
      <c r="T39" s="20"/>
      <c r="U39" s="20"/>
      <c r="V39" s="21"/>
      <c r="W39" s="19" t="s">
        <v>15</v>
      </c>
      <c r="X39" s="20"/>
      <c r="Y39" s="20"/>
      <c r="Z39" s="21"/>
      <c r="AA39" s="19" t="str">
        <f>IF(AND(0&lt;ABS($O40),0&lt;ABS($S40),0&lt;ABS($W40)),"CU YD",IF(AND(0&lt;ABS($O40),0&lt;ABS($S40)),"SQ YD",IF(AND(0&lt;ABS($O40)),"FT","EACH")))</f>
        <v>FT</v>
      </c>
      <c r="AB39" s="20"/>
      <c r="AC39" s="20"/>
      <c r="AD39" s="21"/>
    </row>
    <row r="40" spans="2:30" ht="19.5" customHeight="1">
      <c r="B40" s="22" t="s">
        <v>29</v>
      </c>
      <c r="C40" s="23"/>
      <c r="D40" s="23"/>
      <c r="E40" s="23"/>
      <c r="F40" s="23"/>
      <c r="G40" s="23"/>
      <c r="H40" s="23"/>
      <c r="I40" s="23"/>
      <c r="J40" s="24"/>
      <c r="K40" s="22">
        <v>1</v>
      </c>
      <c r="L40" s="23"/>
      <c r="M40" s="23"/>
      <c r="N40" s="24"/>
      <c r="O40" s="25">
        <v>87.5</v>
      </c>
      <c r="P40" s="26"/>
      <c r="Q40" s="27"/>
      <c r="R40" s="28"/>
      <c r="S40" s="25"/>
      <c r="T40" s="26"/>
      <c r="U40" s="27"/>
      <c r="V40" s="28"/>
      <c r="W40" s="25"/>
      <c r="X40" s="26"/>
      <c r="Y40" s="27"/>
      <c r="Z40" s="28"/>
      <c r="AA40" s="29">
        <f>IF(AND(0&lt;ABS($O40),0&lt;ABS($S40),0&lt;ABS($W40)),ROUND(($K40*IF($Q40&gt;0,($O40+$Q40)/2,$O40)*IF($U40&gt;0,($S40+$U40)/2,$S40)*IF($Y40&gt;0,($W40+$Y40)/2,$W40))/27,1),IF(AND(0&lt;ABS($O40),0&lt;ABS($S40)),ROUND(($K40*IF($Q40&gt;0,($O40+$Q40)/2,$O40)*IF($U40&gt;0,($S40+$U40)/2,$S40))/9,1),IF(AND(0&lt;ABS($O40)),ROUND($K40*$O40,1),$K40)))</f>
        <v>87.5</v>
      </c>
      <c r="AB40" s="30"/>
      <c r="AC40" s="30"/>
      <c r="AD40" s="31"/>
    </row>
    <row r="41" spans="2:30" ht="19.5" customHeight="1" thickBot="1">
      <c r="B41" s="43" t="s">
        <v>31</v>
      </c>
      <c r="C41" s="44"/>
      <c r="D41" s="44"/>
      <c r="E41" s="44"/>
      <c r="F41" s="44"/>
      <c r="G41" s="44"/>
      <c r="H41" s="44"/>
      <c r="I41" s="44"/>
      <c r="J41" s="45"/>
      <c r="K41" s="43">
        <v>1</v>
      </c>
      <c r="L41" s="44"/>
      <c r="M41" s="44"/>
      <c r="N41" s="45"/>
      <c r="O41" s="46">
        <v>87.5</v>
      </c>
      <c r="P41" s="47"/>
      <c r="Q41" s="48"/>
      <c r="R41" s="49"/>
      <c r="S41" s="46"/>
      <c r="T41" s="47"/>
      <c r="U41" s="48"/>
      <c r="V41" s="49"/>
      <c r="W41" s="46"/>
      <c r="X41" s="47"/>
      <c r="Y41" s="48"/>
      <c r="Z41" s="49"/>
      <c r="AA41" s="29">
        <f>IF(AND(0&lt;ABS($O41),0&lt;ABS($S41),0&lt;ABS($W41)),ROUND(($K41*IF($Q41&gt;0,($O41+$Q41)/2,$O41)*IF($U41&gt;0,($S41+$U41)/2,$S41)*IF($Y41&gt;0,($W41+$Y41)/2,$W41))/27,1),IF(AND(0&lt;ABS($O41),0&lt;ABS($S41)),ROUND(($K41*IF($Q41&gt;0,($O41+$Q41)/2,$O41)*IF($U41&gt;0,($S41+$U41)/2,$S41))/9,1),IF(AND(0&lt;ABS($O41)),ROUND($K41*$O41,1),$K41)))</f>
        <v>87.5</v>
      </c>
      <c r="AB41" s="30"/>
      <c r="AC41" s="30"/>
      <c r="AD41" s="31"/>
    </row>
    <row r="42" spans="2:30" ht="19.5" customHeight="1" thickBot="1" thickTop="1">
      <c r="B42" s="39" t="s">
        <v>13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42">
        <f>SUM(AA40:AA41)</f>
        <v>175</v>
      </c>
      <c r="AB42" s="42"/>
      <c r="AC42" s="42"/>
      <c r="AD42" s="42"/>
    </row>
    <row r="43" spans="2:30" ht="19.5" customHeight="1" thickBot="1">
      <c r="B43" s="13" t="s">
        <v>32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5"/>
    </row>
    <row r="44" spans="2:30" ht="19.5" customHeight="1" thickBot="1">
      <c r="B44" s="16" t="s">
        <v>14</v>
      </c>
      <c r="C44" s="17"/>
      <c r="D44" s="17"/>
      <c r="E44" s="17"/>
      <c r="F44" s="17"/>
      <c r="G44" s="17"/>
      <c r="H44" s="17"/>
      <c r="I44" s="17"/>
      <c r="J44" s="18"/>
      <c r="K44" s="19" t="s">
        <v>11</v>
      </c>
      <c r="L44" s="20"/>
      <c r="M44" s="20"/>
      <c r="N44" s="21"/>
      <c r="O44" s="19" t="s">
        <v>9</v>
      </c>
      <c r="P44" s="20"/>
      <c r="Q44" s="20"/>
      <c r="R44" s="21"/>
      <c r="S44" s="19" t="s">
        <v>10</v>
      </c>
      <c r="T44" s="20"/>
      <c r="U44" s="20"/>
      <c r="V44" s="21"/>
      <c r="W44" s="19" t="s">
        <v>15</v>
      </c>
      <c r="X44" s="20"/>
      <c r="Y44" s="20"/>
      <c r="Z44" s="21"/>
      <c r="AA44" s="19" t="str">
        <f>IF(AND(0&lt;ABS($O45),0&lt;ABS($S45),0&lt;ABS($W45)),"CU YD",IF(AND(0&lt;ABS($O45),0&lt;ABS($S45)),"SQ YD",IF(AND(0&lt;ABS($O45)),"FT","EACH")))</f>
        <v>FT</v>
      </c>
      <c r="AB44" s="20"/>
      <c r="AC44" s="20"/>
      <c r="AD44" s="21"/>
    </row>
    <row r="45" spans="2:30" ht="19.5" customHeight="1">
      <c r="B45" s="22" t="s">
        <v>33</v>
      </c>
      <c r="C45" s="23"/>
      <c r="D45" s="23"/>
      <c r="E45" s="23"/>
      <c r="F45" s="23"/>
      <c r="G45" s="23"/>
      <c r="H45" s="23"/>
      <c r="I45" s="23"/>
      <c r="J45" s="24"/>
      <c r="K45" s="22">
        <v>2</v>
      </c>
      <c r="L45" s="23"/>
      <c r="M45" s="23"/>
      <c r="N45" s="24"/>
      <c r="O45" s="25">
        <v>79.5</v>
      </c>
      <c r="P45" s="26"/>
      <c r="Q45" s="27"/>
      <c r="R45" s="28"/>
      <c r="S45" s="25"/>
      <c r="T45" s="26"/>
      <c r="U45" s="27"/>
      <c r="V45" s="28"/>
      <c r="W45" s="25"/>
      <c r="X45" s="26"/>
      <c r="Y45" s="27"/>
      <c r="Z45" s="28"/>
      <c r="AA45" s="29">
        <f>IF(AND(0&lt;ABS($O45),0&lt;ABS($S45),0&lt;ABS($W45)),ROUND(($K45*IF($Q45&gt;0,($O45+$Q45)/2,$O45)*IF($U45&gt;0,($S45+$U45)/2,$S45)*IF($Y45&gt;0,($W45+$Y45)/2,$W45))/27,1),IF(AND(0&lt;ABS($O45),0&lt;ABS($S45)),ROUND(($K45*IF($Q45&gt;0,($O45+$Q45)/2,$O45)*IF($U45&gt;0,($S45+$U45)/2,$S45))/9,1),IF(AND(0&lt;ABS($O45)),ROUND($K45*$O45,1),$K45)))</f>
        <v>159</v>
      </c>
      <c r="AB45" s="30"/>
      <c r="AC45" s="30"/>
      <c r="AD45" s="31"/>
    </row>
    <row r="46" spans="2:30" ht="19.5" customHeight="1" thickBot="1">
      <c r="B46" s="43" t="s">
        <v>34</v>
      </c>
      <c r="C46" s="44"/>
      <c r="D46" s="44"/>
      <c r="E46" s="44"/>
      <c r="F46" s="44"/>
      <c r="G46" s="44"/>
      <c r="H46" s="44"/>
      <c r="I46" s="44"/>
      <c r="J46" s="45"/>
      <c r="K46" s="43">
        <v>24</v>
      </c>
      <c r="L46" s="44"/>
      <c r="M46" s="44"/>
      <c r="N46" s="45"/>
      <c r="O46" s="46">
        <v>1.5</v>
      </c>
      <c r="P46" s="47"/>
      <c r="Q46" s="48"/>
      <c r="R46" s="49"/>
      <c r="S46" s="46"/>
      <c r="T46" s="47"/>
      <c r="U46" s="48"/>
      <c r="V46" s="49"/>
      <c r="W46" s="46"/>
      <c r="X46" s="47"/>
      <c r="Y46" s="48"/>
      <c r="Z46" s="49"/>
      <c r="AA46" s="29">
        <f>IF(AND(0&lt;ABS($O46),0&lt;ABS($S46),0&lt;ABS($W46)),ROUND(($K46*IF($Q46&gt;0,($O46+$Q46)/2,$O46)*IF($U46&gt;0,($S46+$U46)/2,$S46)*IF($Y46&gt;0,($W46+$Y46)/2,$W46))/27,1),IF(AND(0&lt;ABS($O46),0&lt;ABS($S46)),ROUND(($K46*IF($Q46&gt;0,($O46+$Q46)/2,$O46)*IF($U46&gt;0,($S46+$U46)/2,$S46))/9,1),IF(AND(0&lt;ABS($O46)),ROUND($K46*$O46,1),$K46)))</f>
        <v>36</v>
      </c>
      <c r="AB46" s="30"/>
      <c r="AC46" s="30"/>
      <c r="AD46" s="31"/>
    </row>
    <row r="47" spans="2:30" ht="19.5" customHeight="1" thickBot="1" thickTop="1">
      <c r="B47" s="39" t="s">
        <v>13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1"/>
      <c r="AA47" s="42">
        <f>SUM(AA45:AA46)</f>
        <v>195</v>
      </c>
      <c r="AB47" s="42"/>
      <c r="AC47" s="42"/>
      <c r="AD47" s="42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</sheetData>
  <sheetProtection/>
  <mergeCells count="222">
    <mergeCell ref="S27:T27"/>
    <mergeCell ref="U27:V27"/>
    <mergeCell ref="W27:X27"/>
    <mergeCell ref="Y27:Z27"/>
    <mergeCell ref="AA27:AD27"/>
    <mergeCell ref="B28:Z28"/>
    <mergeCell ref="AA28:AD28"/>
    <mergeCell ref="AA25:AD25"/>
    <mergeCell ref="B26:J26"/>
    <mergeCell ref="K26:N26"/>
    <mergeCell ref="O26:P26"/>
    <mergeCell ref="Q26:R26"/>
    <mergeCell ref="S26:T26"/>
    <mergeCell ref="U26:V26"/>
    <mergeCell ref="W26:X26"/>
    <mergeCell ref="Y26:Z26"/>
    <mergeCell ref="AA26:AD26"/>
    <mergeCell ref="AA30:AD30"/>
    <mergeCell ref="W32:X32"/>
    <mergeCell ref="Y32:Z32"/>
    <mergeCell ref="U32:V32"/>
    <mergeCell ref="B24:AD24"/>
    <mergeCell ref="B25:J25"/>
    <mergeCell ref="K25:N25"/>
    <mergeCell ref="O25:R25"/>
    <mergeCell ref="S25:V25"/>
    <mergeCell ref="W25:Z25"/>
    <mergeCell ref="O11:R11"/>
    <mergeCell ref="K11:N11"/>
    <mergeCell ref="S11:V11"/>
    <mergeCell ref="W11:Z11"/>
    <mergeCell ref="B9:Z9"/>
    <mergeCell ref="O30:R30"/>
    <mergeCell ref="B27:J27"/>
    <mergeCell ref="K27:N27"/>
    <mergeCell ref="O27:P27"/>
    <mergeCell ref="Q27:R27"/>
    <mergeCell ref="S12:T12"/>
    <mergeCell ref="U12:V12"/>
    <mergeCell ref="W12:X12"/>
    <mergeCell ref="Y12:Z12"/>
    <mergeCell ref="B12:J12"/>
    <mergeCell ref="K12:N12"/>
    <mergeCell ref="O12:P12"/>
    <mergeCell ref="Q12:R12"/>
    <mergeCell ref="Q13:R13"/>
    <mergeCell ref="S13:T13"/>
    <mergeCell ref="U13:V13"/>
    <mergeCell ref="W13:X13"/>
    <mergeCell ref="Y13:Z13"/>
    <mergeCell ref="AA13:AD13"/>
    <mergeCell ref="V1:X1"/>
    <mergeCell ref="V3:AD3"/>
    <mergeCell ref="AC1:AD1"/>
    <mergeCell ref="V2:X2"/>
    <mergeCell ref="AA14:AD14"/>
    <mergeCell ref="B13:J13"/>
    <mergeCell ref="K13:N13"/>
    <mergeCell ref="O13:P13"/>
    <mergeCell ref="W17:X17"/>
    <mergeCell ref="Y17:Z17"/>
    <mergeCell ref="AA17:AD17"/>
    <mergeCell ref="AA16:AD16"/>
    <mergeCell ref="V4:AD4"/>
    <mergeCell ref="AC2:AD2"/>
    <mergeCell ref="AA12:AD12"/>
    <mergeCell ref="AA9:AD9"/>
    <mergeCell ref="AA11:AD11"/>
    <mergeCell ref="B17:J17"/>
    <mergeCell ref="K17:N17"/>
    <mergeCell ref="O17:P17"/>
    <mergeCell ref="Q17:R17"/>
    <mergeCell ref="S17:T17"/>
    <mergeCell ref="U17:V17"/>
    <mergeCell ref="AA7:AD7"/>
    <mergeCell ref="B6:AD6"/>
    <mergeCell ref="AA8:AD8"/>
    <mergeCell ref="K16:N16"/>
    <mergeCell ref="O16:R16"/>
    <mergeCell ref="S16:V16"/>
    <mergeCell ref="W16:Z16"/>
    <mergeCell ref="B15:AD15"/>
    <mergeCell ref="B11:J11"/>
    <mergeCell ref="B16:J16"/>
    <mergeCell ref="K7:N7"/>
    <mergeCell ref="O7:R7"/>
    <mergeCell ref="O8:P8"/>
    <mergeCell ref="Q8:R8"/>
    <mergeCell ref="B7:J7"/>
    <mergeCell ref="B8:J8"/>
    <mergeCell ref="K8:N8"/>
    <mergeCell ref="W7:Z7"/>
    <mergeCell ref="S8:T8"/>
    <mergeCell ref="U8:V8"/>
    <mergeCell ref="W8:X8"/>
    <mergeCell ref="Y8:Z8"/>
    <mergeCell ref="S7:V7"/>
    <mergeCell ref="B29:AD29"/>
    <mergeCell ref="B33:Z33"/>
    <mergeCell ref="W30:Z30"/>
    <mergeCell ref="S31:T31"/>
    <mergeCell ref="U31:V31"/>
    <mergeCell ref="O32:P32"/>
    <mergeCell ref="Q32:R32"/>
    <mergeCell ref="S32:T32"/>
    <mergeCell ref="O31:P31"/>
    <mergeCell ref="Q31:R31"/>
    <mergeCell ref="B31:J31"/>
    <mergeCell ref="K31:N31"/>
    <mergeCell ref="W31:X31"/>
    <mergeCell ref="Y31:Z31"/>
    <mergeCell ref="S30:V30"/>
    <mergeCell ref="B30:J30"/>
    <mergeCell ref="K30:N30"/>
    <mergeCell ref="B34:AD34"/>
    <mergeCell ref="B35:J35"/>
    <mergeCell ref="K35:N35"/>
    <mergeCell ref="O35:R35"/>
    <mergeCell ref="S35:V35"/>
    <mergeCell ref="W35:Z35"/>
    <mergeCell ref="U36:V36"/>
    <mergeCell ref="W36:X36"/>
    <mergeCell ref="Y36:Z36"/>
    <mergeCell ref="AA36:AD36"/>
    <mergeCell ref="B36:J36"/>
    <mergeCell ref="K36:N36"/>
    <mergeCell ref="O36:P36"/>
    <mergeCell ref="Q36:R36"/>
    <mergeCell ref="W39:Z39"/>
    <mergeCell ref="AA39:AD39"/>
    <mergeCell ref="B32:J32"/>
    <mergeCell ref="K32:N32"/>
    <mergeCell ref="AA32:AD32"/>
    <mergeCell ref="AA18:AD18"/>
    <mergeCell ref="AA31:AD31"/>
    <mergeCell ref="AA35:AD35"/>
    <mergeCell ref="AA33:AD33"/>
    <mergeCell ref="S36:T36"/>
    <mergeCell ref="O40:P40"/>
    <mergeCell ref="Q40:R40"/>
    <mergeCell ref="S40:T40"/>
    <mergeCell ref="U40:V40"/>
    <mergeCell ref="B37:Z37"/>
    <mergeCell ref="B38:AD38"/>
    <mergeCell ref="B39:J39"/>
    <mergeCell ref="K39:N39"/>
    <mergeCell ref="O39:R39"/>
    <mergeCell ref="S39:V39"/>
    <mergeCell ref="S41:T41"/>
    <mergeCell ref="U41:V41"/>
    <mergeCell ref="W41:X41"/>
    <mergeCell ref="Y41:Z41"/>
    <mergeCell ref="AA37:AD37"/>
    <mergeCell ref="B40:J40"/>
    <mergeCell ref="K40:N40"/>
    <mergeCell ref="AA40:AD40"/>
    <mergeCell ref="W40:X40"/>
    <mergeCell ref="Y40:Z40"/>
    <mergeCell ref="S44:V44"/>
    <mergeCell ref="W44:Z44"/>
    <mergeCell ref="AA44:AD44"/>
    <mergeCell ref="AA41:AD41"/>
    <mergeCell ref="B47:Z47"/>
    <mergeCell ref="AA47:AD47"/>
    <mergeCell ref="B41:J41"/>
    <mergeCell ref="K41:N41"/>
    <mergeCell ref="O41:P41"/>
    <mergeCell ref="Q41:R41"/>
    <mergeCell ref="B45:J45"/>
    <mergeCell ref="K45:N45"/>
    <mergeCell ref="O45:P45"/>
    <mergeCell ref="Q45:R45"/>
    <mergeCell ref="B42:Z42"/>
    <mergeCell ref="AA42:AD42"/>
    <mergeCell ref="B43:AD43"/>
    <mergeCell ref="B44:J44"/>
    <mergeCell ref="K44:N44"/>
    <mergeCell ref="O44:R44"/>
    <mergeCell ref="S45:T45"/>
    <mergeCell ref="U45:V45"/>
    <mergeCell ref="W45:X45"/>
    <mergeCell ref="Y45:Z45"/>
    <mergeCell ref="AA45:AD45"/>
    <mergeCell ref="S46:T46"/>
    <mergeCell ref="U46:V46"/>
    <mergeCell ref="W46:X46"/>
    <mergeCell ref="Y22:Z22"/>
    <mergeCell ref="AA22:AD22"/>
    <mergeCell ref="B23:Z23"/>
    <mergeCell ref="AA23:AD23"/>
    <mergeCell ref="B46:J46"/>
    <mergeCell ref="K46:N46"/>
    <mergeCell ref="O46:P46"/>
    <mergeCell ref="Q46:R46"/>
    <mergeCell ref="Y46:Z46"/>
    <mergeCell ref="AA46:AD46"/>
    <mergeCell ref="W21:X21"/>
    <mergeCell ref="Y21:Z21"/>
    <mergeCell ref="AA21:AD21"/>
    <mergeCell ref="B22:J22"/>
    <mergeCell ref="K22:N22"/>
    <mergeCell ref="O22:P22"/>
    <mergeCell ref="Q22:R22"/>
    <mergeCell ref="S22:T22"/>
    <mergeCell ref="U22:V22"/>
    <mergeCell ref="W22:X22"/>
    <mergeCell ref="B21:J21"/>
    <mergeCell ref="K21:N21"/>
    <mergeCell ref="O21:P21"/>
    <mergeCell ref="Q21:R21"/>
    <mergeCell ref="S21:T21"/>
    <mergeCell ref="U21:V21"/>
    <mergeCell ref="B10:AD10"/>
    <mergeCell ref="B19:AD19"/>
    <mergeCell ref="B20:J20"/>
    <mergeCell ref="K20:N20"/>
    <mergeCell ref="O20:R20"/>
    <mergeCell ref="S20:V20"/>
    <mergeCell ref="W20:Z20"/>
    <mergeCell ref="AA20:AD20"/>
    <mergeCell ref="B18:Z18"/>
    <mergeCell ref="B14:Z14"/>
  </mergeCells>
  <printOptions horizontalCentered="1"/>
  <pageMargins left="0.18" right="0.17" top="0.16" bottom="0.42" header="0.17" footer="0.18"/>
  <pageSetup horizontalDpi="600" verticalDpi="600" orientation="portrait" scale="95" r:id="rId2"/>
  <headerFooter alignWithMargins="0">
    <oddFooter>&amp;L&amp;Z&amp;F&amp;T&amp;C
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Jeffrey Hipp</cp:lastModifiedBy>
  <cp:lastPrinted>2007-02-28T20:43:05Z</cp:lastPrinted>
  <dcterms:created xsi:type="dcterms:W3CDTF">2004-05-21T17:40:21Z</dcterms:created>
  <dcterms:modified xsi:type="dcterms:W3CDTF">2023-07-17T17:34:02Z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