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5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<sst xmlns="http://schemas.openxmlformats.org/spreadsheetml/2006/main" count="81" uniqueCount="18">
  <si>
    <t>Seeding and Mulching Checker</t>
  </si>
  <si>
    <t>=</t>
  </si>
  <si>
    <t>Repair Seeding and Mulching (SY)</t>
  </si>
  <si>
    <t>Inter-Seeding (SY)</t>
  </si>
  <si>
    <t>Lime (Acre)</t>
  </si>
  <si>
    <t>Commercial Fertilizer (Ton)</t>
  </si>
  <si>
    <t>Water (M Gal)</t>
  </si>
  <si>
    <t>If Interseeding is used:</t>
  </si>
  <si>
    <t>If Interseeding is not used:</t>
  </si>
  <si>
    <t>==&gt;</t>
  </si>
  <si>
    <t>Topsoil</t>
  </si>
  <si>
    <t>Enter SY of Seeding and Mulching</t>
  </si>
  <si>
    <t>GRAND TOTALS</t>
  </si>
  <si>
    <t>Seeding and Mulching (SY)</t>
  </si>
  <si>
    <t>Not Used</t>
  </si>
  <si>
    <t>Co - Rt - Sec</t>
  </si>
  <si>
    <t>WAR-71-15.14</t>
  </si>
  <si>
    <t>Areas along side of ditch rehab within ODOT R/W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</si>
</sst>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  <numFmt numFmtId="166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center" wrapText="1"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30.00390625" style="0" customWidth="1"/>
    <col min="3" max="3" width="9.140625" style="4" customWidth="1"/>
    <col min="4" max="4" width="12.28125" style="0" customWidth="1"/>
  </cols>
  <sheetData>
    <row r="2" ht="15.75">
      <c r="B2" s="3" t="s">
        <v>0</v>
      </c>
    </row>
    <row r="4" ht="13.5" thickBot="1">
      <c r="B4" s="2" t="s">
        <v>16</v>
      </c>
    </row>
    <row r="5" spans="2:6" ht="32.25" customHeight="1" thickBot="1" thickTop="1">
      <c r="B5" s="5" t="s">
        <v>11</v>
      </c>
      <c r="C5" s="10" t="s">
        <v>9</v>
      </c>
      <c r="D5" s="1">
        <v>570</v>
      </c>
      <c r="F5" s="12" t="s">
        <v>17</v>
      </c>
    </row>
    <row r="6" ht="13.5" thickTop="1">
      <c r="C6" s="9"/>
    </row>
    <row r="8" spans="2:4" ht="12.75">
      <c r="B8" t="s">
        <v>2</v>
      </c>
      <c r="C8" s="4" t="s">
        <v>1</v>
      </c>
      <c r="D8" s="7">
        <f>+D5*0.05</f>
        <v>28.5</v>
      </c>
    </row>
    <row r="9" spans="2:4" ht="12.75">
      <c r="B9" t="s">
        <v>4</v>
      </c>
      <c r="C9" s="4" t="s">
        <v>1</v>
      </c>
      <c r="D9" s="6">
        <f>+D5*9/43560</f>
        <v>0.11776859504132231</v>
      </c>
    </row>
    <row r="11" ht="12.75">
      <c r="B11" s="2" t="s">
        <v>8</v>
      </c>
    </row>
    <row r="12" spans="2:4" ht="12.75">
      <c r="B12" t="s">
        <v>5</v>
      </c>
      <c r="C12" s="4" t="s">
        <v>1</v>
      </c>
      <c r="D12" s="6">
        <f>(30*D5*9/1000)/2000</f>
        <v>0.07695</v>
      </c>
    </row>
    <row r="13" spans="2:4" ht="12.75">
      <c r="B13" t="s">
        <v>6</v>
      </c>
      <c r="C13" s="4" t="s">
        <v>1</v>
      </c>
      <c r="D13" s="8">
        <f>2*0.0027*D5</f>
        <v>3.0780000000000003</v>
      </c>
    </row>
    <row r="15" spans="2:4" ht="12.75">
      <c r="B15" s="13" t="s">
        <v>7</v>
      </c>
      <c r="C15" s="15"/>
      <c r="D15" s="14"/>
    </row>
    <row r="16" spans="2:4" ht="12.75">
      <c r="B16" s="14" t="s">
        <v>3</v>
      </c>
      <c r="C16" s="15" t="s">
        <v>1</v>
      </c>
      <c r="D16" s="16">
        <f>+D5*0.05</f>
        <v>28.5</v>
      </c>
    </row>
    <row r="17" spans="1:4" ht="12.75">
      <c r="A17" s="2" t="s">
        <v>14</v>
      </c>
      <c r="B17" s="14" t="s">
        <v>5</v>
      </c>
      <c r="C17" s="15" t="s">
        <v>1</v>
      </c>
      <c r="D17" s="17">
        <f>(30*D5*9/1000+20*D16*9/1000)/2000</f>
        <v>0.079515</v>
      </c>
    </row>
    <row r="18" spans="2:4" ht="12.75">
      <c r="B18" s="14" t="s">
        <v>6</v>
      </c>
      <c r="C18" s="15" t="s">
        <v>1</v>
      </c>
      <c r="D18" s="18">
        <f>2*0.0027*D5+0.0027*D16</f>
        <v>3.1549500000000004</v>
      </c>
    </row>
    <row r="21" spans="2:4" ht="12.75">
      <c r="B21" t="s">
        <v>10</v>
      </c>
      <c r="C21" s="4" t="s">
        <v>1</v>
      </c>
      <c r="D21" s="7">
        <f>111*D5/1000</f>
        <v>63.27</v>
      </c>
    </row>
    <row r="26" ht="13.5" thickBot="1">
      <c r="B26" s="2" t="s">
        <v>15</v>
      </c>
    </row>
    <row r="27" spans="2:4" ht="27" thickBot="1" thickTop="1">
      <c r="B27" s="5" t="s">
        <v>11</v>
      </c>
      <c r="C27" s="10" t="s">
        <v>9</v>
      </c>
      <c r="D27" s="1">
        <f>0/9</f>
        <v>0</v>
      </c>
    </row>
    <row r="28" ht="13.5" thickTop="1">
      <c r="C28" s="9"/>
    </row>
    <row r="30" spans="2:4" ht="12.75">
      <c r="B30" t="s">
        <v>2</v>
      </c>
      <c r="C30" s="4" t="s">
        <v>1</v>
      </c>
      <c r="D30" s="7">
        <f>+D27*0.05</f>
        <v>0</v>
      </c>
    </row>
    <row r="31" spans="2:4" ht="12.75">
      <c r="B31" t="s">
        <v>4</v>
      </c>
      <c r="C31" s="4" t="s">
        <v>1</v>
      </c>
      <c r="D31" s="6">
        <f>+D27*9/43560</f>
        <v>0</v>
      </c>
    </row>
    <row r="33" ht="12.75">
      <c r="B33" s="2" t="s">
        <v>8</v>
      </c>
    </row>
    <row r="34" spans="2:4" ht="12.75">
      <c r="B34" t="s">
        <v>5</v>
      </c>
      <c r="C34" s="4" t="s">
        <v>1</v>
      </c>
      <c r="D34" s="6">
        <f>(30*D27*9/1000)/2000</f>
        <v>0</v>
      </c>
    </row>
    <row r="35" spans="2:4" ht="12.75">
      <c r="B35" t="s">
        <v>6</v>
      </c>
      <c r="C35" s="4" t="s">
        <v>1</v>
      </c>
      <c r="D35" s="8">
        <f>2*0.0027*D27</f>
        <v>0</v>
      </c>
    </row>
    <row r="37" spans="2:4" ht="12.75">
      <c r="B37" s="13" t="s">
        <v>7</v>
      </c>
      <c r="C37" s="15"/>
      <c r="D37" s="14"/>
    </row>
    <row r="38" spans="2:4" ht="12.75">
      <c r="B38" s="14" t="s">
        <v>3</v>
      </c>
      <c r="C38" s="15" t="s">
        <v>1</v>
      </c>
      <c r="D38" s="16">
        <f>+D27*0.05</f>
        <v>0</v>
      </c>
    </row>
    <row r="39" spans="1:4" ht="12.75">
      <c r="A39" s="2" t="s">
        <v>14</v>
      </c>
      <c r="B39" s="14" t="s">
        <v>5</v>
      </c>
      <c r="C39" s="15" t="s">
        <v>1</v>
      </c>
      <c r="D39" s="17">
        <f>(30*D27*9/1000+20*D38*9/1000)/2000</f>
        <v>0</v>
      </c>
    </row>
    <row r="40" spans="2:4" ht="12.75">
      <c r="B40" s="14" t="s">
        <v>6</v>
      </c>
      <c r="C40" s="15" t="s">
        <v>1</v>
      </c>
      <c r="D40" s="18">
        <f>2*0.0027*D27+0.0027*D38</f>
        <v>0</v>
      </c>
    </row>
    <row r="43" spans="2:4" ht="12.75">
      <c r="B43" t="s">
        <v>10</v>
      </c>
      <c r="C43" s="4" t="s">
        <v>1</v>
      </c>
      <c r="D43" s="7">
        <f>111*D27/1000</f>
        <v>0</v>
      </c>
    </row>
    <row r="48" ht="13.5" thickBot="1">
      <c r="B48" s="2" t="s">
        <v>15</v>
      </c>
    </row>
    <row r="49" spans="2:4" ht="27" thickBot="1" thickTop="1">
      <c r="B49" s="5" t="s">
        <v>11</v>
      </c>
      <c r="C49" s="10" t="s">
        <v>9</v>
      </c>
      <c r="D49" s="11">
        <f>0/9</f>
        <v>0</v>
      </c>
    </row>
    <row r="50" ht="13.5" thickTop="1">
      <c r="C50" s="9"/>
    </row>
    <row r="52" spans="2:4" ht="12.75">
      <c r="B52" t="s">
        <v>2</v>
      </c>
      <c r="C52" s="4" t="s">
        <v>1</v>
      </c>
      <c r="D52" s="7">
        <f>+D49*0.05</f>
        <v>0</v>
      </c>
    </row>
    <row r="53" spans="2:4" ht="12.75">
      <c r="B53" t="s">
        <v>4</v>
      </c>
      <c r="C53" s="4" t="s">
        <v>1</v>
      </c>
      <c r="D53" s="6">
        <f>+D49*9/43560</f>
        <v>0</v>
      </c>
    </row>
    <row r="55" ht="12.75">
      <c r="B55" s="2" t="s">
        <v>8</v>
      </c>
    </row>
    <row r="56" spans="2:4" ht="12.75">
      <c r="B56" t="s">
        <v>5</v>
      </c>
      <c r="C56" s="4" t="s">
        <v>1</v>
      </c>
      <c r="D56" s="6">
        <f>(30*D49*9/1000)/2000</f>
        <v>0</v>
      </c>
    </row>
    <row r="57" spans="2:4" ht="12.75">
      <c r="B57" t="s">
        <v>6</v>
      </c>
      <c r="C57" s="4" t="s">
        <v>1</v>
      </c>
      <c r="D57" s="8">
        <f>2*0.0027*D49</f>
        <v>0</v>
      </c>
    </row>
    <row r="59" spans="2:4" ht="12.75">
      <c r="B59" s="13" t="s">
        <v>7</v>
      </c>
      <c r="C59" s="15"/>
      <c r="D59" s="14"/>
    </row>
    <row r="60" spans="1:4" ht="12.75">
      <c r="A60" s="2" t="s">
        <v>14</v>
      </c>
      <c r="B60" s="14" t="s">
        <v>3</v>
      </c>
      <c r="C60" s="15" t="s">
        <v>1</v>
      </c>
      <c r="D60" s="16">
        <f>+D49*0.05</f>
        <v>0</v>
      </c>
    </row>
    <row r="61" spans="2:4" ht="12.75">
      <c r="B61" s="14" t="s">
        <v>5</v>
      </c>
      <c r="C61" s="15" t="s">
        <v>1</v>
      </c>
      <c r="D61" s="17">
        <f>(30*D49*9/1000+20*D60*9/1000)/2000</f>
        <v>0</v>
      </c>
    </row>
    <row r="62" spans="2:4" ht="12.75">
      <c r="B62" s="14" t="s">
        <v>6</v>
      </c>
      <c r="C62" s="15" t="s">
        <v>1</v>
      </c>
      <c r="D62" s="18">
        <f>2*0.0027*D49+0.0027*D60</f>
        <v>0</v>
      </c>
    </row>
    <row r="65" spans="2:4" ht="12.75">
      <c r="B65" t="s">
        <v>10</v>
      </c>
      <c r="C65" s="4" t="s">
        <v>1</v>
      </c>
      <c r="D65" s="7">
        <f>111*D49/1000</f>
        <v>0</v>
      </c>
    </row>
    <row r="71" ht="12.75">
      <c r="B71" s="2" t="s">
        <v>12</v>
      </c>
    </row>
    <row r="73" spans="2:4" ht="12.75">
      <c r="B73" s="12" t="s">
        <v>13</v>
      </c>
      <c r="C73" s="4" t="s">
        <v>1</v>
      </c>
      <c r="D73" s="19">
        <f>D5+D27+D49</f>
        <v>570</v>
      </c>
    </row>
    <row r="74" spans="2:4" ht="12.75">
      <c r="B74" t="s">
        <v>2</v>
      </c>
      <c r="C74" s="4" t="s">
        <v>1</v>
      </c>
      <c r="D74" s="7">
        <f>D8+D30+D52</f>
        <v>28.5</v>
      </c>
    </row>
    <row r="75" spans="2:4" ht="12.75">
      <c r="B75" t="s">
        <v>4</v>
      </c>
      <c r="C75" s="4" t="s">
        <v>1</v>
      </c>
      <c r="D75" s="7">
        <f>D9+D31+D53</f>
        <v>0.11776859504132231</v>
      </c>
    </row>
    <row r="76" spans="2:4" ht="12.75">
      <c r="B76" t="s">
        <v>3</v>
      </c>
      <c r="C76" s="4" t="s">
        <v>1</v>
      </c>
      <c r="D76">
        <v>0</v>
      </c>
    </row>
    <row r="77" spans="2:4" ht="12.75">
      <c r="B77" t="s">
        <v>5</v>
      </c>
      <c r="C77" s="4" t="s">
        <v>1</v>
      </c>
      <c r="D77" s="6">
        <f>D12+D34+D56</f>
        <v>0.07695</v>
      </c>
    </row>
    <row r="78" spans="2:4" ht="12.75">
      <c r="B78" t="s">
        <v>6</v>
      </c>
      <c r="C78" s="4" t="s">
        <v>1</v>
      </c>
      <c r="D78" s="6">
        <f>D13+D35+D57</f>
        <v>3.0780000000000003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Gruver</dc:creator>
  <cp:keywords/>
  <dc:description/>
  <cp:lastModifiedBy>Christopher Howard</cp:lastModifiedBy>
  <dcterms:created xsi:type="dcterms:W3CDTF">2008-04-28T13:44:48Z</dcterms:created>
  <dcterms:modified xsi:type="dcterms:W3CDTF">2020-02-25T17:19:27Z</dcterms:modified>
  <cp:category/>
  <cp:version/>
  <cp:contentType/>
  <cp:contentStatus/>
</cp:coreProperties>
</file>