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driguez\appdata\local\bentley\projectwise\workingdir\ohiodot-pw.bentley.com_ohiodot-pw-02\jrodriguez@transystems.com\d0743479\"/>
    </mc:Choice>
  </mc:AlternateContent>
  <xr:revisionPtr revIDLastSave="0" documentId="13_ncr:1_{3ACAD9C9-02E1-4E58-8C66-2B97852043E0}" xr6:coauthVersionLast="47" xr6:coauthVersionMax="47" xr10:uidLastSave="{00000000-0000-0000-0000-000000000000}"/>
  <bookViews>
    <workbookView xWindow="57480" yWindow="1545" windowWidth="29040" windowHeight="15840" activeTab="1" xr2:uid="{5CBC9DE0-476D-4E0E-A229-2158F471A200}"/>
  </bookViews>
  <sheets>
    <sheet name="STRUCTURES" sheetId="2" r:id="rId1"/>
    <sheet name="CONDUI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4" i="1"/>
  <c r="F13" i="1"/>
  <c r="F12" i="1"/>
  <c r="F11" i="1"/>
  <c r="F10" i="1"/>
  <c r="F8" i="1"/>
  <c r="F17" i="1"/>
  <c r="F16" i="1"/>
  <c r="F23" i="1"/>
  <c r="F22" i="1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F14" i="1"/>
  <c r="F9" i="1"/>
  <c r="F7" i="1"/>
  <c r="F6" i="1"/>
  <c r="F5" i="1"/>
</calcChain>
</file>

<file path=xl/sharedStrings.xml><?xml version="1.0" encoding="utf-8"?>
<sst xmlns="http://schemas.openxmlformats.org/spreadsheetml/2006/main" count="229" uniqueCount="102">
  <si>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</si>
  <si>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</si>
  <si>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</si>
  <si>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</si>
  <si>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</si>
  <si>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</si>
  <si>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</si>
  <si>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</si>
  <si>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</si>
  <si>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</si>
  <si>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</si>
  <si>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</si>
  <si>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</si>
  <si>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</si>
  <si>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</si>
  <si>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</si>
  <si>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</si>
  <si>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</si>
  <si>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</si>
  <si>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15"</t>
  </si>
  <si>
    <t>B</t>
  </si>
  <si>
    <t>LT</t>
  </si>
  <si>
    <t>RYE BEACH</t>
  </si>
  <si>
    <t>12"</t>
  </si>
  <si>
    <t>203A</t>
  </si>
  <si>
    <t>203B</t>
  </si>
  <si>
    <t>F</t>
  </si>
  <si>
    <t>157+00</t>
  </si>
  <si>
    <t>RT</t>
  </si>
  <si>
    <t>CB-3A</t>
  </si>
  <si>
    <t>507A</t>
  </si>
  <si>
    <t>507B</t>
  </si>
  <si>
    <t>507C</t>
  </si>
  <si>
    <t>505A</t>
  </si>
  <si>
    <t>C</t>
  </si>
  <si>
    <t>504A</t>
  </si>
  <si>
    <t>504B</t>
  </si>
  <si>
    <t>502A</t>
  </si>
  <si>
    <t>501A</t>
  </si>
  <si>
    <t>500A</t>
  </si>
  <si>
    <t>500B</t>
  </si>
  <si>
    <t>500C</t>
  </si>
  <si>
    <t>CB-3</t>
  </si>
  <si>
    <t>CB-6</t>
  </si>
  <si>
    <t>153+21</t>
  </si>
  <si>
    <t>151+29</t>
  </si>
  <si>
    <t>151+63</t>
  </si>
  <si>
    <t>151+57</t>
  </si>
  <si>
    <t>150+58</t>
  </si>
  <si>
    <t>150+42</t>
  </si>
  <si>
    <t>D-500</t>
  </si>
  <si>
    <t>D-501</t>
  </si>
  <si>
    <t>D-502</t>
  </si>
  <si>
    <t>D-503</t>
  </si>
  <si>
    <t>D-504</t>
  </si>
  <si>
    <t>D-505</t>
  </si>
  <si>
    <t>D-506</t>
  </si>
  <si>
    <t>D-507</t>
  </si>
  <si>
    <t>D-202</t>
  </si>
  <si>
    <t>D-203</t>
  </si>
  <si>
    <t>P-200</t>
  </si>
  <si>
    <t>P-205</t>
  </si>
  <si>
    <t>P-203</t>
  </si>
  <si>
    <t>P-203A</t>
  </si>
  <si>
    <t>P-203B</t>
  </si>
  <si>
    <t>P-202</t>
  </si>
  <si>
    <t>P-506</t>
  </si>
  <si>
    <t>P-507</t>
  </si>
  <si>
    <t>P-507A</t>
  </si>
  <si>
    <t>P-507B</t>
  </si>
  <si>
    <t>P-505</t>
  </si>
  <si>
    <t>P-503</t>
  </si>
  <si>
    <t>P-504</t>
  </si>
  <si>
    <t>P-504A</t>
  </si>
  <si>
    <t>P-502</t>
  </si>
  <si>
    <t>P-501</t>
  </si>
  <si>
    <t>P-500</t>
  </si>
  <si>
    <t>P-500B</t>
  </si>
  <si>
    <t>(IN) P-506 NW 15" 603.86, (OUT) P-507 NE 15" 603.86</t>
  </si>
  <si>
    <t>F*</t>
  </si>
  <si>
    <t>811+91</t>
  </si>
  <si>
    <t>RAMP B</t>
  </si>
  <si>
    <t>153+15</t>
  </si>
  <si>
    <t>155+00</t>
  </si>
  <si>
    <t>(OUT) P-500 E 15" 610.31, (IN) UD-99 S 6" 611.99</t>
  </si>
  <si>
    <t>(IN) P-500 SE 15" 609.98, (OUT) P-501 W 15" 609.98, (IN) UD-100 S 6" 611.44</t>
  </si>
  <si>
    <t>(OUT) P-503 NE 15" 608.27, (IN) UD-101 S 6" 609.98</t>
  </si>
  <si>
    <t>(IN) P-503 SW 15" 608.20, (OUT) P-504 SE 15" 608.20, (IN) UD-104 S 6" 609.50, (IN) UD-104B W 6" 609.50</t>
  </si>
  <si>
    <t>(OUT) P-505 NE 15" 599.16, (IN) UD-139 W 6" 600.85</t>
  </si>
  <si>
    <t>(OUT) P-506 SE 15" 605.35, (IN) UD-150 S 6" 607.01</t>
  </si>
  <si>
    <t>(OUT) P-202 NE 12" 599.73, (IN) UD-106 S 6" 601.18</t>
  </si>
  <si>
    <t>(IN) P-202 S 12" 586.13, (IN) P-205 N 12" 586.13, (OUT) P-203 SE 15" 585.88, (IN) UD-110 S 6" 593.71</t>
  </si>
  <si>
    <t>D-507A</t>
  </si>
  <si>
    <t>D-507B</t>
  </si>
  <si>
    <t>D-203A</t>
  </si>
  <si>
    <t>D-203B</t>
  </si>
  <si>
    <t>HW-501</t>
  </si>
  <si>
    <t>HW-502</t>
  </si>
  <si>
    <t>HW-505</t>
  </si>
  <si>
    <t>HW-507</t>
  </si>
  <si>
    <t>HW-203</t>
  </si>
  <si>
    <t>(IN) P-504 E 15" 608.10, (OUT) P-502 SW 15" 608.10, (IN) UD-102 S 6" 609.55, (IN) UD-103B E 6" 609.54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</si>
</sst>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" fontId="1" fillId="0" borderId="1" xfId="0" quotePrefix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3" xfId="0" quotePrefix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V42"/>
  <sheetViews>
    <sheetView zoomScale="90" zoomScaleNormal="90" workbookViewId="0">
      <selection activeCell="B2" sqref="B2:K16"/>
    </sheetView>
  </sheetViews>
  <sheetFormatPr defaultColWidth="9.109375" defaultRowHeight="14.4" x14ac:dyDescent="0.3"/>
  <cols>
    <col min="1" max="1" width="9.109375" style="1"/>
    <col min="2" max="2" width="10" style="1" customWidth="1"/>
    <col min="3" max="3" width="15" style="1" customWidth="1"/>
    <col min="4" max="4" width="12" style="1" customWidth="1"/>
    <col min="5" max="5" width="9.109375" style="1"/>
    <col min="6" max="6" width="7.6640625" style="1" customWidth="1"/>
    <col min="7" max="7" width="12.33203125" style="1" customWidth="1"/>
    <col min="8" max="8" width="15.6640625" style="1" customWidth="1"/>
    <col min="9" max="9" width="14.88671875" style="1" customWidth="1"/>
    <col min="10" max="10" width="66" style="1" customWidth="1"/>
    <col min="11" max="11" width="13" style="1" customWidth="1"/>
    <col min="12" max="16384" width="9.109375" style="1"/>
  </cols>
  <sheetData>
    <row r="1" spans="2:22" ht="15" thickBot="1" x14ac:dyDescent="0.35"/>
    <row r="2" spans="2:22" ht="15" thickBot="1" x14ac:dyDescent="0.35">
      <c r="B2" s="38" t="s">
        <v>11</v>
      </c>
      <c r="C2" s="39"/>
      <c r="D2" s="39"/>
      <c r="E2" s="39"/>
      <c r="F2" s="39"/>
      <c r="G2" s="39"/>
      <c r="H2" s="39"/>
      <c r="I2" s="39"/>
      <c r="J2" s="39"/>
      <c r="K2" s="40"/>
    </row>
    <row r="3" spans="2:22" s="2" customFormat="1" ht="28.8" x14ac:dyDescent="0.3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22" x14ac:dyDescent="0.3">
      <c r="B4" s="28" t="s">
        <v>50</v>
      </c>
      <c r="C4" s="29" t="s">
        <v>22</v>
      </c>
      <c r="D4" s="13" t="s">
        <v>49</v>
      </c>
      <c r="E4" s="14">
        <v>20</v>
      </c>
      <c r="F4" s="13" t="s">
        <v>28</v>
      </c>
      <c r="G4" s="13" t="s">
        <v>29</v>
      </c>
      <c r="H4" s="14">
        <v>614.67999999999995</v>
      </c>
      <c r="I4" s="14">
        <v>610.30999999999995</v>
      </c>
      <c r="J4" s="30" t="s">
        <v>84</v>
      </c>
      <c r="K4" s="31"/>
      <c r="N4" s="19" t="s">
        <v>76</v>
      </c>
      <c r="O4" s="20">
        <v>15</v>
      </c>
      <c r="P4" s="21" t="s">
        <v>19</v>
      </c>
      <c r="Q4" s="21" t="s">
        <v>34</v>
      </c>
      <c r="R4" s="22">
        <f t="shared" ref="R4:R21" si="0">(T4-V4)/O4</f>
        <v>3.3999999999999392E-2</v>
      </c>
      <c r="S4" s="21">
        <v>500</v>
      </c>
      <c r="T4" s="21">
        <v>610.30999999999995</v>
      </c>
      <c r="U4" s="21" t="s">
        <v>39</v>
      </c>
      <c r="V4" s="23">
        <v>609.79999999999995</v>
      </c>
    </row>
    <row r="5" spans="2:22" x14ac:dyDescent="0.3">
      <c r="B5" s="7" t="s">
        <v>51</v>
      </c>
      <c r="C5" s="29" t="s">
        <v>22</v>
      </c>
      <c r="D5" s="29" t="s">
        <v>48</v>
      </c>
      <c r="E5" s="32">
        <v>22</v>
      </c>
      <c r="F5" s="29" t="s">
        <v>21</v>
      </c>
      <c r="G5" s="29" t="s">
        <v>42</v>
      </c>
      <c r="H5" s="32">
        <v>614.11</v>
      </c>
      <c r="I5" s="32">
        <v>609.98</v>
      </c>
      <c r="J5" s="30" t="s">
        <v>85</v>
      </c>
      <c r="K5" s="31"/>
      <c r="N5" s="19" t="s">
        <v>77</v>
      </c>
      <c r="O5" s="20">
        <v>11</v>
      </c>
      <c r="P5" s="21" t="s">
        <v>19</v>
      </c>
      <c r="Q5" s="21" t="s">
        <v>26</v>
      </c>
      <c r="R5" s="22">
        <f t="shared" si="0"/>
        <v>1.6363636363631816E-2</v>
      </c>
      <c r="S5" s="21" t="s">
        <v>40</v>
      </c>
      <c r="T5" s="21">
        <v>595.17999999999995</v>
      </c>
      <c r="U5" s="21" t="s">
        <v>41</v>
      </c>
      <c r="V5" s="23">
        <v>595</v>
      </c>
    </row>
    <row r="6" spans="2:22" ht="28.8" x14ac:dyDescent="0.3">
      <c r="B6" s="7" t="s">
        <v>52</v>
      </c>
      <c r="C6" s="29" t="s">
        <v>22</v>
      </c>
      <c r="D6" s="29" t="s">
        <v>47</v>
      </c>
      <c r="E6" s="32">
        <v>32.4</v>
      </c>
      <c r="F6" s="29" t="s">
        <v>21</v>
      </c>
      <c r="G6" s="29" t="s">
        <v>29</v>
      </c>
      <c r="H6" s="32">
        <v>612.1</v>
      </c>
      <c r="I6" s="32">
        <v>608.1</v>
      </c>
      <c r="J6" s="33" t="s">
        <v>101</v>
      </c>
      <c r="K6" s="31"/>
      <c r="N6" s="19" t="s">
        <v>75</v>
      </c>
      <c r="O6" s="20">
        <v>30</v>
      </c>
      <c r="P6" s="21" t="s">
        <v>19</v>
      </c>
      <c r="Q6" s="21" t="s">
        <v>34</v>
      </c>
      <c r="R6" s="22">
        <f t="shared" si="0"/>
        <v>1.2666666666666515E-2</v>
      </c>
      <c r="S6" s="21">
        <v>501</v>
      </c>
      <c r="T6" s="21">
        <v>609.98</v>
      </c>
      <c r="U6" s="21" t="s">
        <v>38</v>
      </c>
      <c r="V6" s="23">
        <v>609.6</v>
      </c>
    </row>
    <row r="7" spans="2:22" ht="28.95" customHeight="1" x14ac:dyDescent="0.3">
      <c r="B7" s="7" t="s">
        <v>53</v>
      </c>
      <c r="C7" s="29" t="s">
        <v>22</v>
      </c>
      <c r="D7" s="29" t="s">
        <v>45</v>
      </c>
      <c r="E7" s="32">
        <v>30</v>
      </c>
      <c r="F7" s="29" t="s">
        <v>28</v>
      </c>
      <c r="G7" s="29" t="s">
        <v>29</v>
      </c>
      <c r="H7" s="32">
        <v>612.51</v>
      </c>
      <c r="I7" s="32">
        <v>608.27</v>
      </c>
      <c r="J7" s="30" t="s">
        <v>86</v>
      </c>
      <c r="K7" s="31"/>
      <c r="N7" s="19" t="s">
        <v>74</v>
      </c>
      <c r="O7" s="20">
        <v>18</v>
      </c>
      <c r="P7" s="21" t="s">
        <v>19</v>
      </c>
      <c r="Q7" s="21" t="s">
        <v>34</v>
      </c>
      <c r="R7" s="22">
        <f t="shared" si="0"/>
        <v>1.9444444444445708E-2</v>
      </c>
      <c r="S7" s="21">
        <v>502</v>
      </c>
      <c r="T7" s="23">
        <v>608.1</v>
      </c>
      <c r="U7" s="21" t="s">
        <v>37</v>
      </c>
      <c r="V7" s="23">
        <v>607.75</v>
      </c>
    </row>
    <row r="8" spans="2:22" ht="28.8" x14ac:dyDescent="0.3">
      <c r="B8" s="7" t="s">
        <v>54</v>
      </c>
      <c r="C8" s="29" t="s">
        <v>22</v>
      </c>
      <c r="D8" s="29" t="s">
        <v>46</v>
      </c>
      <c r="E8" s="32">
        <v>48.1</v>
      </c>
      <c r="F8" s="29" t="s">
        <v>28</v>
      </c>
      <c r="G8" s="29" t="s">
        <v>42</v>
      </c>
      <c r="H8" s="32">
        <v>612.05999999999995</v>
      </c>
      <c r="I8" s="32">
        <v>608.20000000000005</v>
      </c>
      <c r="J8" s="33" t="s">
        <v>87</v>
      </c>
      <c r="K8" s="31"/>
      <c r="N8" s="19" t="s">
        <v>71</v>
      </c>
      <c r="O8" s="20">
        <v>36</v>
      </c>
      <c r="P8" s="21" t="s">
        <v>19</v>
      </c>
      <c r="Q8" s="21" t="s">
        <v>20</v>
      </c>
      <c r="R8" s="22">
        <f t="shared" si="0"/>
        <v>1.9722222222223234E-2</v>
      </c>
      <c r="S8" s="21">
        <v>503</v>
      </c>
      <c r="T8" s="21">
        <v>608.27</v>
      </c>
      <c r="U8" s="21">
        <v>504</v>
      </c>
      <c r="V8" s="23">
        <v>607.55999999999995</v>
      </c>
    </row>
    <row r="9" spans="2:22" x14ac:dyDescent="0.3">
      <c r="B9" s="7" t="s">
        <v>55</v>
      </c>
      <c r="C9" s="29" t="s">
        <v>81</v>
      </c>
      <c r="D9" s="29" t="s">
        <v>80</v>
      </c>
      <c r="E9" s="32">
        <v>29.44</v>
      </c>
      <c r="F9" s="29" t="s">
        <v>21</v>
      </c>
      <c r="G9" s="29" t="s">
        <v>29</v>
      </c>
      <c r="H9" s="32">
        <v>603.41</v>
      </c>
      <c r="I9" s="32">
        <v>599.16</v>
      </c>
      <c r="J9" s="30" t="s">
        <v>88</v>
      </c>
      <c r="K9" s="31"/>
      <c r="N9" s="19" t="s">
        <v>72</v>
      </c>
      <c r="O9" s="20">
        <v>25</v>
      </c>
      <c r="P9" s="21" t="s">
        <v>19</v>
      </c>
      <c r="Q9" s="21" t="s">
        <v>34</v>
      </c>
      <c r="R9" s="22">
        <f t="shared" si="0"/>
        <v>2.7199999999998E-2</v>
      </c>
      <c r="S9" s="21">
        <v>504</v>
      </c>
      <c r="T9" s="21">
        <v>607.55999999999995</v>
      </c>
      <c r="U9" s="21" t="s">
        <v>35</v>
      </c>
      <c r="V9" s="23">
        <v>606.88</v>
      </c>
    </row>
    <row r="10" spans="2:22" ht="28.95" customHeight="1" x14ac:dyDescent="0.3">
      <c r="B10" s="7" t="s">
        <v>56</v>
      </c>
      <c r="C10" s="29" t="s">
        <v>22</v>
      </c>
      <c r="D10" s="29" t="s">
        <v>44</v>
      </c>
      <c r="E10" s="32">
        <v>7</v>
      </c>
      <c r="F10" s="29" t="s">
        <v>28</v>
      </c>
      <c r="G10" s="29" t="s">
        <v>42</v>
      </c>
      <c r="H10" s="32">
        <v>609.6</v>
      </c>
      <c r="I10" s="32">
        <v>605.35</v>
      </c>
      <c r="J10" s="30" t="s">
        <v>89</v>
      </c>
      <c r="K10" s="31"/>
      <c r="N10" s="19" t="s">
        <v>73</v>
      </c>
      <c r="O10" s="20">
        <v>19</v>
      </c>
      <c r="P10" s="21" t="s">
        <v>19</v>
      </c>
      <c r="Q10" s="21" t="s">
        <v>26</v>
      </c>
      <c r="R10" s="22">
        <f t="shared" si="0"/>
        <v>0.47947368421052705</v>
      </c>
      <c r="S10" s="21" t="s">
        <v>35</v>
      </c>
      <c r="T10" s="21">
        <v>606.88</v>
      </c>
      <c r="U10" s="21" t="s">
        <v>36</v>
      </c>
      <c r="V10" s="23">
        <v>597.77</v>
      </c>
    </row>
    <row r="11" spans="2:22" x14ac:dyDescent="0.3">
      <c r="B11" s="7" t="s">
        <v>57</v>
      </c>
      <c r="C11" s="29" t="s">
        <v>22</v>
      </c>
      <c r="D11" s="29" t="s">
        <v>82</v>
      </c>
      <c r="E11" s="32">
        <v>42.3</v>
      </c>
      <c r="F11" s="29" t="s">
        <v>28</v>
      </c>
      <c r="G11" s="29" t="s">
        <v>43</v>
      </c>
      <c r="H11" s="32">
        <v>609.79999999999995</v>
      </c>
      <c r="I11" s="32">
        <v>603.86</v>
      </c>
      <c r="J11" s="30" t="s">
        <v>78</v>
      </c>
      <c r="K11" s="31"/>
      <c r="N11" s="19" t="s">
        <v>70</v>
      </c>
      <c r="O11" s="20">
        <v>15</v>
      </c>
      <c r="P11" s="21" t="s">
        <v>19</v>
      </c>
      <c r="Q11" s="21" t="s">
        <v>34</v>
      </c>
      <c r="R11" s="22">
        <f t="shared" si="0"/>
        <v>9.9999999999984841E-3</v>
      </c>
      <c r="S11" s="21">
        <v>505</v>
      </c>
      <c r="T11" s="21">
        <v>599.16</v>
      </c>
      <c r="U11" s="21" t="s">
        <v>33</v>
      </c>
      <c r="V11" s="23">
        <v>599.01</v>
      </c>
    </row>
    <row r="12" spans="2:22" x14ac:dyDescent="0.3">
      <c r="B12" s="7" t="s">
        <v>58</v>
      </c>
      <c r="C12" s="29" t="s">
        <v>22</v>
      </c>
      <c r="D12" s="29" t="s">
        <v>83</v>
      </c>
      <c r="E12" s="32">
        <v>29.4</v>
      </c>
      <c r="F12" s="29" t="s">
        <v>28</v>
      </c>
      <c r="G12" s="29" t="s">
        <v>29</v>
      </c>
      <c r="H12" s="32">
        <v>603.73</v>
      </c>
      <c r="I12" s="32">
        <v>599.73</v>
      </c>
      <c r="J12" s="30" t="s">
        <v>90</v>
      </c>
      <c r="K12" s="31"/>
      <c r="N12" s="19" t="s">
        <v>66</v>
      </c>
      <c r="O12" s="20">
        <v>36</v>
      </c>
      <c r="P12" s="21" t="s">
        <v>19</v>
      </c>
      <c r="Q12" s="21" t="s">
        <v>20</v>
      </c>
      <c r="R12" s="22">
        <f t="shared" si="0"/>
        <v>4.1388888888889142E-2</v>
      </c>
      <c r="S12" s="21">
        <v>506</v>
      </c>
      <c r="T12" s="23">
        <v>605.35</v>
      </c>
      <c r="U12" s="21">
        <v>507</v>
      </c>
      <c r="V12" s="23">
        <v>603.86</v>
      </c>
    </row>
    <row r="13" spans="2:22" ht="28.8" x14ac:dyDescent="0.3">
      <c r="B13" s="7" t="s">
        <v>59</v>
      </c>
      <c r="C13" s="29" t="s">
        <v>22</v>
      </c>
      <c r="D13" s="29" t="s">
        <v>27</v>
      </c>
      <c r="E13" s="32">
        <v>36.700000000000003</v>
      </c>
      <c r="F13" s="29" t="s">
        <v>28</v>
      </c>
      <c r="G13" s="29" t="s">
        <v>29</v>
      </c>
      <c r="H13" s="32">
        <v>596.28</v>
      </c>
      <c r="I13" s="32">
        <v>585.88</v>
      </c>
      <c r="J13" s="33" t="s">
        <v>91</v>
      </c>
      <c r="K13" s="31"/>
      <c r="N13" s="19" t="s">
        <v>67</v>
      </c>
      <c r="O13" s="20">
        <v>45</v>
      </c>
      <c r="P13" s="21" t="s">
        <v>19</v>
      </c>
      <c r="Q13" s="21" t="s">
        <v>20</v>
      </c>
      <c r="R13" s="22">
        <f t="shared" si="0"/>
        <v>2.1333333333334141E-2</v>
      </c>
      <c r="S13" s="21">
        <v>507</v>
      </c>
      <c r="T13" s="23">
        <v>603.86</v>
      </c>
      <c r="U13" s="21" t="s">
        <v>30</v>
      </c>
      <c r="V13" s="23">
        <v>602.9</v>
      </c>
    </row>
    <row r="14" spans="2:22" x14ac:dyDescent="0.3">
      <c r="B14" s="7"/>
      <c r="C14" s="29"/>
      <c r="D14" s="29"/>
      <c r="E14" s="32"/>
      <c r="F14" s="29"/>
      <c r="G14" s="29"/>
      <c r="H14" s="32"/>
      <c r="I14" s="32"/>
      <c r="J14" s="30"/>
      <c r="K14" s="34"/>
      <c r="N14" s="19" t="s">
        <v>68</v>
      </c>
      <c r="O14" s="20">
        <v>23</v>
      </c>
      <c r="P14" s="21" t="s">
        <v>19</v>
      </c>
      <c r="Q14" s="21" t="s">
        <v>26</v>
      </c>
      <c r="R14" s="22">
        <f t="shared" si="0"/>
        <v>0.43652173913043318</v>
      </c>
      <c r="S14" s="21" t="s">
        <v>30</v>
      </c>
      <c r="T14" s="23">
        <v>602.9</v>
      </c>
      <c r="U14" s="21" t="s">
        <v>31</v>
      </c>
      <c r="V14" s="23">
        <v>592.86</v>
      </c>
    </row>
    <row r="15" spans="2:22" x14ac:dyDescent="0.3">
      <c r="B15" s="7"/>
      <c r="C15" s="29"/>
      <c r="D15" s="29"/>
      <c r="E15" s="32"/>
      <c r="F15" s="29"/>
      <c r="G15" s="29"/>
      <c r="H15" s="32"/>
      <c r="I15" s="32"/>
      <c r="J15" s="30"/>
      <c r="K15" s="34"/>
      <c r="N15" s="19" t="s">
        <v>69</v>
      </c>
      <c r="O15" s="20">
        <v>10</v>
      </c>
      <c r="P15" s="21" t="s">
        <v>19</v>
      </c>
      <c r="Q15" s="21" t="s">
        <v>26</v>
      </c>
      <c r="R15" s="22">
        <f t="shared" si="0"/>
        <v>1.3999999999998635E-2</v>
      </c>
      <c r="S15" s="21" t="s">
        <v>31</v>
      </c>
      <c r="T15" s="21">
        <v>592.86</v>
      </c>
      <c r="U15" s="21" t="s">
        <v>32</v>
      </c>
      <c r="V15" s="23">
        <v>592.72</v>
      </c>
    </row>
    <row r="16" spans="2:22" ht="15" thickBot="1" x14ac:dyDescent="0.35">
      <c r="B16" s="8"/>
      <c r="C16" s="9"/>
      <c r="D16" s="9"/>
      <c r="E16" s="9"/>
      <c r="F16" s="9"/>
      <c r="G16" s="9"/>
      <c r="H16" s="9"/>
      <c r="I16" s="9"/>
      <c r="J16" s="9"/>
      <c r="K16" s="10"/>
      <c r="N16" s="19" t="s">
        <v>65</v>
      </c>
      <c r="O16" s="24">
        <v>201</v>
      </c>
      <c r="P16" s="25" t="s">
        <v>23</v>
      </c>
      <c r="Q16" s="25" t="s">
        <v>20</v>
      </c>
      <c r="R16" s="22">
        <f t="shared" si="0"/>
        <v>6.7661691542288668E-2</v>
      </c>
      <c r="S16" s="25">
        <v>202</v>
      </c>
      <c r="T16" s="26">
        <v>599.73</v>
      </c>
      <c r="U16" s="25">
        <v>203</v>
      </c>
      <c r="V16" s="26">
        <v>586.13</v>
      </c>
    </row>
    <row r="17" spans="2:22" ht="28.95" customHeight="1" x14ac:dyDescent="0.3">
      <c r="N17" s="19" t="s">
        <v>62</v>
      </c>
      <c r="O17" s="24">
        <v>30</v>
      </c>
      <c r="P17" s="25" t="s">
        <v>23</v>
      </c>
      <c r="Q17" s="25" t="s">
        <v>26</v>
      </c>
      <c r="R17" s="22">
        <f t="shared" si="0"/>
        <v>6.6666666666681824E-3</v>
      </c>
      <c r="S17" s="25">
        <v>203</v>
      </c>
      <c r="T17" s="26">
        <v>586.13</v>
      </c>
      <c r="U17" s="25" t="s">
        <v>24</v>
      </c>
      <c r="V17" s="26">
        <v>585.92999999999995</v>
      </c>
    </row>
    <row r="18" spans="2:22" x14ac:dyDescent="0.3">
      <c r="N18" s="19" t="s">
        <v>63</v>
      </c>
      <c r="O18" s="24">
        <v>18</v>
      </c>
      <c r="P18" s="25" t="s">
        <v>23</v>
      </c>
      <c r="Q18" s="25" t="s">
        <v>26</v>
      </c>
      <c r="R18" s="22">
        <f t="shared" si="0"/>
        <v>0.42944444444443913</v>
      </c>
      <c r="S18" s="25" t="s">
        <v>24</v>
      </c>
      <c r="T18" s="26">
        <v>585.92999999999995</v>
      </c>
      <c r="U18" s="25" t="s">
        <v>25</v>
      </c>
      <c r="V18" s="26">
        <v>578.20000000000005</v>
      </c>
    </row>
    <row r="19" spans="2:22" x14ac:dyDescent="0.3">
      <c r="N19" s="19" t="s">
        <v>64</v>
      </c>
      <c r="O19" s="24">
        <v>10</v>
      </c>
      <c r="P19" s="25" t="s">
        <v>23</v>
      </c>
      <c r="Q19" s="25" t="s">
        <v>26</v>
      </c>
      <c r="R19" s="22">
        <f t="shared" si="0"/>
        <v>2.0000000000004549E-2</v>
      </c>
      <c r="S19" s="25" t="s">
        <v>25</v>
      </c>
      <c r="T19" s="26">
        <v>578.20000000000005</v>
      </c>
      <c r="U19" s="25">
        <v>204</v>
      </c>
      <c r="V19" s="26">
        <v>578</v>
      </c>
    </row>
    <row r="20" spans="2:22" x14ac:dyDescent="0.3">
      <c r="N20" s="19" t="s">
        <v>60</v>
      </c>
      <c r="O20" s="24">
        <v>172</v>
      </c>
      <c r="P20" s="25" t="s">
        <v>23</v>
      </c>
      <c r="Q20" s="25" t="s">
        <v>20</v>
      </c>
      <c r="R20" s="22">
        <f t="shared" si="0"/>
        <v>2.4127906976744055E-2</v>
      </c>
      <c r="S20" s="25">
        <v>200</v>
      </c>
      <c r="T20" s="26">
        <v>588.09</v>
      </c>
      <c r="U20" s="25">
        <v>201</v>
      </c>
      <c r="V20" s="26">
        <v>583.94000000000005</v>
      </c>
    </row>
    <row r="21" spans="2:22" x14ac:dyDescent="0.3">
      <c r="N21" s="19" t="s">
        <v>61</v>
      </c>
      <c r="O21" s="24">
        <v>198</v>
      </c>
      <c r="P21" s="25" t="s">
        <v>23</v>
      </c>
      <c r="Q21" s="25" t="s">
        <v>20</v>
      </c>
      <c r="R21" s="22">
        <f t="shared" si="0"/>
        <v>1.0000000000000092E-2</v>
      </c>
      <c r="S21" s="25">
        <v>205</v>
      </c>
      <c r="T21" s="26">
        <v>588.11</v>
      </c>
      <c r="U21" s="25">
        <v>203</v>
      </c>
      <c r="V21" s="26">
        <v>586.13</v>
      </c>
    </row>
    <row r="25" spans="2:22" x14ac:dyDescent="0.3">
      <c r="B25" s="15"/>
      <c r="C25" s="15"/>
      <c r="D25" s="15"/>
      <c r="E25" s="16"/>
      <c r="F25" s="15"/>
      <c r="G25" s="15"/>
      <c r="H25" s="17"/>
      <c r="I25" s="17"/>
    </row>
    <row r="26" spans="2:22" x14ac:dyDescent="0.3">
      <c r="B26" s="15"/>
      <c r="C26" s="15"/>
      <c r="D26" s="15"/>
      <c r="E26" s="16"/>
      <c r="F26" s="15"/>
      <c r="G26" s="15"/>
      <c r="H26" s="17"/>
      <c r="I26" s="17"/>
    </row>
    <row r="27" spans="2:22" x14ac:dyDescent="0.3">
      <c r="B27" s="15"/>
      <c r="C27" s="15"/>
      <c r="D27" s="15"/>
      <c r="E27" s="16"/>
      <c r="F27" s="15"/>
      <c r="G27" s="15"/>
      <c r="H27" s="17"/>
      <c r="I27" s="17"/>
    </row>
    <row r="28" spans="2:22" x14ac:dyDescent="0.3">
      <c r="B28" s="15"/>
      <c r="C28" s="15"/>
      <c r="D28" s="15"/>
      <c r="E28" s="16"/>
      <c r="F28" s="15"/>
      <c r="G28" s="15"/>
      <c r="H28" s="17"/>
      <c r="I28" s="17"/>
    </row>
    <row r="29" spans="2:22" x14ac:dyDescent="0.3">
      <c r="B29" s="15"/>
      <c r="C29" s="15"/>
      <c r="D29" s="15"/>
      <c r="E29" s="16"/>
      <c r="F29" s="15"/>
      <c r="G29" s="15"/>
      <c r="H29" s="17"/>
      <c r="I29" s="17"/>
    </row>
    <row r="30" spans="2:22" x14ac:dyDescent="0.3">
      <c r="B30" s="15"/>
      <c r="C30" s="15"/>
      <c r="D30" s="15"/>
      <c r="E30" s="16"/>
      <c r="F30" s="15"/>
      <c r="G30" s="15"/>
      <c r="H30" s="17"/>
      <c r="I30" s="17"/>
    </row>
    <row r="31" spans="2:22" x14ac:dyDescent="0.3">
      <c r="B31" s="15"/>
      <c r="C31" s="15"/>
      <c r="D31" s="15"/>
      <c r="E31" s="16"/>
      <c r="F31" s="15"/>
      <c r="G31" s="15"/>
      <c r="H31" s="17"/>
      <c r="I31" s="17"/>
    </row>
    <row r="32" spans="2:22" x14ac:dyDescent="0.3">
      <c r="B32" s="15"/>
      <c r="C32" s="15"/>
      <c r="D32" s="15"/>
      <c r="E32" s="16"/>
      <c r="F32" s="15"/>
      <c r="G32" s="15"/>
      <c r="H32" s="17"/>
      <c r="I32" s="17"/>
    </row>
    <row r="33" spans="2:9" x14ac:dyDescent="0.3">
      <c r="B33" s="15"/>
      <c r="C33" s="15"/>
      <c r="D33" s="15"/>
      <c r="E33" s="16"/>
      <c r="F33" s="15"/>
      <c r="G33" s="15"/>
      <c r="H33" s="17"/>
      <c r="I33" s="17"/>
    </row>
    <row r="34" spans="2:9" x14ac:dyDescent="0.3">
      <c r="B34" s="15"/>
      <c r="C34" s="15"/>
      <c r="D34" s="15"/>
      <c r="E34" s="16"/>
      <c r="F34" s="15"/>
      <c r="G34" s="15"/>
      <c r="H34" s="17"/>
      <c r="I34" s="17"/>
    </row>
    <row r="35" spans="2:9" x14ac:dyDescent="0.3">
      <c r="B35" s="15"/>
      <c r="C35" s="15"/>
      <c r="D35" s="15"/>
      <c r="E35" s="16"/>
      <c r="F35" s="15"/>
      <c r="G35" s="15"/>
      <c r="H35" s="17"/>
      <c r="I35" s="17"/>
    </row>
    <row r="36" spans="2:9" x14ac:dyDescent="0.3">
      <c r="B36" s="15"/>
      <c r="C36" s="15"/>
      <c r="D36" s="15"/>
      <c r="E36" s="16"/>
      <c r="F36" s="15"/>
      <c r="G36" s="15"/>
      <c r="H36" s="17"/>
      <c r="I36" s="17"/>
    </row>
    <row r="37" spans="2:9" x14ac:dyDescent="0.3">
      <c r="B37" s="15"/>
      <c r="C37" s="15"/>
      <c r="D37" s="15"/>
      <c r="E37" s="16"/>
      <c r="F37" s="15"/>
      <c r="G37" s="15"/>
      <c r="H37" s="17"/>
      <c r="I37" s="17"/>
    </row>
    <row r="38" spans="2:9" x14ac:dyDescent="0.3">
      <c r="B38" s="15"/>
      <c r="C38" s="15"/>
      <c r="D38" s="15"/>
      <c r="E38" s="16"/>
      <c r="F38" s="15"/>
      <c r="G38" s="15"/>
      <c r="H38" s="17"/>
      <c r="I38" s="17"/>
    </row>
    <row r="39" spans="2:9" x14ac:dyDescent="0.3">
      <c r="B39" s="15"/>
      <c r="C39" s="15"/>
      <c r="D39" s="15"/>
      <c r="E39" s="16"/>
      <c r="F39" s="15"/>
      <c r="G39" s="15"/>
      <c r="H39" s="17"/>
      <c r="I39" s="17"/>
    </row>
    <row r="40" spans="2:9" x14ac:dyDescent="0.3">
      <c r="B40" s="15"/>
      <c r="C40" s="15"/>
      <c r="D40" s="15"/>
      <c r="E40" s="16"/>
      <c r="F40" s="15"/>
      <c r="G40" s="15"/>
      <c r="H40" s="17"/>
      <c r="I40" s="17"/>
    </row>
    <row r="41" spans="2:9" x14ac:dyDescent="0.3">
      <c r="B41" s="15"/>
      <c r="C41" s="15"/>
      <c r="D41" s="15"/>
      <c r="E41" s="16"/>
      <c r="F41" s="15"/>
      <c r="G41" s="15"/>
      <c r="H41" s="17"/>
      <c r="I41" s="17"/>
    </row>
    <row r="42" spans="2:9" x14ac:dyDescent="0.3">
      <c r="B42" s="15"/>
      <c r="C42" s="15"/>
      <c r="D42" s="15"/>
      <c r="E42" s="16"/>
      <c r="F42" s="15"/>
      <c r="G42" s="15"/>
      <c r="H42" s="17"/>
      <c r="I42" s="17"/>
    </row>
  </sheetData>
  <mergeCells count="1">
    <mergeCell ref="B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B1:K41"/>
  <sheetViews>
    <sheetView tabSelected="1" zoomScale="120" zoomScaleNormal="120" workbookViewId="0">
      <selection activeCell="B2" sqref="B2:K18"/>
    </sheetView>
  </sheetViews>
  <sheetFormatPr defaultColWidth="9.109375" defaultRowHeight="14.4" x14ac:dyDescent="0.3"/>
  <cols>
    <col min="1" max="1" width="9.109375" style="1"/>
    <col min="2" max="2" width="10" style="1" customWidth="1"/>
    <col min="3" max="6" width="9.109375" style="1"/>
    <col min="7" max="7" width="14.109375" style="1" customWidth="1"/>
    <col min="8" max="8" width="14.88671875" style="1" customWidth="1"/>
    <col min="9" max="9" width="14.44140625" style="1" customWidth="1"/>
    <col min="10" max="10" width="12.109375" style="1" customWidth="1"/>
    <col min="11" max="11" width="16.88671875" style="1" customWidth="1"/>
    <col min="12" max="16384" width="9.109375" style="1"/>
  </cols>
  <sheetData>
    <row r="1" spans="2:11" ht="15" thickBot="1" x14ac:dyDescent="0.35"/>
    <row r="2" spans="2:11" ht="15" thickBot="1" x14ac:dyDescent="0.35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40"/>
    </row>
    <row r="3" spans="2:11" s="2" customFormat="1" ht="28.8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2:11" x14ac:dyDescent="0.3">
      <c r="B4" s="7" t="s">
        <v>76</v>
      </c>
      <c r="C4" s="35">
        <v>45</v>
      </c>
      <c r="D4" s="29" t="s">
        <v>19</v>
      </c>
      <c r="E4" s="29" t="s">
        <v>20</v>
      </c>
      <c r="F4" s="11">
        <f>(H4-J4)/C4</f>
        <v>7.3333333333317164E-3</v>
      </c>
      <c r="G4" s="29" t="s">
        <v>50</v>
      </c>
      <c r="H4" s="29">
        <v>610.30999999999995</v>
      </c>
      <c r="I4" s="29" t="s">
        <v>51</v>
      </c>
      <c r="J4" s="32">
        <v>609.98</v>
      </c>
      <c r="K4" s="31"/>
    </row>
    <row r="5" spans="2:11" x14ac:dyDescent="0.3">
      <c r="B5" s="7" t="s">
        <v>75</v>
      </c>
      <c r="C5" s="36">
        <v>30</v>
      </c>
      <c r="D5" s="29" t="s">
        <v>19</v>
      </c>
      <c r="E5" s="29" t="s">
        <v>34</v>
      </c>
      <c r="F5" s="11">
        <f t="shared" ref="F5:F17" si="0">(H5-J5)/C5</f>
        <v>1.2666666666666515E-2</v>
      </c>
      <c r="G5" s="29" t="s">
        <v>51</v>
      </c>
      <c r="H5" s="29">
        <v>609.98</v>
      </c>
      <c r="I5" s="29" t="s">
        <v>96</v>
      </c>
      <c r="J5" s="32">
        <v>609.6</v>
      </c>
      <c r="K5" s="31"/>
    </row>
    <row r="6" spans="2:11" x14ac:dyDescent="0.3">
      <c r="B6" s="7" t="s">
        <v>74</v>
      </c>
      <c r="C6" s="36">
        <v>18</v>
      </c>
      <c r="D6" s="29" t="s">
        <v>19</v>
      </c>
      <c r="E6" s="29" t="s">
        <v>34</v>
      </c>
      <c r="F6" s="11">
        <f t="shared" si="0"/>
        <v>1.9444444444445708E-2</v>
      </c>
      <c r="G6" s="29" t="s">
        <v>52</v>
      </c>
      <c r="H6" s="32">
        <v>608.1</v>
      </c>
      <c r="I6" s="29" t="s">
        <v>97</v>
      </c>
      <c r="J6" s="32">
        <v>607.75</v>
      </c>
      <c r="K6" s="31"/>
    </row>
    <row r="7" spans="2:11" x14ac:dyDescent="0.3">
      <c r="B7" s="7" t="s">
        <v>71</v>
      </c>
      <c r="C7" s="36">
        <v>36</v>
      </c>
      <c r="D7" s="29" t="s">
        <v>19</v>
      </c>
      <c r="E7" s="29" t="s">
        <v>20</v>
      </c>
      <c r="F7" s="11">
        <f t="shared" si="0"/>
        <v>1.9722222222229549E-3</v>
      </c>
      <c r="G7" s="29" t="s">
        <v>53</v>
      </c>
      <c r="H7" s="29">
        <v>608.27</v>
      </c>
      <c r="I7" s="29" t="s">
        <v>54</v>
      </c>
      <c r="J7" s="32">
        <v>608.19899999999996</v>
      </c>
      <c r="K7" s="31"/>
    </row>
    <row r="8" spans="2:11" x14ac:dyDescent="0.3">
      <c r="B8" s="7" t="s">
        <v>72</v>
      </c>
      <c r="C8" s="35">
        <v>81</v>
      </c>
      <c r="D8" s="29" t="s">
        <v>19</v>
      </c>
      <c r="E8" s="29" t="s">
        <v>20</v>
      </c>
      <c r="F8" s="11">
        <f t="shared" si="0"/>
        <v>1.2345679012348487E-3</v>
      </c>
      <c r="G8" s="29" t="s">
        <v>54</v>
      </c>
      <c r="H8" s="32">
        <v>608.20000000000005</v>
      </c>
      <c r="I8" s="29" t="s">
        <v>52</v>
      </c>
      <c r="J8" s="32">
        <v>608.1</v>
      </c>
      <c r="K8" s="31"/>
    </row>
    <row r="9" spans="2:11" x14ac:dyDescent="0.3">
      <c r="B9" s="7" t="s">
        <v>70</v>
      </c>
      <c r="C9" s="36">
        <v>15</v>
      </c>
      <c r="D9" s="29" t="s">
        <v>19</v>
      </c>
      <c r="E9" s="29" t="s">
        <v>34</v>
      </c>
      <c r="F9" s="11">
        <f t="shared" si="0"/>
        <v>9.9999999999984841E-3</v>
      </c>
      <c r="G9" s="29" t="s">
        <v>55</v>
      </c>
      <c r="H9" s="29">
        <v>599.16</v>
      </c>
      <c r="I9" s="29" t="s">
        <v>98</v>
      </c>
      <c r="J9" s="32">
        <v>599.01</v>
      </c>
      <c r="K9" s="31"/>
    </row>
    <row r="10" spans="2:11" x14ac:dyDescent="0.3">
      <c r="B10" s="7" t="s">
        <v>66</v>
      </c>
      <c r="C10" s="36">
        <v>36</v>
      </c>
      <c r="D10" s="29" t="s">
        <v>19</v>
      </c>
      <c r="E10" s="29" t="s">
        <v>20</v>
      </c>
      <c r="F10" s="11">
        <f>(H10-J10)/C10</f>
        <v>4.1388888888889142E-2</v>
      </c>
      <c r="G10" s="29" t="s">
        <v>56</v>
      </c>
      <c r="H10" s="32">
        <v>605.35</v>
      </c>
      <c r="I10" s="29" t="s">
        <v>57</v>
      </c>
      <c r="J10" s="32">
        <v>603.86</v>
      </c>
      <c r="K10" s="31"/>
    </row>
    <row r="11" spans="2:11" x14ac:dyDescent="0.3">
      <c r="B11" s="7" t="s">
        <v>67</v>
      </c>
      <c r="C11" s="35">
        <v>46</v>
      </c>
      <c r="D11" s="29" t="s">
        <v>19</v>
      </c>
      <c r="E11" s="29" t="s">
        <v>20</v>
      </c>
      <c r="F11" s="11">
        <f>(H11-J11)/46</f>
        <v>2.0869565217392094E-2</v>
      </c>
      <c r="G11" s="29" t="s">
        <v>57</v>
      </c>
      <c r="H11" s="32">
        <v>603.86</v>
      </c>
      <c r="I11" s="29" t="s">
        <v>92</v>
      </c>
      <c r="J11" s="32">
        <v>602.9</v>
      </c>
      <c r="K11" s="31"/>
    </row>
    <row r="12" spans="2:11" x14ac:dyDescent="0.3">
      <c r="B12" s="7" t="s">
        <v>68</v>
      </c>
      <c r="C12" s="36">
        <v>23</v>
      </c>
      <c r="D12" s="29" t="s">
        <v>19</v>
      </c>
      <c r="E12" s="29" t="s">
        <v>79</v>
      </c>
      <c r="F12" s="11">
        <f t="shared" si="0"/>
        <v>0.43652173913043318</v>
      </c>
      <c r="G12" s="29" t="s">
        <v>92</v>
      </c>
      <c r="H12" s="32">
        <v>602.9</v>
      </c>
      <c r="I12" s="29" t="s">
        <v>93</v>
      </c>
      <c r="J12" s="32">
        <v>592.86</v>
      </c>
      <c r="K12" s="31"/>
    </row>
    <row r="13" spans="2:11" x14ac:dyDescent="0.3">
      <c r="B13" s="7" t="s">
        <v>69</v>
      </c>
      <c r="C13" s="36">
        <v>10</v>
      </c>
      <c r="D13" s="29" t="s">
        <v>19</v>
      </c>
      <c r="E13" s="29" t="s">
        <v>79</v>
      </c>
      <c r="F13" s="11">
        <f>(H13-J13)/C13</f>
        <v>1.3999999999998635E-2</v>
      </c>
      <c r="G13" s="29" t="s">
        <v>93</v>
      </c>
      <c r="H13" s="29">
        <v>592.86</v>
      </c>
      <c r="I13" s="29" t="s">
        <v>99</v>
      </c>
      <c r="J13" s="32">
        <v>592.72</v>
      </c>
      <c r="K13" s="31"/>
    </row>
    <row r="14" spans="2:11" x14ac:dyDescent="0.3">
      <c r="B14" s="7" t="s">
        <v>65</v>
      </c>
      <c r="C14" s="27">
        <v>201</v>
      </c>
      <c r="D14" s="13" t="s">
        <v>23</v>
      </c>
      <c r="E14" s="13" t="s">
        <v>20</v>
      </c>
      <c r="F14" s="11">
        <f t="shared" si="0"/>
        <v>6.7661691542288668E-2</v>
      </c>
      <c r="G14" s="13" t="s">
        <v>58</v>
      </c>
      <c r="H14" s="14">
        <v>599.73</v>
      </c>
      <c r="I14" s="13">
        <v>203</v>
      </c>
      <c r="J14" s="14">
        <v>586.13</v>
      </c>
      <c r="K14" s="31"/>
    </row>
    <row r="15" spans="2:11" x14ac:dyDescent="0.3">
      <c r="B15" s="7" t="s">
        <v>62</v>
      </c>
      <c r="C15" s="37">
        <v>30</v>
      </c>
      <c r="D15" s="13" t="s">
        <v>19</v>
      </c>
      <c r="E15" s="29" t="s">
        <v>20</v>
      </c>
      <c r="F15" s="11">
        <f>(H15-J15)/C15</f>
        <v>6.6666666666681824E-3</v>
      </c>
      <c r="G15" s="13" t="s">
        <v>59</v>
      </c>
      <c r="H15" s="14">
        <v>585.88</v>
      </c>
      <c r="I15" s="13" t="s">
        <v>24</v>
      </c>
      <c r="J15" s="14">
        <v>585.67999999999995</v>
      </c>
      <c r="K15" s="31"/>
    </row>
    <row r="16" spans="2:11" x14ac:dyDescent="0.3">
      <c r="B16" s="7" t="s">
        <v>63</v>
      </c>
      <c r="C16" s="27">
        <v>18</v>
      </c>
      <c r="D16" s="13" t="s">
        <v>19</v>
      </c>
      <c r="E16" s="29" t="s">
        <v>79</v>
      </c>
      <c r="F16" s="11">
        <f t="shared" si="0"/>
        <v>0.42111111111110705</v>
      </c>
      <c r="G16" s="13" t="s">
        <v>94</v>
      </c>
      <c r="H16" s="14">
        <v>585.67999999999995</v>
      </c>
      <c r="I16" s="13" t="s">
        <v>25</v>
      </c>
      <c r="J16" s="14">
        <v>578.1</v>
      </c>
      <c r="K16" s="31"/>
    </row>
    <row r="17" spans="2:11" x14ac:dyDescent="0.3">
      <c r="B17" s="7" t="s">
        <v>64</v>
      </c>
      <c r="C17" s="27">
        <v>10</v>
      </c>
      <c r="D17" s="13" t="s">
        <v>19</v>
      </c>
      <c r="E17" s="29" t="s">
        <v>79</v>
      </c>
      <c r="F17" s="11">
        <f t="shared" si="0"/>
        <v>1.0000000000002274E-2</v>
      </c>
      <c r="G17" s="13" t="s">
        <v>95</v>
      </c>
      <c r="H17" s="14">
        <v>578.1</v>
      </c>
      <c r="I17" s="13" t="s">
        <v>100</v>
      </c>
      <c r="J17" s="14">
        <v>578</v>
      </c>
      <c r="K17" s="31"/>
    </row>
    <row r="18" spans="2:11" ht="15" thickBot="1" x14ac:dyDescent="0.35">
      <c r="B18" s="8"/>
      <c r="C18" s="9"/>
      <c r="D18" s="9"/>
      <c r="E18" s="9"/>
      <c r="F18" s="9"/>
      <c r="G18" s="9"/>
      <c r="H18" s="9"/>
      <c r="I18" s="9"/>
      <c r="J18" s="12"/>
      <c r="K18" s="10"/>
    </row>
    <row r="22" spans="2:11" x14ac:dyDescent="0.3">
      <c r="B22" s="7" t="s">
        <v>60</v>
      </c>
      <c r="C22" s="27">
        <v>172</v>
      </c>
      <c r="D22" s="13" t="s">
        <v>23</v>
      </c>
      <c r="E22" s="13" t="s">
        <v>20</v>
      </c>
      <c r="F22" s="11">
        <f t="shared" ref="F22:F23" si="1">(H22-J22)/C22</f>
        <v>2.4127906976744055E-2</v>
      </c>
      <c r="G22" s="13">
        <v>200</v>
      </c>
      <c r="H22" s="14">
        <v>588.09</v>
      </c>
      <c r="I22" s="13">
        <v>201</v>
      </c>
      <c r="J22" s="14">
        <v>583.94000000000005</v>
      </c>
    </row>
    <row r="23" spans="2:11" x14ac:dyDescent="0.3">
      <c r="B23" s="7" t="s">
        <v>61</v>
      </c>
      <c r="C23" s="27">
        <v>198</v>
      </c>
      <c r="D23" s="13" t="s">
        <v>23</v>
      </c>
      <c r="E23" s="13" t="s">
        <v>20</v>
      </c>
      <c r="F23" s="11">
        <f t="shared" si="1"/>
        <v>1.0000000000000092E-2</v>
      </c>
      <c r="G23" s="13">
        <v>205</v>
      </c>
      <c r="H23" s="14">
        <v>588.11</v>
      </c>
      <c r="I23" s="13">
        <v>203</v>
      </c>
      <c r="J23" s="14">
        <v>586.13</v>
      </c>
    </row>
    <row r="24" spans="2:11" x14ac:dyDescent="0.3">
      <c r="B24" s="15"/>
      <c r="C24" s="16"/>
      <c r="D24" s="15"/>
      <c r="E24" s="15"/>
      <c r="F24" s="18"/>
      <c r="G24" s="15"/>
      <c r="H24" s="15"/>
      <c r="I24" s="15"/>
      <c r="J24" s="17"/>
    </row>
    <row r="25" spans="2:11" x14ac:dyDescent="0.3">
      <c r="B25" s="15"/>
      <c r="C25" s="16"/>
      <c r="D25" s="15"/>
      <c r="E25" s="15"/>
      <c r="F25" s="18"/>
      <c r="G25" s="15"/>
      <c r="H25" s="15"/>
      <c r="I25" s="15"/>
      <c r="J25" s="17"/>
    </row>
    <row r="26" spans="2:11" x14ac:dyDescent="0.3">
      <c r="B26" s="15"/>
      <c r="C26" s="16"/>
      <c r="D26" s="15"/>
      <c r="E26" s="15"/>
      <c r="F26" s="18"/>
      <c r="G26" s="15"/>
      <c r="H26" s="17"/>
      <c r="I26" s="15"/>
      <c r="J26" s="17"/>
    </row>
    <row r="27" spans="2:11" x14ac:dyDescent="0.3">
      <c r="B27" s="15"/>
      <c r="C27" s="16"/>
      <c r="D27" s="15"/>
      <c r="E27" s="15"/>
      <c r="F27" s="18"/>
      <c r="G27" s="15"/>
      <c r="H27" s="15"/>
      <c r="I27" s="15"/>
      <c r="J27" s="17"/>
    </row>
    <row r="28" spans="2:11" x14ac:dyDescent="0.3">
      <c r="B28" s="15"/>
      <c r="C28" s="16"/>
      <c r="D28" s="15"/>
      <c r="E28" s="15"/>
      <c r="F28" s="18"/>
      <c r="G28" s="15"/>
      <c r="H28" s="15"/>
      <c r="I28" s="15"/>
      <c r="J28" s="17"/>
    </row>
    <row r="29" spans="2:11" x14ac:dyDescent="0.3">
      <c r="B29" s="15"/>
      <c r="C29" s="16"/>
      <c r="D29" s="15"/>
      <c r="E29" s="15"/>
      <c r="F29" s="18"/>
      <c r="G29" s="15"/>
      <c r="H29" s="15"/>
      <c r="I29" s="15"/>
      <c r="J29" s="17"/>
    </row>
    <row r="30" spans="2:11" x14ac:dyDescent="0.3">
      <c r="B30" s="15"/>
      <c r="C30" s="16"/>
      <c r="D30" s="15"/>
      <c r="E30" s="15"/>
      <c r="F30" s="18"/>
      <c r="G30" s="15"/>
      <c r="H30" s="15"/>
      <c r="I30" s="15"/>
      <c r="J30" s="17"/>
    </row>
    <row r="31" spans="2:11" x14ac:dyDescent="0.3">
      <c r="B31" s="15"/>
      <c r="C31" s="16"/>
      <c r="D31" s="15"/>
      <c r="E31" s="15"/>
      <c r="F31" s="18"/>
      <c r="G31" s="15"/>
      <c r="H31" s="15"/>
      <c r="I31" s="15"/>
      <c r="J31" s="17"/>
    </row>
    <row r="32" spans="2:11" x14ac:dyDescent="0.3">
      <c r="B32" s="15"/>
      <c r="C32" s="16"/>
      <c r="D32" s="15"/>
      <c r="E32" s="15"/>
      <c r="F32" s="18"/>
      <c r="G32" s="15"/>
      <c r="H32" s="17"/>
      <c r="I32" s="15"/>
      <c r="J32" s="17"/>
    </row>
    <row r="33" spans="2:10" x14ac:dyDescent="0.3">
      <c r="B33" s="15"/>
      <c r="C33" s="16"/>
      <c r="D33" s="15"/>
      <c r="E33" s="15"/>
      <c r="F33" s="18"/>
      <c r="G33" s="15"/>
      <c r="H33" s="17"/>
      <c r="I33" s="15"/>
      <c r="J33" s="17"/>
    </row>
    <row r="34" spans="2:10" x14ac:dyDescent="0.3">
      <c r="B34" s="15"/>
      <c r="C34" s="16"/>
      <c r="D34" s="15"/>
      <c r="E34" s="15"/>
      <c r="F34" s="18"/>
      <c r="G34" s="15"/>
      <c r="H34" s="17"/>
      <c r="I34" s="15"/>
      <c r="J34" s="17"/>
    </row>
    <row r="35" spans="2:10" x14ac:dyDescent="0.3">
      <c r="B35" s="15"/>
      <c r="C35" s="16"/>
      <c r="D35" s="15"/>
      <c r="E35" s="15"/>
      <c r="F35" s="18"/>
      <c r="G35" s="15"/>
      <c r="H35" s="15"/>
      <c r="I35" s="15"/>
      <c r="J35" s="17"/>
    </row>
    <row r="36" spans="2:10" x14ac:dyDescent="0.3">
      <c r="B36" s="15"/>
      <c r="C36" s="16"/>
      <c r="D36" s="15"/>
      <c r="E36" s="15"/>
      <c r="F36" s="18"/>
      <c r="G36" s="15"/>
      <c r="H36" s="17"/>
      <c r="I36" s="15"/>
      <c r="J36" s="17"/>
    </row>
    <row r="37" spans="2:10" x14ac:dyDescent="0.3">
      <c r="B37" s="15"/>
      <c r="C37" s="16"/>
      <c r="D37" s="15"/>
      <c r="E37" s="15"/>
      <c r="F37" s="18"/>
      <c r="G37" s="15"/>
      <c r="H37" s="17"/>
      <c r="I37" s="15"/>
      <c r="J37" s="17"/>
    </row>
    <row r="38" spans="2:10" x14ac:dyDescent="0.3">
      <c r="B38" s="15"/>
      <c r="C38" s="16"/>
      <c r="D38" s="15"/>
      <c r="E38" s="15"/>
      <c r="F38" s="18"/>
      <c r="G38" s="15"/>
      <c r="H38" s="17"/>
      <c r="I38" s="15"/>
      <c r="J38" s="17"/>
    </row>
    <row r="39" spans="2:10" x14ac:dyDescent="0.3">
      <c r="B39" s="15"/>
      <c r="C39" s="16"/>
      <c r="D39" s="15"/>
      <c r="E39" s="15"/>
      <c r="F39" s="18"/>
      <c r="G39" s="15"/>
      <c r="H39" s="17"/>
      <c r="I39" s="15"/>
      <c r="J39" s="17"/>
    </row>
    <row r="40" spans="2:10" x14ac:dyDescent="0.3">
      <c r="B40" s="15"/>
      <c r="C40" s="16"/>
      <c r="D40" s="15"/>
      <c r="E40" s="15"/>
      <c r="F40" s="18"/>
      <c r="G40" s="15"/>
      <c r="H40" s="17"/>
      <c r="I40" s="15"/>
      <c r="J40" s="17"/>
    </row>
    <row r="41" spans="2:10" x14ac:dyDescent="0.3">
      <c r="B41" s="15"/>
      <c r="C41" s="16"/>
      <c r="D41" s="15"/>
      <c r="E41" s="15"/>
      <c r="F41" s="18"/>
      <c r="G41" s="15"/>
      <c r="H41" s="17"/>
      <c r="I41" s="15"/>
      <c r="J41" s="17"/>
    </row>
  </sheetData>
  <mergeCells count="1">
    <mergeCell ref="B2:K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STRUCTURES</vt:lpstr>
      <vt:lpstr>CONDUITS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Jesus Rodriguez</cp:lastModifiedBy>
  <dcterms:created xsi:type="dcterms:W3CDTF">2024-02-06T13:37:28Z</dcterms:created>
  <dcterms:modified xsi:type="dcterms:W3CDTF">2025-07-21T18:50:27Z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