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Tenant\"/>
    </mc:Choice>
  </mc:AlternateContent>
  <xr:revisionPtr revIDLastSave="0" documentId="8_{732C06A3-6FA6-4716-BB72-097693A74273}" xr6:coauthVersionLast="47" xr6:coauthVersionMax="47" xr10:uidLastSave="{00000000-0000-0000-0000-000000000000}"/>
  <workbookProtection lockStructure="1"/>
  <bookViews>
    <workbookView xWindow="1950" yWindow="1950" windowWidth="21600" windowHeight="11385" tabRatio="85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c r="G19" i="23"/>
  <c r="G21" i="23"/>
  <c r="L42" i="22"/>
  <c r="C19" i="23"/>
  <c r="C21" i="23" s="1"/>
  <c r="D41" i="3"/>
  <c r="G42" i="3" s="1"/>
  <c r="G13" i="4"/>
  <c r="E15" i="4"/>
  <c r="K32" i="34"/>
  <c r="H19" i="24"/>
  <c r="M12" i="24"/>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D33" i="22"/>
  <c r="D32" i="3"/>
  <c r="H23" i="8"/>
  <c r="C33" i="22"/>
  <c r="C32" i="3"/>
  <c r="L36" i="34"/>
  <c r="L35" i="34"/>
  <c r="M5" i="11"/>
  <c r="M4" i="11"/>
  <c r="M3" i="11"/>
  <c r="M2" i="11"/>
  <c r="J25" i="23"/>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J22" i="36"/>
  <c r="E26" i="36"/>
  <c r="E25" i="36"/>
  <c r="D16" i="36"/>
  <c r="D15" i="36"/>
  <c r="G14" i="36"/>
  <c r="E14" i="36"/>
  <c r="F13" i="36"/>
  <c r="C10" i="36"/>
  <c r="C9" i="36"/>
  <c r="H9" i="36"/>
  <c r="D12" i="36"/>
  <c r="D37" i="34"/>
  <c r="D36" i="34"/>
  <c r="D35" i="34"/>
  <c r="D34" i="34"/>
  <c r="D33" i="34"/>
  <c r="D32" i="34"/>
  <c r="J34" i="34"/>
  <c r="J33" i="34"/>
  <c r="J32" i="34"/>
  <c r="J27" i="23"/>
  <c r="H15" i="24"/>
  <c r="J35" i="12"/>
  <c r="L55" i="19"/>
  <c r="J68" i="19" s="1"/>
  <c r="C40" i="22"/>
  <c r="C39" i="22"/>
  <c r="C36" i="22"/>
  <c r="C29" i="22"/>
  <c r="C28" i="22"/>
  <c r="C27" i="22"/>
  <c r="C25" i="22"/>
  <c r="C26" i="22"/>
  <c r="J10" i="12"/>
  <c r="J9" i="12"/>
  <c r="E20" i="13"/>
  <c r="D10" i="12"/>
  <c r="D9" i="12"/>
  <c r="C14" i="19"/>
  <c r="C13" i="19"/>
  <c r="D8" i="18"/>
  <c r="D7" i="18"/>
  <c r="F55" i="19"/>
  <c r="J15" i="36"/>
  <c r="M1" i="34" l="1"/>
  <c r="N1" i="28"/>
  <c r="N1" i="26"/>
  <c r="O1" i="23"/>
  <c r="P1" i="4"/>
  <c r="O1" i="10"/>
  <c r="M1" i="13"/>
  <c r="P1" i="24"/>
  <c r="R1" i="5"/>
  <c r="M1" i="11"/>
  <c r="S1" i="22"/>
  <c r="N1" i="27"/>
  <c r="N1" i="25"/>
  <c r="T1" i="3"/>
  <c r="N1" i="12"/>
  <c r="J1" i="16"/>
  <c r="L1" i="36"/>
  <c r="M1" i="18"/>
  <c r="O1" i="19"/>
  <c r="G17" i="4"/>
  <c r="G21" i="4" s="1"/>
  <c r="H12" i="24"/>
  <c r="H42" i="22"/>
  <c r="G43" i="22" s="1"/>
  <c r="J29" i="23"/>
  <c r="D42" i="22"/>
  <c r="O43" i="22" s="1"/>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<sst xmlns="http://schemas.openxmlformats.org/spreadsheetml/2006/main" count="1413" uniqueCount="800">
  <si>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</si>
  <si>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</si>
  <si>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</si>
  <si>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</si>
  <si>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</si>
  <si>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</si>
  <si>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</si>
  <si>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</si>
  <si>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</si>
  <si>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</si>
  <si>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</si>
  <si>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</si>
  <si>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</si>
  <si>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</si>
  <si>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</si>
  <si>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</si>
  <si>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</si>
  <si>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</si>
  <si>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</si>
  <si>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</si>
  <si>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</si>
  <si>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</si>
  <si>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</si>
  <si>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</si>
  <si>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</si>
  <si>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</si>
  <si>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</si>
  <si>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</si>
  <si>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</si>
  <si>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</si>
  <si>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</si>
  <si>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</si>
  <si>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</si>
  <si>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</si>
  <si>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</si>
  <si>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</si>
  <si>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</si>
  <si>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</si>
  <si>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</si>
  <si>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</si>
  <si>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</si>
  <si>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</si>
  <si>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</si>
  <si>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</si>
  <si>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</si>
  <si>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</si>
  <si>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</si>
  <si>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</si>
  <si>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</si>
  <si>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</si>
  <si>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</si>
  <si>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</si>
  <si>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</si>
  <si>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</si>
  <si>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</si>
  <si>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</si>
  <si>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</si>
  <si>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</si>
  <si>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</si>
  <si>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</si>
  <si>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</si>
  <si>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</si>
  <si>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</si>
  <si>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</si>
  <si>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</si>
  <si>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</si>
  <si>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</si>
  <si>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</si>
  <si>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</si>
  <si>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</si>
  <si>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</si>
  <si>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</si>
  <si>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</si>
  <si>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</si>
  <si>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</si>
  <si>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</si>
  <si>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</si>
  <si>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</si>
  <si>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</si>
  <si>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</si>
  <si>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</si>
  <si>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</si>
  <si>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</si>
  <si>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</si>
  <si>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</si>
  <si>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</si>
  <si>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</si>
  <si>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</si>
  <si>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</si>
  <si>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</si>
  <si>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</si>
  <si>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</si>
  <si>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</si>
  <si>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</si>
  <si>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</si>
  <si>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</si>
  <si>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</si>
  <si>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</si>
  <si>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</si>
  <si>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</si>
  <si>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</si>
  <si>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</si>
  <si>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</si>
  <si>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</si>
  <si>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</si>
  <si>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</si>
  <si>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</si>
  <si>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</si>
  <si>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</si>
  <si>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</si>
  <si>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</si>
  <si>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</si>
  <si>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</si>
  <si>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</si>
  <si>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</si>
  <si>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</si>
  <si>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</si>
  <si>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</si>
  <si>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</si>
  <si>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</si>
  <si>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</si>
  <si>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</si>
  <si>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</si>
  <si>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</si>
  <si>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</si>
  <si>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</si>
  <si>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</si>
  <si>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</si>
  <si>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</si>
  <si>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</si>
  <si>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</si>
  <si>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</si>
  <si>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</si>
  <si>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</si>
  <si>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</si>
  <si>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</si>
  <si>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</si>
  <si>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</si>
  <si>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</si>
  <si>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</si>
  <si>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</si>
  <si>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</si>
  <si>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</si>
  <si>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</si>
  <si>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</si>
  <si>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</si>
  <si>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</si>
  <si>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</si>
  <si>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</si>
  <si>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</si>
  <si>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</si>
  <si>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</si>
  <si>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</si>
  <si>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</si>
  <si>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</si>
  <si>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</si>
  <si>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</si>
  <si>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</si>
  <si>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</si>
  <si>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</si>
  <si>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</si>
  <si>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</si>
  <si>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</si>
  <si>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</si>
  <si>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</si>
  <si>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</si>
  <si>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</si>
  <si>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</si>
  <si>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</si>
  <si>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</si>
  <si>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</si>
  <si>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</si>
  <si>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</si>
  <si>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</si>
  <si>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</si>
  <si>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</si>
  <si>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</si>
  <si>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</si>
  <si>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</si>
  <si>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</si>
  <si>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</si>
  <si>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</si>
  <si>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</si>
  <si>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</si>
  <si>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</si>
  <si>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</si>
  <si>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</si>
  <si>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</si>
  <si>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</si>
  <si>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</si>
  <si>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</si>
  <si>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</si>
  <si>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</si>
  <si>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</si>
  <si>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</si>
  <si>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</si>
  <si>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</si>
  <si>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</si>
  <si>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</si>
  <si>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</si>
  <si>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</si>
  <si>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</si>
  <si>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</si>
  <si>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</si>
  <si>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</si>
  <si>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</si>
  <si>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</si>
  <si>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</si>
  <si>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</si>
  <si>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</si>
  <si>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</si>
  <si>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</si>
  <si>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</si>
  <si>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</si>
  <si>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</si>
  <si>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</si>
  <si>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</si>
  <si>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</si>
  <si>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</si>
  <si>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</si>
  <si>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</si>
  <si>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</si>
  <si>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</si>
  <si>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</si>
  <si>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</si>
  <si>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</si>
  <si>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</si>
  <si>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</si>
  <si>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</si>
  <si>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</si>
  <si>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</si>
  <si>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</si>
  <si>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</si>
  <si>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</si>
  <si>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</si>
  <si>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</si>
  <si>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</si>
  <si>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</si>
  <si>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</si>
  <si>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</si>
  <si>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</si>
  <si>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</si>
  <si>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</si>
  <si>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</si>
  <si>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</si>
  <si>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</si>
  <si>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</si>
  <si>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</si>
  <si>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</si>
  <si>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</si>
  <si>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</si>
  <si>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</si>
  <si>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</si>
  <si>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</si>
  <si>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</si>
  <si>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</si>
  <si>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</si>
  <si>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</si>
  <si>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</si>
  <si>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</si>
  <si>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</si>
  <si>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</si>
  <si>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</si>
  <si>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</si>
  <si>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</si>
  <si>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</si>
  <si>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</si>
  <si>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</si>
  <si>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</si>
  <si>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</si>
  <si>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</si>
  <si>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</si>
  <si>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</si>
  <si>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</si>
  <si>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</si>
  <si>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</si>
  <si>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</si>
  <si>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</si>
  <si>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</si>
  <si>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</si>
  <si>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</si>
  <si>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</si>
  <si>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</si>
  <si>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</si>
  <si>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</si>
  <si>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</si>
  <si>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</si>
  <si>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</si>
  <si>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</si>
  <si>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</si>
  <si>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</si>
  <si>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</si>
  <si>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</si>
  <si>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</si>
  <si>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</si>
  <si>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</si>
  <si>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</si>
  <si>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</si>
  <si>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</si>
  <si>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</si>
  <si>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</si>
  <si>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</si>
  <si>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</si>
  <si>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</si>
  <si>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</si>
  <si>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</si>
  <si>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</si>
  <si>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</si>
  <si>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</si>
  <si>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</si>
  <si>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</si>
  <si>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</si>
  <si>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</si>
  <si>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</si>
  <si>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</si>
  <si>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</si>
  <si>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</si>
  <si>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</si>
  <si>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</si>
  <si>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</si>
  <si>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</si>
  <si>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</si>
  <si>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</si>
  <si>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</si>
  <si>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</si>
  <si>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</si>
  <si>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</si>
  <si>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</si>
  <si>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</si>
  <si>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</si>
  <si>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</si>
  <si>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</si>
  <si>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</si>
  <si>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</si>
  <si>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</si>
  <si>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</si>
  <si>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</si>
  <si>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</si>
  <si>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</si>
  <si>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</si>
  <si>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</si>
  <si>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</si>
  <si>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</si>
  <si>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</si>
  <si>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</si>
  <si>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</si>
  <si>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</si>
  <si>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</si>
  <si>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</si>
  <si>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</si>
  <si>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</si>
  <si>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</si>
  <si>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</si>
  <si>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</si>
  <si>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</si>
  <si>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</si>
  <si>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</si>
  <si>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</si>
  <si>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</si>
  <si>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</si>
  <si>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</si>
  <si>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</si>
  <si>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</si>
  <si>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</si>
  <si>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</si>
  <si>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</si>
  <si>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</si>
  <si>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</si>
  <si>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</si>
  <si>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</si>
  <si>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</si>
  <si>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</si>
  <si>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</si>
  <si>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</si>
  <si>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</si>
  <si>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</si>
  <si>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</si>
  <si>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</si>
  <si>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</si>
  <si>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</si>
  <si>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</si>
  <si>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</si>
  <si>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</si>
  <si>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</si>
  <si>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</si>
  <si>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</si>
  <si>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</si>
  <si>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</si>
  <si>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</si>
  <si>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</si>
  <si>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</si>
  <si>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</si>
  <si>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</si>
  <si>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</si>
  <si>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</si>
  <si>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</si>
  <si>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</si>
  <si>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</si>
  <si>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</si>
  <si>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</si>
  <si>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</si>
  <si>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</si>
  <si>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</si>
  <si>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</si>
  <si>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</si>
  <si>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</si>
  <si>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</si>
  <si>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</si>
  <si>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</si>
  <si>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</si>
  <si>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</si>
  <si>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</si>
  <si>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</si>
  <si>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</si>
  <si>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</si>
  <si>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</si>
  <si>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</si>
  <si>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</si>
  <si>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</si>
  <si>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</si>
  <si>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</si>
  <si>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</si>
  <si>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</si>
  <si>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</si>
  <si>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</si>
  <si>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</si>
  <si>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</si>
  <si>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</si>
  <si>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</si>
  <si>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</si>
  <si>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</si>
  <si>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</si>
  <si>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</si>
  <si>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</si>
  <si>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</si>
  <si>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</si>
  <si>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</si>
  <si>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</si>
  <si>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</si>
  <si>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</si>
  <si>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</si>
  <si>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</si>
  <si>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</si>
  <si>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</si>
  <si>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</si>
  <si>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</si>
  <si>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</si>
  <si>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</si>
  <si>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</si>
  <si>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</si>
  <si>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</si>
  <si>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</si>
  <si>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</si>
  <si>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</si>
  <si>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</si>
  <si>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</si>
  <si>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</si>
  <si>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</si>
  <si>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</si>
  <si>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</si>
  <si>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</si>
  <si>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</si>
  <si>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</si>
  <si>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</si>
  <si>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</si>
  <si>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</si>
  <si>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</si>
  <si>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</si>
  <si>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</si>
  <si>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</si>
  <si>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</si>
  <si>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</si>
  <si>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</si>
  <si>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</si>
  <si>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</si>
  <si>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</si>
  <si>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</si>
  <si>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</si>
  <si>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</si>
  <si>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</si>
  <si>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</si>
  <si>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</si>
  <si>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</si>
  <si>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</si>
  <si>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</si>
  <si>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</si>
  <si>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</si>
  <si>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</si>
  <si>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</si>
  <si>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</si>
  <si>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</si>
  <si>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</si>
  <si>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</si>
  <si>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</si>
  <si>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</si>
  <si>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</si>
  <si>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</si>
  <si>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</si>
  <si>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</si>
  <si>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</si>
  <si>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</si>
  <si>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</si>
  <si>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</si>
  <si>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</si>
  <si>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</si>
  <si>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</si>
  <si>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</si>
  <si>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</si>
  <si>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</si>
  <si>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</si>
  <si>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</si>
  <si>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</si>
  <si>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</si>
  <si>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</si>
  <si>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</si>
  <si>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</si>
  <si>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</si>
  <si>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</si>
  <si>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</si>
  <si>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</si>
  <si>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</si>
  <si>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</si>
  <si>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</si>
  <si>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</si>
  <si>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</si>
  <si>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</si>
  <si>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</si>
  <si>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</si>
  <si>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</si>
  <si>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</si>
  <si>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</si>
  <si>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</si>
  <si>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</si>
  <si>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</si>
  <si>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</si>
  <si>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</si>
  <si>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</si>
  <si>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</si>
  <si>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</si>
  <si>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</si>
  <si>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</si>
  <si>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</si>
  <si>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</si>
  <si>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</si>
  <si>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</si>
  <si>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</si>
  <si>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</si>
  <si>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</si>
  <si>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</si>
  <si>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</si>
  <si>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</si>
  <si>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</si>
  <si>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</si>
  <si>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</si>
  <si>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</si>
  <si>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</si>
  <si>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</si>
  <si>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</si>
  <si>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</si>
  <si>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</si>
  <si>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</si>
  <si>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</si>
  <si>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</si>
  <si>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</si>
  <si>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</si>
  <si>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</si>
  <si>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</si>
  <si>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</si>
  <si>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</si>
  <si>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</si>
  <si>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</si>
  <si>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</si>
  <si>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</si>
  <si>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</si>
  <si>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</si>
  <si>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</si>
  <si>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</si>
  <si>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</si>
  <si>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</si>
  <si>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</si>
  <si>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</si>
  <si>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</si>
  <si>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</si>
  <si>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</si>
  <si>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</si>
  <si>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</si>
  <si>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</si>
  <si>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</si>
  <si>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</si>
  <si>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</si>
  <si>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</si>
  <si>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</si>
  <si>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</si>
  <si>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</si>
  <si>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</si>
  <si>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</si>
  <si>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</si>
  <si>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</si>
  <si>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</si>
  <si>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</si>
  <si>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</si>
  <si>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</si>
  <si>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</si>
  <si>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</si>
  <si>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</si>
  <si>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</si>
  <si>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</si>
  <si>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</si>
  <si>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</si>
  <si>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</si>
  <si>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</si>
  <si>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</si>
  <si>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</si>
  <si>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</si>
  <si>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</si>
  <si>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</si>
  <si>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</si>
  <si>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</si>
  <si>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</si>
  <si>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</si>
  <si>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</si>
  <si>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</si>
  <si>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</si>
  <si>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</si>
  <si>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</si>
  <si>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</si>
  <si>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</si>
  <si>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</si>
  <si>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</si>
  <si>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</si>
  <si>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</si>
  <si>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</si>
  <si>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</si>
  <si>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</si>
  <si>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</si>
  <si>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</si>
  <si>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</si>
  <si>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</si>
  <si>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</si>
  <si>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</si>
  <si>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</si>
  <si>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</si>
  <si>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</si>
  <si>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</si>
  <si>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</si>
  <si>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</si>
  <si>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</si>
  <si>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</si>
  <si>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</si>
  <si>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</si>
  <si>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</si>
  <si>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</si>
  <si>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</si>
  <si>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</si>
  <si>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</si>
  <si>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</si>
  <si>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</si>
  <si>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</si>
  <si>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</si>
  <si>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</si>
  <si>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</si>
  <si>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</si>
  <si>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</si>
  <si>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</si>
  <si>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</si>
  <si>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</si>
  <si>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</si>
  <si>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</si>
  <si>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</si>
  <si>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</si>
  <si>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</si>
  <si>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</si>
  <si>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</si>
  <si>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</si>
  <si>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</si>
  <si>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</si>
  <si>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</si>
  <si>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</si>
  <si>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</si>
  <si>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</si>
  <si>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</si>
  <si>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</si>
  <si>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</si>
  <si>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</si>
  <si>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</si>
  <si>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</si>
  <si>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</si>
  <si>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</si>
  <si>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</si>
  <si>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</si>
  <si>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</si>
  <si>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</si>
  <si>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</si>
  <si>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</si>
  <si>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</si>
  <si>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</si>
  <si>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</si>
  <si>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</si>
  <si>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</si>
  <si>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</si>
  <si>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</si>
  <si>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</si>
  <si>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</si>
  <si>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</si>
  <si>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</si>
  <si>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</si>
  <si>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</si>
  <si>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</si>
  <si>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</si>
  <si>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</si>
  <si>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</si>
  <si>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</si>
  <si>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</si>
  <si>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</si>
  <si>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</si>
  <si>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</si>
  <si>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</si>
  <si>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</si>
  <si>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</si>
  <si>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</si>
  <si>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</si>
  <si>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</si>
  <si>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</si>
  <si>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</si>
  <si>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</si>
  <si>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</si>
  <si>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</si>
  <si>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</si>
  <si>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</si>
  <si>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</si>
  <si>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</si>
  <si>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</si>
  <si>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</si>
  <si>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</si>
  <si>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</si>
  <si>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</si>
  <si>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</si>
  <si>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</si>
  <si>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</si>
  <si>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</si>
  <si>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</si>
  <si>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</si>
  <si>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</si>
  <si>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</si>
  <si>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</si>
  <si>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</si>
  <si>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</si>
  <si>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</si>
  <si>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</si>
  <si>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</si>
  <si>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</si>
  <si>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</si>
  <si>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</si>
  <si>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</si>
  <si>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</si>
  <si>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</si>
  <si>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</si>
  <si>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</si>
  <si>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</si>
  <si>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</si>
  <si>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</si>
  <si>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</si>
  <si>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</si>
  <si>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</si>
  <si>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</si>
  <si>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</si>
  <si>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</si>
  <si>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</si>
  <si>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</si>
  <si>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</si>
  <si>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</si>
  <si>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</si>
  <si>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</si>
  <si>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</si>
  <si>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</si>
  <si>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</si>
  <si>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</si>
  <si>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</si>
  <si>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</si>
  <si>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</si>
  <si>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</si>
  <si>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</si>
  <si>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</si>
  <si>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</si>
  <si>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</si>
  <si>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</si>
  <si>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</si>
  <si>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</si>
  <si>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</si>
  <si>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Store Clerk</t>
  </si>
  <si>
    <t>WAL MART South Zanesville</t>
  </si>
  <si>
    <t>2850 Maysville Pike</t>
  </si>
  <si>
    <t>South Zanesville, OH 43701</t>
  </si>
  <si>
    <t>Franklin SD</t>
  </si>
  <si>
    <t>Thomas Rodgers, Hope Miller, Aydin Foley</t>
  </si>
  <si>
    <t>740-487-8603, 740-487-8594, 740-647-2404</t>
  </si>
  <si>
    <t>Thomas Rodgers, Aydin Foley</t>
  </si>
  <si>
    <t>MUS</t>
  </si>
  <si>
    <t>010-1</t>
  </si>
  <si>
    <t>Main Structure is a school house that has been renovated; Non-DSS because room blocked off as unsafe, questionable if entire abode can be heated to 72 degrees.  Utilites are $200 avg electric a month and $60 a month in propane ($720 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</si>
</sst>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9">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12" fillId="0" borderId="0" xfId="0" applyFont="1" applyProtection="1">
      <protection locked="0"/>
    </xf>
    <xf numFmtId="0" fontId="12" fillId="0" borderId="47" xfId="0" applyFont="1" applyBorder="1" applyProtection="1">
      <protection locked="0"/>
    </xf>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zoomScale="90" workbookViewId="0">
      <selection activeCell="A55" sqref="A55:H57"/>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797</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798</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794</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795</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796</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t="s">
        <v>789</v>
      </c>
      <c r="D18" s="240"/>
      <c r="E18" s="240"/>
      <c r="F18" s="240"/>
      <c r="G18" s="122" t="s">
        <v>27</v>
      </c>
      <c r="H18" s="27">
        <v>19</v>
      </c>
      <c r="I18" s="119"/>
    </row>
    <row r="19" spans="1:10" ht="18" customHeight="1" x14ac:dyDescent="0.3">
      <c r="A19" s="105" t="s">
        <v>28</v>
      </c>
      <c r="B19" s="239" t="s">
        <v>790</v>
      </c>
      <c r="C19" s="240"/>
      <c r="D19" s="240"/>
      <c r="E19" s="240"/>
      <c r="F19" s="122" t="s">
        <v>29</v>
      </c>
      <c r="G19" s="251">
        <v>15</v>
      </c>
      <c r="H19" s="247"/>
      <c r="I19" s="119"/>
    </row>
    <row r="20" spans="1:10" ht="18" customHeight="1" x14ac:dyDescent="0.3">
      <c r="A20" s="105" t="s">
        <v>30</v>
      </c>
      <c r="B20" s="274" t="s">
        <v>791</v>
      </c>
      <c r="C20" s="270"/>
      <c r="D20" s="253" t="s">
        <v>31</v>
      </c>
      <c r="E20" s="253"/>
      <c r="F20" s="240"/>
      <c r="G20" s="240"/>
      <c r="H20" s="242"/>
      <c r="I20" s="119"/>
    </row>
    <row r="21" spans="1:10" ht="18" customHeight="1" x14ac:dyDescent="0.3">
      <c r="A21" s="105" t="s">
        <v>14</v>
      </c>
      <c r="B21" s="239" t="s">
        <v>792</v>
      </c>
      <c r="C21" s="240"/>
      <c r="D21" s="90"/>
      <c r="E21" s="90"/>
      <c r="G21" s="52"/>
      <c r="H21" s="69"/>
      <c r="I21" s="119"/>
    </row>
    <row r="22" spans="1:10" ht="18" customHeight="1" x14ac:dyDescent="0.3">
      <c r="A22" s="105" t="s">
        <v>32</v>
      </c>
      <c r="B22" s="94" t="s">
        <v>33</v>
      </c>
      <c r="C22" s="95">
        <v>0</v>
      </c>
      <c r="D22" s="244" t="s">
        <v>34</v>
      </c>
      <c r="E22" s="244"/>
      <c r="F22" s="47">
        <v>0</v>
      </c>
      <c r="G22" s="122" t="s">
        <v>35</v>
      </c>
      <c r="H22" s="211">
        <v>1765.52</v>
      </c>
      <c r="I22" s="119"/>
    </row>
    <row r="23" spans="1:10" ht="18" customHeight="1" x14ac:dyDescent="0.3">
      <c r="A23" s="105" t="s">
        <v>36</v>
      </c>
      <c r="B23" s="14" t="s">
        <v>611</v>
      </c>
      <c r="C23" s="122" t="s">
        <v>37</v>
      </c>
      <c r="D23" s="243"/>
      <c r="E23" s="243"/>
      <c r="F23" s="244" t="s">
        <v>38</v>
      </c>
      <c r="G23" s="244"/>
      <c r="H23" s="210">
        <f>C22+F22+H22+D23</f>
        <v>1765.52</v>
      </c>
      <c r="I23" s="119"/>
    </row>
    <row r="24" spans="1:10" ht="18" customHeight="1" x14ac:dyDescent="0.3">
      <c r="A24" s="105" t="s">
        <v>39</v>
      </c>
      <c r="B24" s="239" t="s">
        <v>793</v>
      </c>
      <c r="C24" s="240"/>
      <c r="D24" s="240"/>
      <c r="E24" s="240"/>
      <c r="F24" s="244" t="s">
        <v>40</v>
      </c>
      <c r="G24" s="244"/>
      <c r="H24" s="27"/>
      <c r="I24" s="119"/>
    </row>
    <row r="25" spans="1:10" ht="18" customHeight="1" x14ac:dyDescent="0.3">
      <c r="A25" s="127" t="s">
        <v>41</v>
      </c>
      <c r="B25" s="14">
        <v>2</v>
      </c>
      <c r="C25" s="122" t="s">
        <v>42</v>
      </c>
      <c r="D25" s="14">
        <v>19</v>
      </c>
      <c r="E25" s="122" t="s">
        <v>43</v>
      </c>
      <c r="F25" s="14">
        <v>18</v>
      </c>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3</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1918</v>
      </c>
      <c r="D37" s="241"/>
      <c r="E37" s="122" t="s">
        <v>62</v>
      </c>
      <c r="F37" s="240" t="s">
        <v>780</v>
      </c>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5</v>
      </c>
      <c r="C39" s="123" t="s">
        <v>66</v>
      </c>
      <c r="D39" s="31">
        <v>2</v>
      </c>
      <c r="E39" s="122" t="s">
        <v>67</v>
      </c>
      <c r="F39" s="240"/>
      <c r="G39" s="240"/>
      <c r="H39" s="242"/>
      <c r="I39" s="119"/>
    </row>
    <row r="40" spans="1:9" ht="18" customHeight="1" x14ac:dyDescent="0.3">
      <c r="A40" s="105" t="s">
        <v>68</v>
      </c>
      <c r="B40" s="25" t="s">
        <v>603</v>
      </c>
      <c r="C40" s="26" t="s">
        <v>614</v>
      </c>
      <c r="D40" s="26"/>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799</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80" workbookViewId="0">
      <selection activeCell="B17" sqref="B17"/>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399" t="s">
        <v>337</v>
      </c>
      <c r="C2" s="238"/>
      <c r="D2" s="238"/>
      <c r="E2" s="238"/>
      <c r="F2" s="238"/>
      <c r="G2" s="238"/>
      <c r="H2" s="238"/>
      <c r="I2" s="238"/>
      <c r="J2" s="238"/>
      <c r="K2" s="238"/>
      <c r="L2" s="238"/>
      <c r="M2" s="238"/>
      <c r="N2" s="15" t="s">
        <v>4</v>
      </c>
      <c r="O2" s="65">
        <f>'RE-600'!H2</f>
        <v>376</v>
      </c>
    </row>
    <row r="3" spans="1:15" ht="12.75" x14ac:dyDescent="0.2">
      <c r="A3" s="4"/>
      <c r="B3" s="399" t="s">
        <v>338</v>
      </c>
      <c r="C3" s="238"/>
      <c r="D3" s="238"/>
      <c r="E3" s="238"/>
      <c r="F3" s="238"/>
      <c r="G3" s="238"/>
      <c r="H3" s="238"/>
      <c r="I3" s="238"/>
      <c r="J3" s="238"/>
      <c r="K3" s="238"/>
      <c r="L3" s="238"/>
      <c r="M3" s="238"/>
      <c r="N3" s="15" t="s">
        <v>5</v>
      </c>
      <c r="O3" s="203">
        <f>'RE-600'!H3</f>
        <v>5.09</v>
      </c>
    </row>
    <row r="4" spans="1:15" ht="12.75" x14ac:dyDescent="0.2">
      <c r="A4" s="4"/>
      <c r="B4" s="399"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3" t="s">
        <v>255</v>
      </c>
      <c r="D6" s="66"/>
      <c r="E6" s="423" t="s">
        <v>340</v>
      </c>
      <c r="F6" s="66"/>
      <c r="G6" s="423" t="s">
        <v>341</v>
      </c>
      <c r="H6" s="66"/>
      <c r="I6" s="423" t="s">
        <v>342</v>
      </c>
      <c r="J6" s="40"/>
      <c r="K6" s="423" t="s">
        <v>343</v>
      </c>
      <c r="L6" s="70"/>
      <c r="M6" s="40"/>
      <c r="O6" s="5"/>
    </row>
    <row r="7" spans="1:15" ht="12.75" x14ac:dyDescent="0.2">
      <c r="A7" s="4"/>
      <c r="B7" s="40"/>
      <c r="C7" s="424"/>
      <c r="D7" s="87"/>
      <c r="E7" s="424"/>
      <c r="F7" s="87"/>
      <c r="G7" s="424"/>
      <c r="H7" s="87"/>
      <c r="I7" s="424"/>
      <c r="J7" s="87"/>
      <c r="K7" s="425"/>
      <c r="L7" s="71"/>
      <c r="M7" s="40"/>
      <c r="O7" s="5"/>
    </row>
    <row r="8" spans="1:15" ht="24" customHeight="1" x14ac:dyDescent="0.2">
      <c r="A8" s="4"/>
      <c r="B8" s="18" t="s">
        <v>344</v>
      </c>
      <c r="C8" s="47"/>
      <c r="D8" s="62"/>
      <c r="E8" s="47"/>
      <c r="F8" s="62"/>
      <c r="G8" s="47"/>
      <c r="H8" s="62"/>
      <c r="I8" s="47"/>
      <c r="J8" s="40"/>
      <c r="K8" s="47"/>
      <c r="L8" s="72"/>
      <c r="M8" s="40"/>
      <c r="O8" s="5"/>
    </row>
    <row r="9" spans="1:15" ht="24" customHeight="1" x14ac:dyDescent="0.2">
      <c r="A9" s="4"/>
      <c r="B9" s="18" t="s">
        <v>345</v>
      </c>
      <c r="C9" s="47"/>
      <c r="D9" s="62"/>
      <c r="E9" s="47"/>
      <c r="F9" s="62"/>
      <c r="G9" s="47"/>
      <c r="H9" s="62"/>
      <c r="I9" s="47"/>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c r="D11" s="62"/>
      <c r="E11" s="47"/>
      <c r="F11" s="62"/>
      <c r="G11" s="47"/>
      <c r="H11" s="62"/>
      <c r="I11" s="47"/>
      <c r="J11" s="40"/>
      <c r="K11" s="47"/>
      <c r="L11" s="72"/>
      <c r="M11" s="40"/>
      <c r="O11" s="5"/>
    </row>
    <row r="12" spans="1:15" ht="24" customHeight="1" x14ac:dyDescent="0.2">
      <c r="A12" s="4"/>
      <c r="B12" s="18" t="s">
        <v>80</v>
      </c>
      <c r="C12" s="47"/>
      <c r="D12" s="62"/>
      <c r="E12" s="47"/>
      <c r="F12" s="62"/>
      <c r="G12" s="47"/>
      <c r="H12" s="62"/>
      <c r="I12" s="47"/>
      <c r="J12" s="40"/>
      <c r="K12" s="47"/>
      <c r="L12" s="72"/>
      <c r="M12" s="40"/>
      <c r="O12" s="5"/>
    </row>
    <row r="13" spans="1:15" ht="24" customHeight="1" x14ac:dyDescent="0.2">
      <c r="A13" s="4"/>
      <c r="B13" s="18" t="s">
        <v>348</v>
      </c>
      <c r="C13" s="47"/>
      <c r="D13" s="62"/>
      <c r="E13" s="47"/>
      <c r="F13" s="62"/>
      <c r="G13" s="47"/>
      <c r="H13" s="62"/>
      <c r="I13" s="47"/>
      <c r="J13" s="40"/>
      <c r="K13" s="47"/>
      <c r="L13" s="72"/>
      <c r="M13" s="40"/>
      <c r="O13" s="5"/>
    </row>
    <row r="14" spans="1:15" ht="12.75" x14ac:dyDescent="0.2">
      <c r="A14" s="4"/>
      <c r="B14" s="24" t="s">
        <v>349</v>
      </c>
      <c r="C14" s="205"/>
      <c r="D14" s="426"/>
      <c r="E14" s="205"/>
      <c r="F14" s="426"/>
      <c r="G14" s="205"/>
      <c r="H14" s="426"/>
      <c r="I14" s="205"/>
      <c r="J14" s="307"/>
      <c r="K14" s="205"/>
      <c r="L14" s="72"/>
      <c r="M14" s="40"/>
      <c r="O14" s="5"/>
    </row>
    <row r="15" spans="1:15" ht="24" customHeight="1" x14ac:dyDescent="0.2">
      <c r="A15" s="4"/>
      <c r="B15" s="140" t="s">
        <v>350</v>
      </c>
      <c r="C15" s="47"/>
      <c r="D15" s="426"/>
      <c r="E15" s="47"/>
      <c r="F15" s="426"/>
      <c r="G15" s="47"/>
      <c r="H15" s="426"/>
      <c r="I15" s="47"/>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0</v>
      </c>
      <c r="D19" s="62"/>
      <c r="E19" s="48">
        <f>SUM(E8:E18)</f>
        <v>0</v>
      </c>
      <c r="F19" s="62"/>
      <c r="G19" s="48">
        <f>SUM(G8:G18)</f>
        <v>0</v>
      </c>
      <c r="H19" s="62"/>
      <c r="I19" s="48">
        <f>SUM(I8:I18)</f>
        <v>0</v>
      </c>
      <c r="J19" s="40"/>
      <c r="K19" s="48">
        <f>SUM(K8:K18)</f>
        <v>0</v>
      </c>
      <c r="L19" s="72"/>
      <c r="M19" s="40"/>
      <c r="O19" s="5"/>
    </row>
    <row r="20" spans="1:15" ht="24" customHeight="1" x14ac:dyDescent="0.2">
      <c r="A20" s="4"/>
      <c r="B20" s="24" t="s">
        <v>352</v>
      </c>
      <c r="C20" s="47"/>
      <c r="D20" s="62"/>
      <c r="E20" s="47"/>
      <c r="F20" s="62"/>
      <c r="G20" s="47"/>
      <c r="H20" s="62"/>
      <c r="I20" s="47"/>
      <c r="J20" s="40"/>
      <c r="K20" s="47"/>
      <c r="L20" s="72"/>
      <c r="M20" s="40"/>
      <c r="O20" s="5"/>
    </row>
    <row r="21" spans="1:15" ht="13.5" customHeight="1" x14ac:dyDescent="0.2">
      <c r="A21" s="4"/>
      <c r="B21" s="18" t="s">
        <v>353</v>
      </c>
      <c r="C21" s="62">
        <f>SUM(C19:C20)</f>
        <v>0</v>
      </c>
      <c r="D21" s="40"/>
      <c r="E21" s="62">
        <f>SUM(E19:E20)</f>
        <v>0</v>
      </c>
      <c r="F21" s="40"/>
      <c r="G21" s="62">
        <f>SUM(G19:G20)</f>
        <v>0</v>
      </c>
      <c r="H21" s="40"/>
      <c r="I21" s="62">
        <f>SUM(I19:I20)</f>
        <v>0</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9" t="s">
        <v>354</v>
      </c>
      <c r="C23" s="399"/>
      <c r="D23" s="399"/>
      <c r="E23" s="399"/>
      <c r="F23" s="399"/>
      <c r="G23" s="399"/>
      <c r="H23" s="399"/>
      <c r="I23" s="399"/>
      <c r="J23" s="399"/>
      <c r="K23" s="399"/>
      <c r="L23" s="399"/>
      <c r="M23" s="399"/>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7"/>
      <c r="D25" s="428"/>
      <c r="E25" s="429"/>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7" t="s">
        <v>357</v>
      </c>
      <c r="C27" s="427"/>
      <c r="D27" s="243"/>
      <c r="E27" s="243"/>
      <c r="H27" s="427" t="s">
        <v>358</v>
      </c>
      <c r="I27" s="427"/>
      <c r="J27" s="48">
        <f>J25*0.3</f>
        <v>0</v>
      </c>
      <c r="L27" s="40"/>
      <c r="M27" s="40"/>
      <c r="O27" s="5"/>
    </row>
    <row r="28" spans="1:15" x14ac:dyDescent="0.2">
      <c r="A28" s="4"/>
      <c r="B28" s="40"/>
      <c r="C28" s="40"/>
      <c r="D28" s="40"/>
      <c r="H28" s="40"/>
      <c r="I28" s="40"/>
      <c r="J28" s="40"/>
      <c r="L28" s="40"/>
      <c r="M28" s="40"/>
      <c r="O28" s="5"/>
    </row>
    <row r="29" spans="1:15" x14ac:dyDescent="0.2">
      <c r="A29" s="384" t="s">
        <v>359</v>
      </c>
      <c r="B29" s="238"/>
      <c r="C29" s="238"/>
      <c r="D29" s="243"/>
      <c r="E29" s="243"/>
      <c r="H29" s="427" t="s">
        <v>360</v>
      </c>
      <c r="I29" s="427"/>
      <c r="J29" s="48">
        <f>C21</f>
        <v>0</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c r="E31" s="429"/>
      <c r="H31" s="427" t="s">
        <v>362</v>
      </c>
      <c r="I31" s="427"/>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80" workbookViewId="0">
      <selection activeCell="I8" sqref="I8:J8"/>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3" t="s">
        <v>282</v>
      </c>
      <c r="D8" s="284"/>
      <c r="E8" s="284"/>
      <c r="F8" s="284"/>
      <c r="G8" s="395"/>
      <c r="H8" s="307"/>
      <c r="I8" s="434" t="s">
        <v>283</v>
      </c>
      <c r="J8" s="435"/>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0"/>
    </row>
    <row r="11" spans="1:16" s="42" customFormat="1" ht="12.75" x14ac:dyDescent="0.2">
      <c r="A11" s="28"/>
      <c r="B11" s="40"/>
      <c r="C11" s="80"/>
      <c r="D11" s="432" t="s">
        <v>365</v>
      </c>
      <c r="E11" s="432"/>
      <c r="F11" s="432"/>
      <c r="G11" s="108"/>
      <c r="H11" s="40"/>
      <c r="I11" s="40"/>
      <c r="J11" s="305" t="s">
        <v>366</v>
      </c>
      <c r="K11" s="400"/>
      <c r="L11" s="400"/>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0</v>
      </c>
      <c r="I12" s="40"/>
      <c r="J12" s="18" t="s">
        <v>305</v>
      </c>
      <c r="K12" s="431" t="s">
        <v>365</v>
      </c>
      <c r="L12" s="284"/>
      <c r="M12" s="330">
        <f>H19</f>
        <v>0</v>
      </c>
      <c r="N12" s="295"/>
      <c r="O12" s="15"/>
      <c r="P12" s="50"/>
    </row>
    <row r="13" spans="1:16" s="42" customFormat="1" ht="12.75" x14ac:dyDescent="0.2">
      <c r="A13" s="28"/>
      <c r="B13" s="40"/>
      <c r="C13" s="18" t="s">
        <v>307</v>
      </c>
      <c r="D13" s="334" t="s">
        <v>368</v>
      </c>
      <c r="E13" s="334"/>
      <c r="F13" s="334"/>
      <c r="G13" s="144"/>
      <c r="H13" s="49">
        <f>'RE-611(T)p2'!C21</f>
        <v>0</v>
      </c>
      <c r="I13" s="40"/>
      <c r="J13" s="18" t="s">
        <v>307</v>
      </c>
      <c r="K13" s="431" t="s">
        <v>369</v>
      </c>
      <c r="L13" s="284"/>
      <c r="M13" s="330">
        <v>7200</v>
      </c>
      <c r="N13" s="295"/>
      <c r="O13" s="15"/>
      <c r="P13" s="50"/>
    </row>
    <row r="14" spans="1:16" ht="12.75" x14ac:dyDescent="0.2">
      <c r="A14" s="28"/>
      <c r="C14" s="18"/>
      <c r="D14" s="436" t="s">
        <v>370</v>
      </c>
      <c r="E14" s="436"/>
      <c r="F14" s="436"/>
      <c r="G14" s="15"/>
      <c r="J14" s="18" t="s">
        <v>309</v>
      </c>
      <c r="K14" s="431" t="s">
        <v>371</v>
      </c>
      <c r="L14" s="284"/>
      <c r="M14" s="330">
        <f>MAX(M12,M13)</f>
        <v>7200</v>
      </c>
      <c r="N14" s="330"/>
      <c r="O14" s="15"/>
      <c r="P14" s="50"/>
    </row>
    <row r="15" spans="1:16" s="42" customFormat="1" ht="12.75" x14ac:dyDescent="0.2">
      <c r="A15" s="28"/>
      <c r="B15" s="40"/>
      <c r="C15" s="18" t="s">
        <v>309</v>
      </c>
      <c r="D15" s="334" t="s">
        <v>372</v>
      </c>
      <c r="E15" s="334"/>
      <c r="F15" s="334"/>
      <c r="G15" s="144"/>
      <c r="H15" s="48">
        <f>'RE-611(T)p2'!J27</f>
        <v>0</v>
      </c>
      <c r="I15" s="40"/>
      <c r="J15" s="18" t="s">
        <v>311</v>
      </c>
      <c r="K15" s="431" t="s">
        <v>373</v>
      </c>
      <c r="L15" s="284"/>
      <c r="M15" s="243"/>
      <c r="N15" s="243"/>
      <c r="O15" s="15"/>
      <c r="P15" s="50"/>
    </row>
    <row r="16" spans="1:16" s="42" customFormat="1" ht="12.75" x14ac:dyDescent="0.2">
      <c r="A16" s="28"/>
      <c r="B16" s="40"/>
      <c r="C16" s="18" t="s">
        <v>311</v>
      </c>
      <c r="D16" s="334" t="s">
        <v>374</v>
      </c>
      <c r="E16" s="334"/>
      <c r="F16" s="334"/>
      <c r="G16" s="284"/>
      <c r="H16" s="47"/>
      <c r="I16" s="40"/>
      <c r="J16" s="18" t="s">
        <v>313</v>
      </c>
      <c r="K16" s="431" t="s">
        <v>375</v>
      </c>
      <c r="L16" s="284"/>
      <c r="M16" s="243"/>
      <c r="N16" s="243"/>
      <c r="O16" s="15"/>
      <c r="P16" s="50"/>
    </row>
    <row r="17" spans="1:16" s="42" customFormat="1" ht="12.75" x14ac:dyDescent="0.2">
      <c r="A17" s="28"/>
      <c r="B17" s="40"/>
      <c r="C17" s="18" t="s">
        <v>313</v>
      </c>
      <c r="D17" s="334" t="s">
        <v>376</v>
      </c>
      <c r="E17" s="334"/>
      <c r="F17" s="334"/>
      <c r="G17" s="144"/>
      <c r="H17" s="48">
        <f>'RE-611(T)p2'!K21</f>
        <v>0</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0</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8" t="s">
        <v>381</v>
      </c>
      <c r="D21" s="440"/>
      <c r="E21" s="440"/>
      <c r="F21" s="440"/>
      <c r="G21" s="39"/>
      <c r="H21" s="39"/>
      <c r="I21" s="39"/>
      <c r="J21" s="39"/>
      <c r="K21" s="39"/>
      <c r="L21" s="39"/>
      <c r="M21" s="39"/>
      <c r="N21" s="39"/>
      <c r="O21" s="39"/>
      <c r="P21" s="138"/>
    </row>
    <row r="22" spans="1:16" s="42" customFormat="1" ht="12.75" x14ac:dyDescent="0.2">
      <c r="A22" s="28"/>
      <c r="B22" s="40"/>
      <c r="C22" s="286" t="s">
        <v>289</v>
      </c>
      <c r="D22" s="427"/>
      <c r="E22" s="427"/>
      <c r="F22" s="427"/>
      <c r="G22" s="427"/>
      <c r="H22" s="48">
        <f>H16</f>
        <v>0</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400"/>
      <c r="G27" s="307"/>
      <c r="H27" s="307"/>
      <c r="I27" s="87"/>
      <c r="J27" s="400"/>
      <c r="K27" s="307"/>
      <c r="L27" s="307"/>
      <c r="M27" s="87"/>
      <c r="N27" s="87"/>
      <c r="O27" s="40"/>
      <c r="P27" s="50"/>
    </row>
    <row r="28" spans="1:16" ht="13.5" thickBot="1" x14ac:dyDescent="0.25">
      <c r="A28" s="28"/>
      <c r="C28" s="143"/>
      <c r="D28" s="143"/>
      <c r="E28" s="143"/>
      <c r="F28" s="397"/>
      <c r="G28" s="397"/>
      <c r="H28" s="397"/>
      <c r="J28" s="397"/>
      <c r="K28" s="397"/>
      <c r="L28" s="397"/>
      <c r="M28" s="15"/>
      <c r="N28" s="15"/>
      <c r="P28" s="50"/>
    </row>
    <row r="29" spans="1:16" ht="13.5" thickBot="1" x14ac:dyDescent="0.25">
      <c r="A29" s="28"/>
      <c r="C29" s="143"/>
      <c r="D29" s="143"/>
      <c r="E29" s="143"/>
      <c r="F29" s="439" t="s">
        <v>179</v>
      </c>
      <c r="G29" s="394"/>
      <c r="H29" s="394"/>
      <c r="I29" s="15"/>
      <c r="J29" s="437" t="s">
        <v>97</v>
      </c>
      <c r="K29" s="437"/>
      <c r="L29" s="437"/>
      <c r="N29" s="90"/>
      <c r="P29" s="50"/>
    </row>
    <row r="30" spans="1:16" s="42" customFormat="1" ht="13.5" thickTop="1" x14ac:dyDescent="0.2">
      <c r="A30" s="38"/>
      <c r="B30" s="39"/>
      <c r="C30" s="438" t="s">
        <v>387</v>
      </c>
      <c r="D30" s="438"/>
      <c r="E30" s="438"/>
      <c r="F30" s="438"/>
      <c r="G30" s="438"/>
      <c r="H30" s="438"/>
      <c r="I30" s="438"/>
      <c r="J30" s="438"/>
      <c r="K30" s="438"/>
      <c r="L30" s="438"/>
      <c r="M30" s="438"/>
      <c r="N30" s="438"/>
      <c r="O30" s="39"/>
      <c r="P30" s="138"/>
    </row>
    <row r="31" spans="1:16" ht="12.75" x14ac:dyDescent="0.2">
      <c r="A31" s="28"/>
      <c r="I31" s="15"/>
      <c r="J31" s="15"/>
      <c r="L31" s="90"/>
      <c r="M31" s="15"/>
      <c r="N31" s="90"/>
      <c r="P31" s="50"/>
    </row>
    <row r="32" spans="1:16" ht="12.75" x14ac:dyDescent="0.2">
      <c r="A32" s="28"/>
      <c r="D32" s="182"/>
      <c r="E32" s="284" t="s">
        <v>388</v>
      </c>
      <c r="F32" s="284"/>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397"/>
      <c r="G35" s="397"/>
      <c r="H35" s="397"/>
      <c r="J35" s="397"/>
      <c r="K35" s="397"/>
      <c r="L35" s="397"/>
      <c r="N35" s="15"/>
      <c r="P35" s="50"/>
    </row>
    <row r="36" spans="1:16" ht="13.5" thickBot="1" x14ac:dyDescent="0.25">
      <c r="A36" s="28"/>
      <c r="F36" s="394" t="s">
        <v>179</v>
      </c>
      <c r="G36" s="394"/>
      <c r="H36" s="394"/>
      <c r="J36" s="437" t="s">
        <v>97</v>
      </c>
      <c r="K36" s="437"/>
      <c r="L36" s="437"/>
      <c r="M36" s="15"/>
      <c r="N36" s="15"/>
      <c r="P36" s="50"/>
    </row>
    <row r="37" spans="1:16" s="42" customFormat="1" ht="13.5" thickTop="1" x14ac:dyDescent="0.2">
      <c r="A37" s="38"/>
      <c r="B37" s="39"/>
      <c r="C37" s="438" t="s">
        <v>389</v>
      </c>
      <c r="D37" s="438"/>
      <c r="E37" s="438"/>
      <c r="F37" s="438"/>
      <c r="G37" s="438"/>
      <c r="H37" s="438"/>
      <c r="I37" s="438"/>
      <c r="J37" s="438"/>
      <c r="K37" s="438"/>
      <c r="L37" s="438"/>
      <c r="M37" s="438"/>
      <c r="N37" s="438"/>
      <c r="O37" s="39"/>
      <c r="P37" s="138"/>
    </row>
    <row r="38" spans="1:16" s="42" customFormat="1" ht="12.75" x14ac:dyDescent="0.2">
      <c r="A38" s="28"/>
      <c r="B38" s="40"/>
      <c r="C38" s="286" t="s">
        <v>289</v>
      </c>
      <c r="D38" s="427"/>
      <c r="E38" s="427"/>
      <c r="F38" s="427"/>
      <c r="G38" s="427"/>
      <c r="H38" s="47">
        <f>M18</f>
        <v>0</v>
      </c>
      <c r="I38" s="284" t="s">
        <v>390</v>
      </c>
      <c r="J38" s="284"/>
      <c r="K38" s="284"/>
      <c r="L38" s="284"/>
      <c r="M38" s="284"/>
      <c r="N38" s="284"/>
      <c r="O38" s="284"/>
      <c r="P38" s="430"/>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397"/>
      <c r="D42" s="397"/>
      <c r="E42" s="397"/>
      <c r="F42" s="15"/>
      <c r="G42" s="397"/>
      <c r="H42" s="397"/>
      <c r="I42" s="397"/>
      <c r="J42" s="15"/>
      <c r="K42" s="307"/>
      <c r="L42" s="307"/>
      <c r="M42" s="15"/>
      <c r="N42" s="15"/>
      <c r="P42" s="50"/>
    </row>
    <row r="43" spans="1:16" ht="12.75" x14ac:dyDescent="0.2">
      <c r="A43" s="28"/>
      <c r="C43" s="15" t="s">
        <v>393</v>
      </c>
      <c r="D43" s="15"/>
      <c r="E43" s="15"/>
      <c r="F43" s="15"/>
      <c r="G43" s="437" t="s">
        <v>301</v>
      </c>
      <c r="H43" s="437"/>
      <c r="J43" s="15"/>
      <c r="K43" s="437" t="s">
        <v>97</v>
      </c>
      <c r="L43" s="437"/>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3"/>
      <c r="D2" s="453"/>
      <c r="E2" s="453"/>
      <c r="F2" s="453"/>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3"/>
      <c r="D4" s="453"/>
      <c r="E4" s="453"/>
      <c r="F4" s="453"/>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1" t="s">
        <v>12</v>
      </c>
      <c r="B6" s="284"/>
      <c r="C6" s="307"/>
      <c r="D6" s="289" t="str">
        <f>'RE-600'!B8</f>
        <v>Thomas Rodgers, Hope Miller, Aydin Foley</v>
      </c>
      <c r="E6" s="295"/>
      <c r="F6" s="295"/>
      <c r="G6" s="295"/>
      <c r="H6" s="295"/>
      <c r="M6" s="50"/>
    </row>
    <row r="7" spans="1:13" ht="12.75" x14ac:dyDescent="0.2">
      <c r="A7" s="441" t="s">
        <v>397</v>
      </c>
      <c r="B7" s="284"/>
      <c r="C7" s="284"/>
      <c r="D7" s="345" t="str">
        <f>'RE-600'!B9</f>
        <v>8895 Gaysport Hill Road</v>
      </c>
      <c r="E7" s="345"/>
      <c r="F7" s="458"/>
      <c r="M7" s="50"/>
    </row>
    <row r="8" spans="1:13" x14ac:dyDescent="0.2">
      <c r="A8" s="28"/>
      <c r="D8" s="345" t="str">
        <f>'RE-600'!B10</f>
        <v>Gaysport, OH 43720</v>
      </c>
      <c r="E8" s="345"/>
      <c r="F8" s="458"/>
      <c r="M8" s="50"/>
    </row>
    <row r="9" spans="1:13" ht="6" customHeight="1" thickBot="1" x14ac:dyDescent="0.25">
      <c r="A9" s="28"/>
      <c r="H9" s="76"/>
      <c r="I9" s="76"/>
      <c r="J9" s="76"/>
      <c r="M9" s="50"/>
    </row>
    <row r="10" spans="1:13" ht="13.5" thickTop="1" x14ac:dyDescent="0.2">
      <c r="A10" s="362" t="s">
        <v>398</v>
      </c>
      <c r="B10" s="442"/>
      <c r="C10" s="442"/>
      <c r="D10" s="442"/>
      <c r="E10" s="442"/>
      <c r="F10" s="440"/>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3" t="s">
        <v>402</v>
      </c>
      <c r="G14" s="443"/>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3" t="s">
        <v>402</v>
      </c>
      <c r="G16" s="443"/>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3" t="s">
        <v>402</v>
      </c>
      <c r="G18" s="443"/>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3" t="s">
        <v>402</v>
      </c>
      <c r="G20" s="444"/>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3" t="s">
        <v>402</v>
      </c>
      <c r="G22" s="444"/>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3" t="s">
        <v>402</v>
      </c>
      <c r="G24" s="444"/>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3" t="s">
        <v>402</v>
      </c>
      <c r="G26" s="444"/>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3" t="s">
        <v>402</v>
      </c>
      <c r="G28" s="444"/>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3" t="s">
        <v>402</v>
      </c>
      <c r="G30" s="444"/>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3" t="s">
        <v>402</v>
      </c>
      <c r="G32" s="444"/>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3" t="s">
        <v>402</v>
      </c>
      <c r="G34" s="444"/>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1" t="s">
        <v>413</v>
      </c>
      <c r="B36" s="284"/>
      <c r="C36" s="62"/>
      <c r="D36" s="326">
        <v>0</v>
      </c>
      <c r="E36" s="326"/>
      <c r="F36" s="443" t="s">
        <v>402</v>
      </c>
      <c r="G36" s="444"/>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1" t="s">
        <v>414</v>
      </c>
      <c r="B38" s="284"/>
      <c r="C38" s="62"/>
      <c r="D38" s="326">
        <v>0</v>
      </c>
      <c r="E38" s="326"/>
      <c r="F38" s="443" t="s">
        <v>402</v>
      </c>
      <c r="G38" s="444"/>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6" t="s">
        <v>415</v>
      </c>
      <c r="B40" s="334"/>
      <c r="C40" s="238"/>
      <c r="D40" s="326">
        <v>0</v>
      </c>
      <c r="E40" s="326"/>
      <c r="F40" s="443" t="s">
        <v>402</v>
      </c>
      <c r="G40" s="444"/>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3"/>
      <c r="G42" s="306"/>
      <c r="H42" s="457"/>
      <c r="I42" s="457"/>
      <c r="J42" s="40"/>
      <c r="K42" s="40"/>
      <c r="L42" s="40"/>
      <c r="M42" s="50"/>
    </row>
    <row r="43" spans="1:13" s="42" customFormat="1" x14ac:dyDescent="0.2">
      <c r="A43" s="455"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4"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4"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6" t="s">
        <v>423</v>
      </c>
      <c r="H64" s="130"/>
      <c r="I64" s="130"/>
      <c r="J64" s="130"/>
      <c r="K64" s="130"/>
      <c r="L64" s="130"/>
      <c r="M64" s="50"/>
    </row>
    <row r="65" spans="1:13" x14ac:dyDescent="0.2">
      <c r="A65" s="28"/>
      <c r="B65" s="130"/>
      <c r="C65" s="130"/>
      <c r="D65" s="130"/>
      <c r="E65" s="130"/>
      <c r="F65" s="130"/>
      <c r="G65" s="446"/>
      <c r="H65" s="130"/>
      <c r="I65" s="130"/>
      <c r="J65" s="130"/>
      <c r="K65" s="130"/>
      <c r="L65" s="130"/>
      <c r="M65" s="50"/>
    </row>
    <row r="66" spans="1:13" x14ac:dyDescent="0.2">
      <c r="A66" s="447" t="s">
        <v>424</v>
      </c>
      <c r="B66" s="448"/>
      <c r="C66" s="448"/>
      <c r="D66" s="448"/>
      <c r="E66" s="448"/>
      <c r="F66" s="448"/>
      <c r="G66" s="448"/>
      <c r="H66" s="448"/>
      <c r="I66" s="448"/>
      <c r="J66" s="448"/>
      <c r="K66" s="448"/>
      <c r="L66" s="448"/>
      <c r="M66" s="449"/>
    </row>
    <row r="67" spans="1:13" x14ac:dyDescent="0.2">
      <c r="A67" s="450"/>
      <c r="B67" s="448"/>
      <c r="C67" s="448"/>
      <c r="D67" s="448"/>
      <c r="E67" s="448"/>
      <c r="F67" s="448"/>
      <c r="G67" s="448"/>
      <c r="H67" s="448"/>
      <c r="I67" s="448"/>
      <c r="J67" s="448"/>
      <c r="K67" s="448"/>
      <c r="L67" s="448"/>
      <c r="M67" s="449"/>
    </row>
    <row r="68" spans="1:13" x14ac:dyDescent="0.2">
      <c r="A68" s="447" t="s">
        <v>425</v>
      </c>
      <c r="B68" s="451"/>
      <c r="C68" s="451"/>
      <c r="D68" s="451"/>
      <c r="E68" s="451"/>
      <c r="F68" s="451"/>
      <c r="G68" s="451"/>
      <c r="H68" s="451"/>
      <c r="I68" s="451"/>
      <c r="J68" s="451"/>
      <c r="K68" s="451"/>
      <c r="L68" s="451"/>
      <c r="M68" s="452"/>
    </row>
    <row r="69" spans="1:13" x14ac:dyDescent="0.2">
      <c r="A69" s="447"/>
      <c r="B69" s="451"/>
      <c r="C69" s="451"/>
      <c r="D69" s="451"/>
      <c r="E69" s="451"/>
      <c r="F69" s="451"/>
      <c r="G69" s="451"/>
      <c r="H69" s="451"/>
      <c r="I69" s="451"/>
      <c r="J69" s="451"/>
      <c r="K69" s="451"/>
      <c r="L69" s="451"/>
      <c r="M69" s="452"/>
    </row>
    <row r="70" spans="1:13" x14ac:dyDescent="0.2">
      <c r="A70" s="447" t="s">
        <v>426</v>
      </c>
      <c r="B70" s="451"/>
      <c r="C70" s="451"/>
      <c r="D70" s="451"/>
      <c r="E70" s="451"/>
      <c r="F70" s="451"/>
      <c r="G70" s="451"/>
      <c r="H70" s="451"/>
      <c r="I70" s="451"/>
      <c r="J70" s="451"/>
      <c r="K70" s="451"/>
      <c r="L70" s="451"/>
      <c r="M70" s="452"/>
    </row>
    <row r="71" spans="1:13" x14ac:dyDescent="0.2">
      <c r="A71" s="447"/>
      <c r="B71" s="451"/>
      <c r="C71" s="451"/>
      <c r="D71" s="451"/>
      <c r="E71" s="451"/>
      <c r="F71" s="451"/>
      <c r="G71" s="451"/>
      <c r="H71" s="451"/>
      <c r="I71" s="451"/>
      <c r="J71" s="451"/>
      <c r="K71" s="451"/>
      <c r="L71" s="451"/>
      <c r="M71" s="452"/>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5" t="s">
        <v>427</v>
      </c>
      <c r="G73" s="306"/>
      <c r="H73" s="306"/>
      <c r="I73" s="90"/>
      <c r="J73" s="90"/>
      <c r="K73" s="90"/>
      <c r="L73" s="90"/>
      <c r="M73" s="50"/>
    </row>
    <row r="74" spans="1:13" ht="12.75" x14ac:dyDescent="0.2">
      <c r="A74" s="28"/>
      <c r="B74" s="90"/>
      <c r="C74" s="90"/>
      <c r="D74" s="90"/>
      <c r="E74" s="90"/>
      <c r="F74" s="445" t="s">
        <v>428</v>
      </c>
      <c r="G74" s="445"/>
      <c r="H74" s="445"/>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399" t="s">
        <v>3</v>
      </c>
      <c r="C2" s="284"/>
      <c r="D2" s="284"/>
      <c r="E2" s="284"/>
      <c r="F2" s="284"/>
      <c r="G2" s="284"/>
      <c r="H2" s="284"/>
      <c r="I2" s="284"/>
      <c r="J2" s="238"/>
      <c r="K2" s="238"/>
      <c r="L2" s="238"/>
      <c r="M2" s="238"/>
      <c r="N2" s="15" t="s">
        <v>4</v>
      </c>
      <c r="O2" s="145">
        <f>'RE-600'!H2</f>
        <v>376</v>
      </c>
    </row>
    <row r="3" spans="1:15" ht="12.75" x14ac:dyDescent="0.2">
      <c r="A3" s="28"/>
      <c r="B3" s="399"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399"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7"/>
      <c r="G10" s="337"/>
      <c r="H10" s="288"/>
      <c r="J10" s="18" t="s">
        <v>432</v>
      </c>
      <c r="K10" s="26"/>
      <c r="O10" s="50"/>
    </row>
    <row r="11" spans="1:15" x14ac:dyDescent="0.2">
      <c r="A11" s="28"/>
      <c r="O11" s="50"/>
    </row>
    <row r="12" spans="1:15" ht="12" x14ac:dyDescent="0.2">
      <c r="A12" s="28"/>
      <c r="C12" s="463" t="s">
        <v>433</v>
      </c>
      <c r="D12" s="464"/>
      <c r="E12" s="464"/>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5" t="str">
        <f>'RE-600'!B10</f>
        <v>Gaysport, OH 43720</v>
      </c>
      <c r="D14" s="345"/>
      <c r="E14" s="345"/>
      <c r="O14" s="50"/>
    </row>
    <row r="15" spans="1:15" ht="12.75" x14ac:dyDescent="0.2">
      <c r="A15" s="28"/>
      <c r="F15" s="284" t="s">
        <v>435</v>
      </c>
      <c r="G15" s="284"/>
      <c r="H15" s="293" t="str">
        <f>'RE-600'!B15</f>
        <v>Total</v>
      </c>
      <c r="I15" s="293"/>
      <c r="O15" s="50"/>
    </row>
    <row r="16" spans="1:15" ht="12.75" x14ac:dyDescent="0.2">
      <c r="A16" s="28"/>
      <c r="B16" s="433"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59"/>
      <c r="E19" s="459"/>
      <c r="F19" s="459"/>
      <c r="G19" s="459"/>
      <c r="H19" s="459"/>
      <c r="I19" s="459"/>
      <c r="J19" s="459"/>
      <c r="K19" s="459"/>
      <c r="O19" s="50"/>
    </row>
    <row r="20" spans="1:15" x14ac:dyDescent="0.2">
      <c r="A20" s="28">
        <v>3</v>
      </c>
      <c r="C20" s="270"/>
      <c r="D20" s="459"/>
      <c r="E20" s="459"/>
      <c r="F20" s="459"/>
      <c r="G20" s="459"/>
      <c r="H20" s="459"/>
      <c r="I20" s="459"/>
      <c r="J20" s="459"/>
      <c r="K20" s="459"/>
      <c r="O20" s="50"/>
    </row>
    <row r="21" spans="1:15" x14ac:dyDescent="0.2">
      <c r="A21" s="28"/>
      <c r="O21" s="50"/>
    </row>
    <row r="22" spans="1:15" ht="12.75" x14ac:dyDescent="0.2">
      <c r="A22" s="28"/>
      <c r="B22" s="433" t="s">
        <v>437</v>
      </c>
      <c r="C22" s="284"/>
      <c r="D22" s="284"/>
      <c r="E22" s="284"/>
      <c r="F22" s="284"/>
      <c r="G22" s="307"/>
      <c r="H22" s="238"/>
      <c r="I22" s="238"/>
      <c r="J22" s="461"/>
      <c r="K22" s="322"/>
      <c r="O22" s="50"/>
    </row>
    <row r="23" spans="1:15" x14ac:dyDescent="0.2">
      <c r="A23" s="28"/>
      <c r="J23" s="56"/>
      <c r="K23" s="56"/>
      <c r="O23" s="50"/>
    </row>
    <row r="24" spans="1:15" ht="12.75" x14ac:dyDescent="0.2">
      <c r="A24" s="460"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0" t="s">
        <v>439</v>
      </c>
      <c r="D26" s="404"/>
      <c r="E26" s="404"/>
      <c r="F26" s="295"/>
      <c r="G26" s="295"/>
      <c r="H26" s="470" t="s">
        <v>440</v>
      </c>
      <c r="I26" s="404"/>
      <c r="J26" s="404"/>
      <c r="K26" s="404"/>
      <c r="L26" s="404"/>
      <c r="M26" s="404"/>
      <c r="O26" s="50"/>
    </row>
    <row r="27" spans="1:15" ht="12.75" x14ac:dyDescent="0.2">
      <c r="A27" s="28"/>
      <c r="C27" s="467" t="s">
        <v>441</v>
      </c>
      <c r="D27" s="468"/>
      <c r="E27" s="469"/>
      <c r="F27" s="467" t="s">
        <v>249</v>
      </c>
      <c r="G27" s="469"/>
      <c r="H27" s="467" t="s">
        <v>442</v>
      </c>
      <c r="I27" s="468"/>
      <c r="J27" s="468"/>
      <c r="K27" s="469"/>
      <c r="L27" s="467" t="s">
        <v>249</v>
      </c>
      <c r="M27" s="469"/>
      <c r="O27" s="50"/>
    </row>
    <row r="28" spans="1:15" s="42" customFormat="1" x14ac:dyDescent="0.2">
      <c r="A28" s="28"/>
      <c r="B28" s="40"/>
      <c r="C28" s="465"/>
      <c r="D28" s="274"/>
      <c r="E28" s="466"/>
      <c r="F28" s="374"/>
      <c r="G28" s="365"/>
      <c r="H28" s="465"/>
      <c r="I28" s="274"/>
      <c r="J28" s="274"/>
      <c r="K28" s="466"/>
      <c r="L28" s="374"/>
      <c r="M28" s="366"/>
      <c r="N28" s="40"/>
      <c r="O28" s="50"/>
    </row>
    <row r="29" spans="1:15" s="42" customFormat="1" ht="12.75" x14ac:dyDescent="0.2">
      <c r="A29" s="28"/>
      <c r="B29" s="40"/>
      <c r="C29" s="465"/>
      <c r="D29" s="274"/>
      <c r="E29" s="466"/>
      <c r="F29" s="374"/>
      <c r="G29" s="472"/>
      <c r="H29" s="465"/>
      <c r="I29" s="274"/>
      <c r="J29" s="274"/>
      <c r="K29" s="466"/>
      <c r="L29" s="374"/>
      <c r="M29" s="366"/>
      <c r="N29" s="40"/>
      <c r="O29" s="50"/>
    </row>
    <row r="30" spans="1:15" s="42" customFormat="1" ht="12.75" x14ac:dyDescent="0.2">
      <c r="A30" s="28"/>
      <c r="B30" s="40"/>
      <c r="C30" s="465"/>
      <c r="D30" s="274"/>
      <c r="E30" s="466"/>
      <c r="F30" s="374"/>
      <c r="G30" s="472"/>
      <c r="H30" s="465"/>
      <c r="I30" s="274"/>
      <c r="J30" s="274"/>
      <c r="K30" s="466"/>
      <c r="L30" s="374"/>
      <c r="M30" s="366"/>
      <c r="N30" s="40"/>
      <c r="O30" s="50"/>
    </row>
    <row r="31" spans="1:15" s="42" customFormat="1" ht="12.75" x14ac:dyDescent="0.2">
      <c r="A31" s="28"/>
      <c r="B31" s="40"/>
      <c r="C31" s="465"/>
      <c r="D31" s="274"/>
      <c r="E31" s="466"/>
      <c r="F31" s="374"/>
      <c r="G31" s="472"/>
      <c r="H31" s="465"/>
      <c r="I31" s="274"/>
      <c r="J31" s="274"/>
      <c r="K31" s="466"/>
      <c r="L31" s="374"/>
      <c r="M31" s="366"/>
      <c r="N31" s="40"/>
      <c r="O31" s="50"/>
    </row>
    <row r="32" spans="1:15" s="42" customFormat="1" ht="12.75" x14ac:dyDescent="0.2">
      <c r="A32" s="28"/>
      <c r="B32" s="40"/>
      <c r="C32" s="465"/>
      <c r="D32" s="274"/>
      <c r="E32" s="466"/>
      <c r="F32" s="374"/>
      <c r="G32" s="472"/>
      <c r="H32" s="465"/>
      <c r="I32" s="274"/>
      <c r="J32" s="274"/>
      <c r="K32" s="466"/>
      <c r="L32" s="374"/>
      <c r="M32" s="366"/>
      <c r="N32" s="40"/>
      <c r="O32" s="50"/>
    </row>
    <row r="33" spans="1:15" s="42" customFormat="1" ht="12.75" x14ac:dyDescent="0.2">
      <c r="A33" s="28"/>
      <c r="B33" s="40"/>
      <c r="C33" s="465"/>
      <c r="D33" s="274"/>
      <c r="E33" s="466"/>
      <c r="F33" s="374"/>
      <c r="G33" s="472"/>
      <c r="H33" s="465"/>
      <c r="I33" s="274"/>
      <c r="J33" s="274"/>
      <c r="K33" s="466"/>
      <c r="L33" s="374"/>
      <c r="M33" s="366"/>
      <c r="N33" s="40"/>
      <c r="O33" s="50"/>
    </row>
    <row r="34" spans="1:15" s="42" customFormat="1" ht="12.75" x14ac:dyDescent="0.2">
      <c r="A34" s="28"/>
      <c r="B34" s="40"/>
      <c r="C34" s="465"/>
      <c r="D34" s="274"/>
      <c r="E34" s="466"/>
      <c r="F34" s="374"/>
      <c r="G34" s="472"/>
      <c r="H34" s="465"/>
      <c r="I34" s="274"/>
      <c r="J34" s="274"/>
      <c r="K34" s="466"/>
      <c r="L34" s="374"/>
      <c r="M34" s="366"/>
      <c r="N34" s="40"/>
      <c r="O34" s="50"/>
    </row>
    <row r="35" spans="1:15" s="42" customFormat="1" ht="12.75" x14ac:dyDescent="0.2">
      <c r="A35" s="28"/>
      <c r="B35" s="40"/>
      <c r="C35" s="465"/>
      <c r="D35" s="274"/>
      <c r="E35" s="466"/>
      <c r="F35" s="374"/>
      <c r="G35" s="476"/>
      <c r="H35" s="465"/>
      <c r="I35" s="274"/>
      <c r="J35" s="274"/>
      <c r="K35" s="466"/>
      <c r="L35" s="374"/>
      <c r="M35" s="366"/>
      <c r="N35" s="40"/>
      <c r="O35" s="50"/>
    </row>
    <row r="36" spans="1:15" s="42" customFormat="1" ht="12.75" x14ac:dyDescent="0.2">
      <c r="A36" s="28"/>
      <c r="B36" s="40"/>
      <c r="C36" s="465"/>
      <c r="D36" s="274"/>
      <c r="E36" s="466"/>
      <c r="F36" s="374"/>
      <c r="G36" s="476"/>
      <c r="H36" s="465"/>
      <c r="I36" s="274"/>
      <c r="J36" s="274"/>
      <c r="K36" s="466"/>
      <c r="L36" s="374"/>
      <c r="M36" s="366"/>
      <c r="N36" s="40"/>
      <c r="O36" s="50"/>
    </row>
    <row r="37" spans="1:15" s="42" customFormat="1" ht="12.75" x14ac:dyDescent="0.2">
      <c r="A37" s="28"/>
      <c r="B37" s="40"/>
      <c r="C37" s="465"/>
      <c r="D37" s="274"/>
      <c r="E37" s="466"/>
      <c r="F37" s="374"/>
      <c r="G37" s="476"/>
      <c r="H37" s="465"/>
      <c r="I37" s="274"/>
      <c r="J37" s="274"/>
      <c r="K37" s="466"/>
      <c r="L37" s="374"/>
      <c r="M37" s="366"/>
      <c r="N37" s="40"/>
      <c r="O37" s="50"/>
    </row>
    <row r="38" spans="1:15" s="42" customFormat="1" ht="12.75" x14ac:dyDescent="0.2">
      <c r="A38" s="28"/>
      <c r="B38" s="40"/>
      <c r="C38" s="465"/>
      <c r="D38" s="274"/>
      <c r="E38" s="466"/>
      <c r="F38" s="374"/>
      <c r="G38" s="476"/>
      <c r="H38" s="465"/>
      <c r="I38" s="274"/>
      <c r="J38" s="274"/>
      <c r="K38" s="466"/>
      <c r="L38" s="374"/>
      <c r="M38" s="366"/>
      <c r="N38" s="40"/>
      <c r="O38" s="50"/>
    </row>
    <row r="39" spans="1:15" s="42" customFormat="1" ht="12.75" x14ac:dyDescent="0.2">
      <c r="A39" s="28"/>
      <c r="B39" s="40"/>
      <c r="C39" s="465"/>
      <c r="D39" s="274"/>
      <c r="E39" s="466"/>
      <c r="F39" s="374"/>
      <c r="G39" s="476"/>
      <c r="H39" s="465"/>
      <c r="I39" s="274"/>
      <c r="J39" s="274"/>
      <c r="K39" s="466"/>
      <c r="L39" s="374"/>
      <c r="M39" s="366"/>
      <c r="N39" s="40"/>
      <c r="O39" s="50"/>
    </row>
    <row r="40" spans="1:15" s="42" customFormat="1" ht="12.75" x14ac:dyDescent="0.2">
      <c r="A40" s="28"/>
      <c r="B40" s="40"/>
      <c r="C40" s="465"/>
      <c r="D40" s="274"/>
      <c r="E40" s="466"/>
      <c r="F40" s="374"/>
      <c r="G40" s="476"/>
      <c r="H40" s="465"/>
      <c r="I40" s="274"/>
      <c r="J40" s="274"/>
      <c r="K40" s="466"/>
      <c r="L40" s="374"/>
      <c r="M40" s="366"/>
      <c r="N40" s="40"/>
      <c r="O40" s="50"/>
    </row>
    <row r="41" spans="1:15" s="42" customFormat="1" ht="12.75" x14ac:dyDescent="0.2">
      <c r="A41" s="28"/>
      <c r="B41" s="40"/>
      <c r="C41" s="465"/>
      <c r="D41" s="274"/>
      <c r="E41" s="466"/>
      <c r="F41" s="374"/>
      <c r="G41" s="476"/>
      <c r="H41" s="465"/>
      <c r="I41" s="274"/>
      <c r="J41" s="274"/>
      <c r="K41" s="466"/>
      <c r="L41" s="374"/>
      <c r="M41" s="366"/>
      <c r="N41" s="40"/>
      <c r="O41" s="50"/>
    </row>
    <row r="42" spans="1:15" s="42" customFormat="1" ht="12.75" x14ac:dyDescent="0.2">
      <c r="A42" s="28"/>
      <c r="B42" s="40"/>
      <c r="C42" s="465"/>
      <c r="D42" s="274"/>
      <c r="E42" s="466"/>
      <c r="F42" s="374"/>
      <c r="G42" s="472"/>
      <c r="H42" s="465"/>
      <c r="I42" s="274"/>
      <c r="J42" s="274"/>
      <c r="K42" s="466"/>
      <c r="L42" s="374"/>
      <c r="M42" s="366"/>
      <c r="N42" s="40"/>
      <c r="O42" s="50"/>
    </row>
    <row r="43" spans="1:15" s="42" customFormat="1" ht="12.75" x14ac:dyDescent="0.2">
      <c r="A43" s="28"/>
      <c r="B43" s="40"/>
      <c r="C43" s="465"/>
      <c r="D43" s="274"/>
      <c r="E43" s="466"/>
      <c r="F43" s="374"/>
      <c r="G43" s="472"/>
      <c r="H43" s="465"/>
      <c r="I43" s="274"/>
      <c r="J43" s="274"/>
      <c r="K43" s="466"/>
      <c r="L43" s="374"/>
      <c r="M43" s="366"/>
      <c r="N43" s="40"/>
      <c r="O43" s="50"/>
    </row>
    <row r="44" spans="1:15" s="42" customFormat="1" ht="12.75" x14ac:dyDescent="0.2">
      <c r="A44" s="28"/>
      <c r="B44" s="40"/>
      <c r="C44" s="465"/>
      <c r="D44" s="274"/>
      <c r="E44" s="466"/>
      <c r="F44" s="374"/>
      <c r="G44" s="472"/>
      <c r="H44" s="465"/>
      <c r="I44" s="274"/>
      <c r="J44" s="274"/>
      <c r="K44" s="466"/>
      <c r="L44" s="374"/>
      <c r="M44" s="366"/>
      <c r="N44" s="40"/>
      <c r="O44" s="50"/>
    </row>
    <row r="45" spans="1:15" s="42" customFormat="1" ht="12.75" x14ac:dyDescent="0.2">
      <c r="A45" s="28"/>
      <c r="B45" s="40"/>
      <c r="C45" s="465"/>
      <c r="D45" s="274"/>
      <c r="E45" s="466"/>
      <c r="F45" s="374"/>
      <c r="G45" s="472"/>
      <c r="H45" s="465"/>
      <c r="I45" s="274"/>
      <c r="J45" s="274"/>
      <c r="K45" s="466"/>
      <c r="L45" s="374"/>
      <c r="M45" s="366"/>
      <c r="N45" s="40"/>
      <c r="O45" s="50"/>
    </row>
    <row r="46" spans="1:15" s="42" customFormat="1" ht="12.75" x14ac:dyDescent="0.2">
      <c r="A46" s="28"/>
      <c r="B46" s="40"/>
      <c r="C46" s="465"/>
      <c r="D46" s="274"/>
      <c r="E46" s="466"/>
      <c r="F46" s="374"/>
      <c r="G46" s="472"/>
      <c r="H46" s="465"/>
      <c r="I46" s="274"/>
      <c r="J46" s="274"/>
      <c r="K46" s="466"/>
      <c r="L46" s="374"/>
      <c r="M46" s="366"/>
      <c r="N46" s="40"/>
      <c r="O46" s="50"/>
    </row>
    <row r="47" spans="1:15" s="42" customFormat="1" ht="12.75" x14ac:dyDescent="0.2">
      <c r="A47" s="28"/>
      <c r="B47" s="40"/>
      <c r="C47" s="465"/>
      <c r="D47" s="274"/>
      <c r="E47" s="466"/>
      <c r="F47" s="374"/>
      <c r="G47" s="472"/>
      <c r="H47" s="465"/>
      <c r="I47" s="274"/>
      <c r="J47" s="274"/>
      <c r="K47" s="466"/>
      <c r="L47" s="374"/>
      <c r="M47" s="366"/>
      <c r="N47" s="40"/>
      <c r="O47" s="50"/>
    </row>
    <row r="48" spans="1:15" s="42" customFormat="1" ht="12.75" x14ac:dyDescent="0.2">
      <c r="A48" s="28"/>
      <c r="B48" s="40"/>
      <c r="C48" s="465"/>
      <c r="D48" s="274"/>
      <c r="E48" s="466"/>
      <c r="F48" s="374"/>
      <c r="G48" s="472"/>
      <c r="H48" s="465"/>
      <c r="I48" s="274"/>
      <c r="J48" s="274"/>
      <c r="K48" s="466"/>
      <c r="L48" s="374"/>
      <c r="M48" s="366"/>
      <c r="N48" s="40"/>
      <c r="O48" s="50"/>
    </row>
    <row r="49" spans="1:15" s="42" customFormat="1" ht="12.75" x14ac:dyDescent="0.2">
      <c r="A49" s="28"/>
      <c r="B49" s="40"/>
      <c r="C49" s="465"/>
      <c r="D49" s="274"/>
      <c r="E49" s="466"/>
      <c r="F49" s="374"/>
      <c r="G49" s="472"/>
      <c r="H49" s="465"/>
      <c r="I49" s="274"/>
      <c r="J49" s="274"/>
      <c r="K49" s="466"/>
      <c r="L49" s="374"/>
      <c r="M49" s="366"/>
      <c r="N49" s="40"/>
      <c r="O49" s="50"/>
    </row>
    <row r="50" spans="1:15" s="42" customFormat="1" ht="12.75" x14ac:dyDescent="0.2">
      <c r="A50" s="28"/>
      <c r="B50" s="40"/>
      <c r="C50" s="465"/>
      <c r="D50" s="274"/>
      <c r="E50" s="466"/>
      <c r="F50" s="374"/>
      <c r="G50" s="472"/>
      <c r="H50" s="465"/>
      <c r="I50" s="274"/>
      <c r="J50" s="274"/>
      <c r="K50" s="466"/>
      <c r="L50" s="374"/>
      <c r="M50" s="366"/>
      <c r="N50" s="40"/>
      <c r="O50" s="50"/>
    </row>
    <row r="51" spans="1:15" s="42" customFormat="1" ht="12.75" x14ac:dyDescent="0.2">
      <c r="A51" s="28"/>
      <c r="B51" s="40"/>
      <c r="C51" s="465"/>
      <c r="D51" s="274"/>
      <c r="E51" s="466"/>
      <c r="F51" s="374"/>
      <c r="G51" s="472"/>
      <c r="H51" s="465"/>
      <c r="I51" s="274"/>
      <c r="J51" s="274"/>
      <c r="K51" s="466"/>
      <c r="L51" s="374"/>
      <c r="M51" s="366"/>
      <c r="N51" s="40"/>
      <c r="O51" s="50"/>
    </row>
    <row r="52" spans="1:15" s="42" customFormat="1" ht="12.75" x14ac:dyDescent="0.2">
      <c r="A52" s="28"/>
      <c r="B52" s="40"/>
      <c r="C52" s="465"/>
      <c r="D52" s="274"/>
      <c r="E52" s="466"/>
      <c r="F52" s="374"/>
      <c r="G52" s="472"/>
      <c r="H52" s="465"/>
      <c r="I52" s="274"/>
      <c r="J52" s="274"/>
      <c r="K52" s="466"/>
      <c r="L52" s="374"/>
      <c r="M52" s="366"/>
      <c r="N52" s="40"/>
      <c r="O52" s="50"/>
    </row>
    <row r="53" spans="1:15" s="42" customFormat="1" ht="12.75" x14ac:dyDescent="0.2">
      <c r="A53" s="28"/>
      <c r="B53" s="40"/>
      <c r="C53" s="465"/>
      <c r="D53" s="274"/>
      <c r="E53" s="466"/>
      <c r="F53" s="374"/>
      <c r="G53" s="472"/>
      <c r="H53" s="465"/>
      <c r="I53" s="274"/>
      <c r="J53" s="274"/>
      <c r="K53" s="466"/>
      <c r="L53" s="374"/>
      <c r="M53" s="366"/>
      <c r="N53" s="40"/>
      <c r="O53" s="50"/>
    </row>
    <row r="54" spans="1:15" s="42" customFormat="1" ht="12.75" x14ac:dyDescent="0.2">
      <c r="A54" s="28"/>
      <c r="B54" s="40"/>
      <c r="C54" s="465"/>
      <c r="D54" s="274"/>
      <c r="E54" s="466"/>
      <c r="F54" s="374"/>
      <c r="G54" s="472"/>
      <c r="H54" s="465"/>
      <c r="I54" s="274"/>
      <c r="J54" s="274"/>
      <c r="K54" s="466"/>
      <c r="L54" s="374"/>
      <c r="M54" s="366"/>
      <c r="N54" s="40"/>
      <c r="O54" s="50"/>
    </row>
    <row r="55" spans="1:15" s="79" customFormat="1" ht="12.75" x14ac:dyDescent="0.2">
      <c r="A55" s="28"/>
      <c r="B55" s="40"/>
      <c r="C55" s="229"/>
      <c r="D55" s="229"/>
      <c r="E55" s="149" t="s">
        <v>443</v>
      </c>
      <c r="F55" s="403">
        <f>SUM(F28:F54)</f>
        <v>0</v>
      </c>
      <c r="G55" s="473"/>
      <c r="H55" s="230"/>
      <c r="I55" s="230"/>
      <c r="J55" s="474" t="s">
        <v>443</v>
      </c>
      <c r="K55" s="475"/>
      <c r="L55" s="403">
        <f>SUM(L28:L54)</f>
        <v>0</v>
      </c>
      <c r="M55" s="477"/>
      <c r="N55" s="40"/>
      <c r="O55" s="50"/>
    </row>
    <row r="56" spans="1:15" s="42" customFormat="1" ht="12" thickBot="1" x14ac:dyDescent="0.25">
      <c r="A56" s="77"/>
      <c r="B56" s="40"/>
      <c r="C56" s="40"/>
      <c r="D56" s="480"/>
      <c r="E56" s="480"/>
      <c r="F56" s="480"/>
      <c r="G56" s="480"/>
      <c r="H56" s="480"/>
      <c r="I56" s="480"/>
      <c r="J56" s="480"/>
      <c r="K56" s="480"/>
      <c r="L56" s="480"/>
      <c r="M56" s="480"/>
      <c r="N56" s="40"/>
      <c r="O56" s="50"/>
    </row>
    <row r="57" spans="1:15" s="83" customFormat="1" ht="13.5" thickTop="1" x14ac:dyDescent="0.2">
      <c r="A57" s="184" t="s">
        <v>444</v>
      </c>
      <c r="B57" s="487"/>
      <c r="C57" s="487"/>
      <c r="D57" s="487"/>
      <c r="E57" s="487"/>
      <c r="F57" s="487"/>
      <c r="G57" s="487"/>
      <c r="H57" s="487"/>
      <c r="I57" s="487"/>
      <c r="J57" s="487"/>
      <c r="K57" s="487"/>
      <c r="L57" s="487"/>
      <c r="M57" s="487"/>
      <c r="N57" s="487"/>
      <c r="O57" s="185"/>
    </row>
    <row r="58" spans="1:15" s="83" customFormat="1" x14ac:dyDescent="0.2">
      <c r="A58" s="481"/>
      <c r="B58" s="482"/>
      <c r="C58" s="482"/>
      <c r="D58" s="482"/>
      <c r="E58" s="482"/>
      <c r="F58" s="482"/>
      <c r="G58" s="482"/>
      <c r="H58" s="482"/>
      <c r="I58" s="482"/>
      <c r="J58" s="482"/>
      <c r="K58" s="482"/>
      <c r="L58" s="482"/>
      <c r="M58" s="482"/>
      <c r="N58" s="482"/>
      <c r="O58" s="483"/>
    </row>
    <row r="59" spans="1:15" s="83" customFormat="1" x14ac:dyDescent="0.2">
      <c r="A59" s="481"/>
      <c r="B59" s="482"/>
      <c r="C59" s="482"/>
      <c r="D59" s="482"/>
      <c r="E59" s="482"/>
      <c r="F59" s="482"/>
      <c r="G59" s="482"/>
      <c r="H59" s="482"/>
      <c r="I59" s="482"/>
      <c r="J59" s="482"/>
      <c r="K59" s="482"/>
      <c r="L59" s="482"/>
      <c r="M59" s="482"/>
      <c r="N59" s="482"/>
      <c r="O59" s="483"/>
    </row>
    <row r="60" spans="1:15" s="83" customFormat="1" x14ac:dyDescent="0.2">
      <c r="A60" s="481"/>
      <c r="B60" s="482"/>
      <c r="C60" s="482"/>
      <c r="D60" s="482"/>
      <c r="E60" s="482"/>
      <c r="F60" s="482"/>
      <c r="G60" s="482"/>
      <c r="H60" s="482"/>
      <c r="I60" s="482"/>
      <c r="J60" s="482"/>
      <c r="K60" s="482"/>
      <c r="L60" s="482"/>
      <c r="M60" s="482"/>
      <c r="N60" s="482"/>
      <c r="O60" s="483"/>
    </row>
    <row r="61" spans="1:15" s="83" customFormat="1" x14ac:dyDescent="0.2">
      <c r="A61" s="481"/>
      <c r="B61" s="482"/>
      <c r="C61" s="482"/>
      <c r="D61" s="482"/>
      <c r="E61" s="482"/>
      <c r="F61" s="482"/>
      <c r="G61" s="482"/>
      <c r="H61" s="482"/>
      <c r="I61" s="482"/>
      <c r="J61" s="482"/>
      <c r="K61" s="482"/>
      <c r="L61" s="482"/>
      <c r="M61" s="482"/>
      <c r="N61" s="482"/>
      <c r="O61" s="483"/>
    </row>
    <row r="62" spans="1:15" s="83" customFormat="1" x14ac:dyDescent="0.2">
      <c r="A62" s="481"/>
      <c r="B62" s="482"/>
      <c r="C62" s="482"/>
      <c r="D62" s="482"/>
      <c r="E62" s="482"/>
      <c r="F62" s="482"/>
      <c r="G62" s="482"/>
      <c r="H62" s="482"/>
      <c r="I62" s="482"/>
      <c r="J62" s="482"/>
      <c r="K62" s="482"/>
      <c r="L62" s="482"/>
      <c r="M62" s="482"/>
      <c r="N62" s="482"/>
      <c r="O62" s="483"/>
    </row>
    <row r="63" spans="1:15" s="83" customFormat="1" x14ac:dyDescent="0.2">
      <c r="A63" s="481"/>
      <c r="B63" s="482"/>
      <c r="C63" s="482"/>
      <c r="D63" s="482"/>
      <c r="E63" s="482"/>
      <c r="F63" s="482"/>
      <c r="G63" s="482"/>
      <c r="H63" s="482"/>
      <c r="I63" s="482"/>
      <c r="J63" s="482"/>
      <c r="K63" s="482"/>
      <c r="L63" s="482"/>
      <c r="M63" s="482"/>
      <c r="N63" s="482"/>
      <c r="O63" s="483"/>
    </row>
    <row r="64" spans="1:15" s="83" customFormat="1" x14ac:dyDescent="0.2">
      <c r="A64" s="481"/>
      <c r="B64" s="482"/>
      <c r="C64" s="482"/>
      <c r="D64" s="482"/>
      <c r="E64" s="482"/>
      <c r="F64" s="482"/>
      <c r="G64" s="482"/>
      <c r="H64" s="482"/>
      <c r="I64" s="482"/>
      <c r="J64" s="482"/>
      <c r="K64" s="482"/>
      <c r="L64" s="482"/>
      <c r="M64" s="482"/>
      <c r="N64" s="482"/>
      <c r="O64" s="483"/>
    </row>
    <row r="65" spans="1:15" s="83" customFormat="1" ht="12" thickBot="1" x14ac:dyDescent="0.25">
      <c r="A65" s="484"/>
      <c r="B65" s="485"/>
      <c r="C65" s="485"/>
      <c r="D65" s="485"/>
      <c r="E65" s="485"/>
      <c r="F65" s="485"/>
      <c r="G65" s="485"/>
      <c r="H65" s="485"/>
      <c r="I65" s="485"/>
      <c r="J65" s="485"/>
      <c r="K65" s="485"/>
      <c r="L65" s="485"/>
      <c r="M65" s="485"/>
      <c r="N65" s="485"/>
      <c r="O65" s="486"/>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2"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397"/>
      <c r="E79" s="397"/>
      <c r="F79" s="397"/>
      <c r="J79" s="471"/>
      <c r="K79" s="471"/>
      <c r="O79" s="50"/>
    </row>
    <row r="80" spans="1:15" ht="6" customHeight="1" x14ac:dyDescent="0.2">
      <c r="A80" s="28"/>
      <c r="D80" s="479" t="s">
        <v>393</v>
      </c>
      <c r="E80" s="479"/>
      <c r="F80" s="479"/>
      <c r="J80" s="478" t="s">
        <v>97</v>
      </c>
      <c r="K80" s="478"/>
      <c r="O80" s="50"/>
    </row>
    <row r="81" spans="1:15" x14ac:dyDescent="0.2">
      <c r="A81" s="28"/>
      <c r="D81" s="479"/>
      <c r="E81" s="479"/>
      <c r="F81" s="479"/>
      <c r="J81" s="479"/>
      <c r="K81" s="479"/>
      <c r="O81" s="50"/>
    </row>
    <row r="82" spans="1:15" ht="6.75" customHeight="1" x14ac:dyDescent="0.2">
      <c r="A82" s="28"/>
      <c r="D82" s="307"/>
      <c r="E82" s="307"/>
      <c r="F82" s="307"/>
      <c r="O82" s="50"/>
    </row>
    <row r="83" spans="1:15" ht="12" thickBot="1" x14ac:dyDescent="0.25">
      <c r="A83" s="28"/>
      <c r="D83" s="397"/>
      <c r="E83" s="397"/>
      <c r="F83" s="397"/>
      <c r="J83" s="397"/>
      <c r="K83" s="397"/>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 Aydin Foley</v>
      </c>
      <c r="G11" s="289"/>
      <c r="H11" s="289"/>
      <c r="I11" s="289"/>
      <c r="J11" s="289"/>
      <c r="K11" s="289"/>
      <c r="M11" s="50"/>
    </row>
    <row r="12" spans="1:13" ht="12.75" x14ac:dyDescent="0.2">
      <c r="A12" s="28"/>
      <c r="B12" s="284" t="s">
        <v>457</v>
      </c>
      <c r="C12" s="238"/>
      <c r="D12" s="238"/>
      <c r="E12" s="238"/>
      <c r="F12" s="345">
        <f>'RE-616'!F8</f>
        <v>0</v>
      </c>
      <c r="G12" s="345"/>
      <c r="H12" s="345"/>
      <c r="I12" s="56"/>
      <c r="J12" s="56"/>
      <c r="K12" s="56"/>
      <c r="M12" s="50"/>
    </row>
    <row r="13" spans="1:13" x14ac:dyDescent="0.2">
      <c r="A13" s="28"/>
      <c r="F13" s="345">
        <f>'RE-616'!F9</f>
        <v>0</v>
      </c>
      <c r="G13" s="345"/>
      <c r="H13" s="345"/>
      <c r="M13" s="50"/>
    </row>
    <row r="14" spans="1:13" ht="12.75" x14ac:dyDescent="0.2">
      <c r="A14" s="28"/>
      <c r="B14" s="284" t="s">
        <v>458</v>
      </c>
      <c r="C14" s="307"/>
      <c r="D14" s="284"/>
      <c r="E14" s="82"/>
      <c r="M14" s="50"/>
    </row>
    <row r="15" spans="1:13" x14ac:dyDescent="0.2">
      <c r="A15" s="28"/>
      <c r="M15" s="50"/>
    </row>
    <row r="16" spans="1:13" ht="12.75" x14ac:dyDescent="0.2">
      <c r="A16" s="441"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1"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3" t="s">
        <v>462</v>
      </c>
      <c r="D29" s="491"/>
      <c r="E29" s="491"/>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c r="J32" s="18" t="s">
        <v>465</v>
      </c>
      <c r="K32" s="243"/>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88"/>
      <c r="L36" s="488"/>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89"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0" t="s">
        <v>469</v>
      </c>
      <c r="I44" s="415"/>
      <c r="J44" s="415"/>
      <c r="K44" s="335">
        <f>SUM(K32,K33,K36,K37)</f>
        <v>0</v>
      </c>
      <c r="L44" s="458"/>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7" t="s">
        <v>422</v>
      </c>
      <c r="C48" s="497"/>
      <c r="D48" s="497"/>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3" t="s">
        <v>470</v>
      </c>
      <c r="D52" s="433"/>
      <c r="G52" s="208"/>
      <c r="H52" s="88" t="s">
        <v>471</v>
      </c>
      <c r="I52" s="208"/>
      <c r="J52" s="88" t="s">
        <v>249</v>
      </c>
      <c r="K52" s="467" t="s">
        <v>472</v>
      </c>
      <c r="L52" s="373"/>
      <c r="M52" s="50"/>
    </row>
    <row r="53" spans="1:13" ht="12.75" x14ac:dyDescent="0.2">
      <c r="A53" s="28"/>
      <c r="D53" s="15" t="s">
        <v>473</v>
      </c>
      <c r="E53" s="251"/>
      <c r="F53" s="492"/>
      <c r="G53" s="493"/>
      <c r="H53" s="494"/>
      <c r="I53" s="495"/>
      <c r="J53" s="85">
        <v>0</v>
      </c>
      <c r="K53" s="496"/>
      <c r="L53" s="370"/>
      <c r="M53" s="50"/>
    </row>
    <row r="54" spans="1:13" ht="12.75" x14ac:dyDescent="0.2">
      <c r="A54" s="28"/>
      <c r="D54" s="15" t="s">
        <v>473</v>
      </c>
      <c r="E54" s="241"/>
      <c r="F54" s="370"/>
      <c r="G54" s="493"/>
      <c r="H54" s="494"/>
      <c r="I54" s="495"/>
      <c r="J54" s="85">
        <v>0</v>
      </c>
      <c r="K54" s="496"/>
      <c r="L54" s="370"/>
      <c r="M54" s="50"/>
    </row>
    <row r="55" spans="1:13" ht="12.75" x14ac:dyDescent="0.2">
      <c r="A55" s="28"/>
      <c r="D55" s="15" t="s">
        <v>473</v>
      </c>
      <c r="E55" s="241"/>
      <c r="F55" s="370"/>
      <c r="G55" s="498"/>
      <c r="H55" s="499"/>
      <c r="I55" s="500"/>
      <c r="J55" s="85">
        <v>0</v>
      </c>
      <c r="K55" s="496"/>
      <c r="L55" s="370"/>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7" t="s">
        <v>422</v>
      </c>
      <c r="C61" s="497"/>
      <c r="D61" s="497"/>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3" t="s">
        <v>475</v>
      </c>
      <c r="D64" s="433"/>
      <c r="E64" s="433"/>
      <c r="F64" s="433"/>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7" t="s">
        <v>422</v>
      </c>
      <c r="C81" s="497"/>
      <c r="D81" s="497"/>
      <c r="I81" s="108" t="s">
        <v>97</v>
      </c>
      <c r="M81" s="50"/>
    </row>
    <row r="82" spans="1:13" x14ac:dyDescent="0.2">
      <c r="A82" s="28"/>
      <c r="I82" s="209"/>
      <c r="M82" s="50"/>
    </row>
    <row r="83" spans="1:13" ht="12.75" x14ac:dyDescent="0.2">
      <c r="A83" s="28"/>
      <c r="C83" s="399" t="s">
        <v>492</v>
      </c>
      <c r="D83" s="501"/>
      <c r="E83" s="501"/>
      <c r="F83" s="501"/>
      <c r="G83" s="501"/>
      <c r="H83" s="330">
        <f>K44+J57+J77</f>
        <v>0</v>
      </c>
      <c r="I83" s="502"/>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 Aydin Foley</v>
      </c>
      <c r="F7" s="289"/>
      <c r="G7" s="289"/>
      <c r="H7" s="289"/>
      <c r="I7" s="289"/>
      <c r="J7" s="289"/>
      <c r="K7" s="289"/>
      <c r="M7" s="50"/>
    </row>
    <row r="8" spans="1:13" ht="12.75" x14ac:dyDescent="0.2">
      <c r="A8" s="28"/>
      <c r="C8" s="15" t="s">
        <v>496</v>
      </c>
      <c r="D8" s="15"/>
      <c r="E8" s="15"/>
      <c r="F8" s="274"/>
      <c r="G8" s="274"/>
      <c r="H8" s="274"/>
      <c r="I8" s="56"/>
      <c r="J8" s="56"/>
      <c r="K8" s="56"/>
      <c r="M8" s="50"/>
    </row>
    <row r="9" spans="1:13" x14ac:dyDescent="0.2">
      <c r="A9" s="28"/>
      <c r="F9" s="274"/>
      <c r="G9" s="274"/>
      <c r="H9" s="274"/>
      <c r="M9" s="50"/>
    </row>
    <row r="10" spans="1:13" x14ac:dyDescent="0.2">
      <c r="A10" s="28"/>
      <c r="M10" s="50"/>
    </row>
    <row r="11" spans="1:13" ht="12.75" x14ac:dyDescent="0.2">
      <c r="A11" s="28"/>
      <c r="C11" s="80" t="s">
        <v>497</v>
      </c>
      <c r="E11" s="239"/>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84" t="s">
        <v>501</v>
      </c>
      <c r="H15" s="284"/>
      <c r="I15" s="14"/>
      <c r="J15" s="33"/>
      <c r="K15" s="33"/>
      <c r="M15" s="50"/>
    </row>
    <row r="16" spans="1:13" ht="12.75" x14ac:dyDescent="0.2">
      <c r="A16" s="28"/>
      <c r="C16" s="284" t="s">
        <v>502</v>
      </c>
      <c r="D16" s="284"/>
      <c r="E16" s="31"/>
      <c r="G16" s="284" t="s">
        <v>503</v>
      </c>
      <c r="H16" s="284"/>
      <c r="I16" s="14"/>
      <c r="M16" s="50"/>
    </row>
    <row r="17" spans="1:13" ht="12.75" x14ac:dyDescent="0.2">
      <c r="A17" s="28"/>
      <c r="C17" s="284" t="s">
        <v>504</v>
      </c>
      <c r="D17" s="284"/>
      <c r="E17" s="31"/>
      <c r="G17" s="284" t="s">
        <v>505</v>
      </c>
      <c r="H17" s="284"/>
      <c r="I17" s="31"/>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285"/>
      <c r="C44" s="285"/>
      <c r="D44" s="285"/>
      <c r="E44" s="285"/>
      <c r="F44" s="285"/>
      <c r="G44" s="285"/>
      <c r="H44" s="285"/>
      <c r="I44" s="285"/>
      <c r="J44" s="285"/>
      <c r="K44" s="285"/>
      <c r="L44" s="285"/>
      <c r="M44" s="508"/>
    </row>
    <row r="45" spans="1:13" s="42" customFormat="1" x14ac:dyDescent="0.2">
      <c r="A45" s="481"/>
      <c r="B45" s="482"/>
      <c r="C45" s="482"/>
      <c r="D45" s="482"/>
      <c r="E45" s="482"/>
      <c r="F45" s="482"/>
      <c r="G45" s="482"/>
      <c r="H45" s="482"/>
      <c r="I45" s="482"/>
      <c r="J45" s="482"/>
      <c r="K45" s="482"/>
      <c r="L45" s="482"/>
      <c r="M45" s="483"/>
    </row>
    <row r="46" spans="1:13" x14ac:dyDescent="0.2">
      <c r="A46" s="481"/>
      <c r="B46" s="482"/>
      <c r="C46" s="482"/>
      <c r="D46" s="482"/>
      <c r="E46" s="482"/>
      <c r="F46" s="482"/>
      <c r="G46" s="482"/>
      <c r="H46" s="482"/>
      <c r="I46" s="482"/>
      <c r="J46" s="482"/>
      <c r="K46" s="482"/>
      <c r="L46" s="482"/>
      <c r="M46" s="483"/>
    </row>
    <row r="47" spans="1:13" ht="12" thickBot="1" x14ac:dyDescent="0.25">
      <c r="A47" s="484"/>
      <c r="B47" s="485"/>
      <c r="C47" s="485"/>
      <c r="D47" s="485"/>
      <c r="E47" s="485"/>
      <c r="F47" s="485"/>
      <c r="G47" s="485"/>
      <c r="H47" s="485"/>
      <c r="I47" s="485"/>
      <c r="J47" s="485"/>
      <c r="K47" s="485"/>
      <c r="L47" s="485"/>
      <c r="M47" s="486"/>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3" t="s">
        <v>530</v>
      </c>
      <c r="B49" s="504"/>
      <c r="C49" s="504"/>
      <c r="D49" s="504"/>
      <c r="E49" s="504"/>
      <c r="F49" s="504"/>
      <c r="G49" s="504"/>
      <c r="H49" s="504"/>
      <c r="I49" s="504"/>
      <c r="J49" s="504"/>
      <c r="K49" s="504"/>
      <c r="L49" s="504"/>
      <c r="M49" s="505"/>
    </row>
    <row r="50" spans="1:13" s="42" customFormat="1" x14ac:dyDescent="0.2">
      <c r="A50" s="503" t="s">
        <v>531</v>
      </c>
      <c r="B50" s="504"/>
      <c r="C50" s="504"/>
      <c r="D50" s="504"/>
      <c r="E50" s="504"/>
      <c r="F50" s="504"/>
      <c r="G50" s="504"/>
      <c r="H50" s="504"/>
      <c r="I50" s="504"/>
      <c r="J50" s="504"/>
      <c r="K50" s="504"/>
      <c r="L50" s="504"/>
      <c r="M50" s="505"/>
    </row>
    <row r="51" spans="1:13" s="42" customFormat="1" x14ac:dyDescent="0.2">
      <c r="A51" s="503" t="s">
        <v>532</v>
      </c>
      <c r="B51" s="504"/>
      <c r="C51" s="504"/>
      <c r="D51" s="504"/>
      <c r="E51" s="504"/>
      <c r="F51" s="504"/>
      <c r="G51" s="504"/>
      <c r="H51" s="504"/>
      <c r="I51" s="504"/>
      <c r="J51" s="504"/>
      <c r="K51" s="504"/>
      <c r="L51" s="504"/>
      <c r="M51" s="505"/>
    </row>
    <row r="52" spans="1:13" s="42" customFormat="1" x14ac:dyDescent="0.2">
      <c r="A52" s="503" t="s">
        <v>533</v>
      </c>
      <c r="B52" s="504"/>
      <c r="C52" s="504"/>
      <c r="D52" s="504"/>
      <c r="E52" s="504"/>
      <c r="F52" s="504"/>
      <c r="G52" s="504"/>
      <c r="H52" s="504"/>
      <c r="I52" s="504"/>
      <c r="J52" s="504"/>
      <c r="K52" s="504"/>
      <c r="L52" s="504"/>
      <c r="M52" s="505"/>
    </row>
    <row r="53" spans="1:13" s="42" customFormat="1" ht="12.75" x14ac:dyDescent="0.2">
      <c r="A53" s="441"/>
      <c r="B53" s="238"/>
      <c r="C53" s="238"/>
      <c r="D53" s="238"/>
      <c r="E53" s="238"/>
      <c r="F53" s="238"/>
      <c r="G53" s="238"/>
      <c r="H53" s="238"/>
      <c r="I53" s="238"/>
      <c r="J53" s="238"/>
      <c r="K53" s="238"/>
      <c r="L53" s="238"/>
      <c r="M53" s="269"/>
    </row>
    <row r="54" spans="1:13" s="42" customFormat="1" ht="12.75" x14ac:dyDescent="0.2">
      <c r="A54" s="460" t="s">
        <v>534</v>
      </c>
      <c r="B54" s="238"/>
      <c r="C54" s="238"/>
      <c r="D54" s="238"/>
      <c r="E54" s="238"/>
      <c r="F54" s="238"/>
      <c r="G54" s="238"/>
      <c r="H54" s="238"/>
      <c r="I54" s="238"/>
      <c r="J54" s="238"/>
      <c r="K54" s="238"/>
      <c r="L54" s="238"/>
      <c r="M54" s="269"/>
    </row>
    <row r="55" spans="1:13" s="42" customFormat="1" ht="12.75" x14ac:dyDescent="0.2">
      <c r="A55" s="460"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6" t="s">
        <v>541</v>
      </c>
      <c r="B64" s="464"/>
      <c r="C64" s="464"/>
      <c r="D64" s="464"/>
      <c r="E64" s="464"/>
      <c r="F64" s="464"/>
      <c r="G64" s="464"/>
      <c r="H64" s="464"/>
      <c r="I64" s="464"/>
      <c r="J64" s="464"/>
      <c r="K64" s="464"/>
      <c r="L64" s="464"/>
      <c r="M64" s="507"/>
    </row>
    <row r="65" spans="1:13" s="42" customFormat="1" ht="12" x14ac:dyDescent="0.2">
      <c r="A65" s="506" t="s">
        <v>542</v>
      </c>
      <c r="B65" s="464"/>
      <c r="C65" s="464"/>
      <c r="D65" s="464"/>
      <c r="E65" s="464"/>
      <c r="F65" s="464"/>
      <c r="G65" s="464"/>
      <c r="H65" s="464"/>
      <c r="I65" s="464"/>
      <c r="J65" s="464"/>
      <c r="K65" s="464"/>
      <c r="L65" s="464"/>
      <c r="M65" s="507"/>
    </row>
    <row r="66" spans="1:13" s="42" customFormat="1" ht="12" x14ac:dyDescent="0.2">
      <c r="A66" s="506" t="s">
        <v>543</v>
      </c>
      <c r="B66" s="464"/>
      <c r="C66" s="464"/>
      <c r="D66" s="464"/>
      <c r="E66" s="464"/>
      <c r="F66" s="464"/>
      <c r="G66" s="464"/>
      <c r="H66" s="464"/>
      <c r="I66" s="464"/>
      <c r="J66" s="464"/>
      <c r="K66" s="464"/>
      <c r="L66" s="464"/>
      <c r="M66" s="507"/>
    </row>
    <row r="67" spans="1:13" s="42" customFormat="1" ht="12" x14ac:dyDescent="0.2">
      <c r="A67" s="506" t="s">
        <v>544</v>
      </c>
      <c r="B67" s="464"/>
      <c r="C67" s="464"/>
      <c r="D67" s="464"/>
      <c r="E67" s="464"/>
      <c r="F67" s="464"/>
      <c r="G67" s="464"/>
      <c r="H67" s="464"/>
      <c r="I67" s="464"/>
      <c r="J67" s="464"/>
      <c r="K67" s="464"/>
      <c r="L67" s="464"/>
      <c r="M67" s="507"/>
    </row>
    <row r="68" spans="1:13" s="42" customFormat="1" ht="12" x14ac:dyDescent="0.2">
      <c r="A68" s="506" t="s">
        <v>545</v>
      </c>
      <c r="B68" s="464"/>
      <c r="C68" s="464"/>
      <c r="D68" s="464"/>
      <c r="E68" s="464"/>
      <c r="F68" s="464"/>
      <c r="G68" s="464"/>
      <c r="H68" s="464"/>
      <c r="I68" s="464"/>
      <c r="J68" s="464"/>
      <c r="K68" s="464"/>
      <c r="L68" s="464"/>
      <c r="M68" s="507"/>
    </row>
    <row r="69" spans="1:13" s="42" customFormat="1" ht="12.75" x14ac:dyDescent="0.2">
      <c r="A69" s="506" t="s">
        <v>546</v>
      </c>
      <c r="B69" s="464"/>
      <c r="C69" s="464"/>
      <c r="D69" s="464"/>
      <c r="E69" s="464"/>
      <c r="F69" s="464"/>
      <c r="G69" s="464"/>
      <c r="H69" s="464"/>
      <c r="I69" s="464"/>
      <c r="J69" s="464"/>
      <c r="K69" s="464"/>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 Aydin Foley</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8"/>
      <c r="L10" s="458"/>
      <c r="M10" s="458"/>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0" t="s">
        <v>554</v>
      </c>
      <c r="B13" s="238"/>
      <c r="C13" s="238"/>
      <c r="D13" s="238"/>
      <c r="E13" s="238"/>
      <c r="F13" s="238"/>
      <c r="G13" s="238"/>
      <c r="H13" s="238"/>
      <c r="I13" s="238"/>
      <c r="J13" s="238"/>
      <c r="K13" s="238"/>
      <c r="L13" s="238"/>
      <c r="M13" s="238"/>
      <c r="N13" s="269"/>
    </row>
    <row r="14" spans="1:14" s="42" customFormat="1" ht="12.75" x14ac:dyDescent="0.2">
      <c r="A14" s="460"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8"/>
    </row>
    <row r="17" spans="1:14" s="42" customFormat="1" ht="12.75" x14ac:dyDescent="0.2">
      <c r="A17" s="460" t="s">
        <v>557</v>
      </c>
      <c r="B17" s="238"/>
      <c r="C17" s="238"/>
      <c r="D17" s="238"/>
      <c r="E17" s="238"/>
      <c r="F17" s="238"/>
      <c r="G17" s="238"/>
      <c r="H17" s="238"/>
      <c r="I17" s="238"/>
      <c r="J17" s="238"/>
      <c r="K17" s="238"/>
      <c r="L17" s="238"/>
      <c r="M17" s="238"/>
      <c r="N17" s="269"/>
    </row>
    <row r="18" spans="1:14" s="42" customFormat="1" ht="12.75" x14ac:dyDescent="0.2">
      <c r="A18" s="460" t="s">
        <v>558</v>
      </c>
      <c r="B18" s="238"/>
      <c r="C18" s="238"/>
      <c r="D18" s="238"/>
      <c r="E18" s="238"/>
      <c r="F18" s="238"/>
      <c r="G18" s="238"/>
      <c r="H18" s="238"/>
      <c r="I18" s="238"/>
      <c r="J18" s="238"/>
      <c r="K18" s="238"/>
      <c r="L18" s="238"/>
      <c r="M18" s="238"/>
      <c r="N18" s="269"/>
    </row>
    <row r="19" spans="1:14" s="42" customFormat="1" ht="12.75" x14ac:dyDescent="0.2">
      <c r="A19" s="460" t="s">
        <v>559</v>
      </c>
      <c r="B19" s="238"/>
      <c r="C19" s="238"/>
      <c r="D19" s="238"/>
      <c r="E19" s="238"/>
      <c r="F19" s="238"/>
      <c r="G19" s="238"/>
      <c r="H19" s="238"/>
      <c r="I19" s="238"/>
      <c r="J19" s="238"/>
      <c r="K19" s="238"/>
      <c r="L19" s="238"/>
      <c r="M19" s="238"/>
      <c r="N19" s="269"/>
    </row>
    <row r="20" spans="1:14" s="42" customFormat="1" ht="12.75" x14ac:dyDescent="0.2">
      <c r="A20" s="460" t="s">
        <v>560</v>
      </c>
      <c r="B20" s="238"/>
      <c r="C20" s="238"/>
      <c r="D20" s="238"/>
      <c r="E20" s="238"/>
      <c r="F20" s="238"/>
      <c r="G20" s="238"/>
      <c r="H20" s="238"/>
      <c r="I20" s="238"/>
      <c r="J20" s="238"/>
      <c r="K20" s="238"/>
      <c r="L20" s="238"/>
      <c r="M20" s="238"/>
      <c r="N20" s="269"/>
    </row>
    <row r="21" spans="1:14" s="42" customFormat="1" ht="12.75" x14ac:dyDescent="0.2">
      <c r="A21" s="460" t="s">
        <v>561</v>
      </c>
      <c r="B21" s="238"/>
      <c r="C21" s="238"/>
      <c r="D21" s="238"/>
      <c r="E21" s="238"/>
      <c r="F21" s="238"/>
      <c r="G21" s="238"/>
      <c r="H21" s="238"/>
      <c r="I21" s="238"/>
      <c r="J21" s="238"/>
      <c r="K21" s="238"/>
      <c r="L21" s="238"/>
      <c r="M21" s="238"/>
      <c r="N21" s="269"/>
    </row>
    <row r="22" spans="1:14" s="42" customFormat="1" ht="13.5" thickBot="1" x14ac:dyDescent="0.25">
      <c r="A22" s="514" t="s">
        <v>562</v>
      </c>
      <c r="B22" s="515"/>
      <c r="C22" s="515"/>
      <c r="D22" s="515"/>
      <c r="E22" s="515"/>
      <c r="F22" s="515"/>
      <c r="G22" s="515"/>
      <c r="H22" s="515"/>
      <c r="I22" s="515"/>
      <c r="J22" s="515"/>
      <c r="K22" s="515"/>
      <c r="L22" s="515"/>
      <c r="M22" s="515"/>
      <c r="N22" s="516"/>
    </row>
    <row r="23" spans="1:14" s="42" customFormat="1" ht="14.25" thickTop="1" thickBot="1" x14ac:dyDescent="0.25">
      <c r="A23" s="232"/>
      <c r="B23" s="511" t="s">
        <v>563</v>
      </c>
      <c r="C23" s="512"/>
      <c r="D23" s="512"/>
      <c r="E23" s="512"/>
      <c r="F23" s="512"/>
      <c r="G23" s="512"/>
      <c r="H23" s="512"/>
      <c r="I23" s="512"/>
      <c r="J23" s="512"/>
      <c r="K23" s="512"/>
      <c r="L23" s="51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8">
        <v>0</v>
      </c>
      <c r="K33" s="51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6" t="s">
        <v>569</v>
      </c>
      <c r="B37" s="527"/>
      <c r="C37" s="527"/>
      <c r="D37" s="251"/>
      <c r="E37" s="251"/>
      <c r="F37" s="463" t="s">
        <v>570</v>
      </c>
      <c r="G37" s="464"/>
      <c r="H37" s="464"/>
      <c r="I37" s="464"/>
      <c r="J37" s="14"/>
      <c r="K37" s="463" t="s">
        <v>571</v>
      </c>
      <c r="L37" s="463"/>
      <c r="M37" s="463"/>
      <c r="N37" s="522"/>
    </row>
    <row r="38" spans="1:14" s="42" customFormat="1" ht="12" x14ac:dyDescent="0.2">
      <c r="A38" s="523" t="s">
        <v>572</v>
      </c>
      <c r="B38" s="464"/>
      <c r="C38" s="464"/>
      <c r="D38" s="464"/>
      <c r="E38" s="464"/>
      <c r="F38" s="464"/>
      <c r="G38" s="464"/>
      <c r="H38" s="464"/>
      <c r="I38" s="464"/>
      <c r="J38" s="464"/>
      <c r="K38" s="464"/>
      <c r="L38" s="464"/>
      <c r="M38" s="464"/>
      <c r="N38" s="507"/>
    </row>
    <row r="39" spans="1:14" s="42" customFormat="1" ht="12.75" thickBot="1" x14ac:dyDescent="0.25">
      <c r="A39" s="523" t="s">
        <v>573</v>
      </c>
      <c r="B39" s="464"/>
      <c r="C39" s="464"/>
      <c r="D39" s="464"/>
      <c r="E39" s="464"/>
      <c r="F39" s="464"/>
      <c r="G39" s="464"/>
      <c r="H39" s="464"/>
      <c r="I39" s="464"/>
      <c r="J39" s="464"/>
      <c r="K39" s="464"/>
      <c r="L39" s="464"/>
      <c r="M39" s="464"/>
      <c r="N39" s="507"/>
    </row>
    <row r="40" spans="1:14" s="42" customFormat="1" ht="13.5" thickTop="1" x14ac:dyDescent="0.2">
      <c r="A40" s="38"/>
      <c r="B40" s="509" t="s">
        <v>574</v>
      </c>
      <c r="C40" s="440"/>
      <c r="D40" s="440"/>
      <c r="E40" s="440"/>
      <c r="F40" s="440"/>
      <c r="G40" s="440"/>
      <c r="H40" s="440"/>
      <c r="I40" s="440"/>
      <c r="J40" s="440"/>
      <c r="K40" s="440"/>
      <c r="L40" s="440"/>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5"/>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5"/>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0" t="s">
        <v>577</v>
      </c>
      <c r="B49" s="238"/>
      <c r="C49" s="238"/>
      <c r="D49" s="238"/>
      <c r="E49" s="238"/>
      <c r="F49" s="238"/>
      <c r="G49" s="238"/>
      <c r="H49" s="238"/>
      <c r="I49" s="238"/>
      <c r="J49" s="238"/>
      <c r="K49" s="238"/>
      <c r="L49" s="238"/>
      <c r="M49" s="238"/>
      <c r="N49" s="269"/>
    </row>
    <row r="50" spans="1:14" s="42" customFormat="1" ht="12.75" x14ac:dyDescent="0.2">
      <c r="A50" s="510" t="s">
        <v>578</v>
      </c>
      <c r="B50" s="238"/>
      <c r="C50" s="238"/>
      <c r="D50" s="238"/>
      <c r="E50" s="238"/>
      <c r="F50" s="238"/>
      <c r="G50" s="238"/>
      <c r="H50" s="238"/>
      <c r="I50" s="238"/>
      <c r="J50" s="238"/>
      <c r="K50" s="238"/>
      <c r="L50" s="238"/>
      <c r="M50" s="238"/>
      <c r="N50" s="269"/>
    </row>
    <row r="51" spans="1:14" s="42" customFormat="1" ht="12.75" x14ac:dyDescent="0.2">
      <c r="A51" s="510" t="s">
        <v>579</v>
      </c>
      <c r="B51" s="238"/>
      <c r="C51" s="238"/>
      <c r="D51" s="238"/>
      <c r="E51" s="238"/>
      <c r="F51" s="238"/>
      <c r="G51" s="238"/>
      <c r="H51" s="238"/>
      <c r="I51" s="238"/>
      <c r="J51" s="238"/>
      <c r="K51" s="238"/>
      <c r="L51" s="238"/>
      <c r="M51" s="238"/>
      <c r="N51" s="269"/>
    </row>
    <row r="52" spans="1:14" s="42" customFormat="1" ht="13.5" thickBot="1" x14ac:dyDescent="0.25">
      <c r="A52" s="52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1" t="s">
        <v>580</v>
      </c>
      <c r="H55" s="343"/>
      <c r="I55" s="343"/>
      <c r="J55" s="40"/>
      <c r="K55" s="40"/>
      <c r="L55" s="40"/>
      <c r="M55" s="40"/>
      <c r="N55" s="50"/>
    </row>
    <row r="56" spans="1:14" s="42" customFormat="1" ht="12.75" x14ac:dyDescent="0.2">
      <c r="A56" s="510" t="s">
        <v>581</v>
      </c>
      <c r="B56" s="238"/>
      <c r="C56" s="238"/>
      <c r="D56" s="238"/>
      <c r="E56" s="238"/>
      <c r="F56" s="238"/>
      <c r="G56" s="238"/>
      <c r="H56" s="238"/>
      <c r="I56" s="238"/>
      <c r="J56" s="238"/>
      <c r="K56" s="238"/>
      <c r="L56" s="238"/>
      <c r="M56" s="238"/>
      <c r="N56" s="269"/>
    </row>
    <row r="57" spans="1:14" s="42" customFormat="1" ht="12.75" x14ac:dyDescent="0.2">
      <c r="A57" s="510"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1" t="s">
        <v>583</v>
      </c>
      <c r="H60" s="521"/>
      <c r="I60" s="52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3" t="s">
        <v>588</v>
      </c>
      <c r="C67" s="433"/>
      <c r="D67" s="433"/>
      <c r="E67" s="433"/>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3" t="s">
        <v>590</v>
      </c>
      <c r="D73" s="433"/>
      <c r="E73" s="433"/>
      <c r="F73" s="433"/>
      <c r="G73" s="433"/>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 Aydin Foley</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8"/>
      <c r="L10" s="458"/>
      <c r="M10" s="458"/>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0" t="s">
        <v>554</v>
      </c>
      <c r="B13" s="238"/>
      <c r="C13" s="238"/>
      <c r="D13" s="238"/>
      <c r="E13" s="238"/>
      <c r="F13" s="238"/>
      <c r="G13" s="238"/>
      <c r="H13" s="238"/>
      <c r="I13" s="238"/>
      <c r="J13" s="238"/>
      <c r="K13" s="238"/>
      <c r="L13" s="238"/>
      <c r="M13" s="238"/>
      <c r="N13" s="269"/>
    </row>
    <row r="14" spans="1:14" s="42" customFormat="1" ht="12.75" x14ac:dyDescent="0.2">
      <c r="A14" s="460"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8"/>
    </row>
    <row r="17" spans="1:14" s="42" customFormat="1" ht="12.75" x14ac:dyDescent="0.2">
      <c r="A17" s="460" t="s">
        <v>557</v>
      </c>
      <c r="B17" s="238"/>
      <c r="C17" s="238"/>
      <c r="D17" s="238"/>
      <c r="E17" s="238"/>
      <c r="F17" s="238"/>
      <c r="G17" s="238"/>
      <c r="H17" s="238"/>
      <c r="I17" s="238"/>
      <c r="J17" s="238"/>
      <c r="K17" s="238"/>
      <c r="L17" s="238"/>
      <c r="M17" s="238"/>
      <c r="N17" s="269"/>
    </row>
    <row r="18" spans="1:14" s="42" customFormat="1" ht="12.75" x14ac:dyDescent="0.2">
      <c r="A18" s="460" t="s">
        <v>558</v>
      </c>
      <c r="B18" s="238"/>
      <c r="C18" s="238"/>
      <c r="D18" s="238"/>
      <c r="E18" s="238"/>
      <c r="F18" s="238"/>
      <c r="G18" s="238"/>
      <c r="H18" s="238"/>
      <c r="I18" s="238"/>
      <c r="J18" s="238"/>
      <c r="K18" s="238"/>
      <c r="L18" s="238"/>
      <c r="M18" s="238"/>
      <c r="N18" s="269"/>
    </row>
    <row r="19" spans="1:14" s="42" customFormat="1" ht="12.75" x14ac:dyDescent="0.2">
      <c r="A19" s="460" t="s">
        <v>559</v>
      </c>
      <c r="B19" s="238"/>
      <c r="C19" s="238"/>
      <c r="D19" s="238"/>
      <c r="E19" s="238"/>
      <c r="F19" s="238"/>
      <c r="G19" s="238"/>
      <c r="H19" s="238"/>
      <c r="I19" s="238"/>
      <c r="J19" s="238"/>
      <c r="K19" s="238"/>
      <c r="L19" s="238"/>
      <c r="M19" s="238"/>
      <c r="N19" s="269"/>
    </row>
    <row r="20" spans="1:14" s="42" customFormat="1" ht="12.75" x14ac:dyDescent="0.2">
      <c r="A20" s="460" t="s">
        <v>560</v>
      </c>
      <c r="B20" s="238"/>
      <c r="C20" s="238"/>
      <c r="D20" s="238"/>
      <c r="E20" s="238"/>
      <c r="F20" s="238"/>
      <c r="G20" s="238"/>
      <c r="H20" s="238"/>
      <c r="I20" s="238"/>
      <c r="J20" s="238"/>
      <c r="K20" s="238"/>
      <c r="L20" s="238"/>
      <c r="M20" s="238"/>
      <c r="N20" s="269"/>
    </row>
    <row r="21" spans="1:14" s="42" customFormat="1" ht="12.75" x14ac:dyDescent="0.2">
      <c r="A21" s="460" t="s">
        <v>561</v>
      </c>
      <c r="B21" s="238"/>
      <c r="C21" s="238"/>
      <c r="D21" s="238"/>
      <c r="E21" s="238"/>
      <c r="F21" s="238"/>
      <c r="G21" s="238"/>
      <c r="H21" s="238"/>
      <c r="I21" s="238"/>
      <c r="J21" s="238"/>
      <c r="K21" s="238"/>
      <c r="L21" s="238"/>
      <c r="M21" s="238"/>
      <c r="N21" s="269"/>
    </row>
    <row r="22" spans="1:14" s="42" customFormat="1" ht="13.5" thickBot="1" x14ac:dyDescent="0.25">
      <c r="A22" s="514" t="s">
        <v>562</v>
      </c>
      <c r="B22" s="515"/>
      <c r="C22" s="515"/>
      <c r="D22" s="515"/>
      <c r="E22" s="515"/>
      <c r="F22" s="515"/>
      <c r="G22" s="515"/>
      <c r="H22" s="515"/>
      <c r="I22" s="515"/>
      <c r="J22" s="515"/>
      <c r="K22" s="515"/>
      <c r="L22" s="515"/>
      <c r="M22" s="515"/>
      <c r="N22" s="516"/>
    </row>
    <row r="23" spans="1:14" s="42" customFormat="1" ht="14.25" thickTop="1" thickBot="1" x14ac:dyDescent="0.25">
      <c r="A23" s="232"/>
      <c r="B23" s="511" t="s">
        <v>563</v>
      </c>
      <c r="C23" s="512"/>
      <c r="D23" s="512"/>
      <c r="E23" s="512"/>
      <c r="F23" s="512"/>
      <c r="G23" s="512"/>
      <c r="H23" s="512"/>
      <c r="I23" s="512"/>
      <c r="J23" s="512"/>
      <c r="K23" s="512"/>
      <c r="L23" s="51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8">
        <v>0</v>
      </c>
      <c r="K33" s="51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6" t="s">
        <v>569</v>
      </c>
      <c r="B37" s="527"/>
      <c r="C37" s="527"/>
      <c r="D37" s="251"/>
      <c r="E37" s="251"/>
      <c r="F37" s="463" t="s">
        <v>570</v>
      </c>
      <c r="G37" s="464"/>
      <c r="H37" s="464"/>
      <c r="I37" s="464"/>
      <c r="J37" s="14"/>
      <c r="K37" s="463" t="s">
        <v>571</v>
      </c>
      <c r="L37" s="463"/>
      <c r="M37" s="463"/>
      <c r="N37" s="522"/>
    </row>
    <row r="38" spans="1:14" s="42" customFormat="1" ht="12" x14ac:dyDescent="0.2">
      <c r="A38" s="523" t="s">
        <v>572</v>
      </c>
      <c r="B38" s="464"/>
      <c r="C38" s="464"/>
      <c r="D38" s="464"/>
      <c r="E38" s="464"/>
      <c r="F38" s="464"/>
      <c r="G38" s="464"/>
      <c r="H38" s="464"/>
      <c r="I38" s="464"/>
      <c r="J38" s="464"/>
      <c r="K38" s="464"/>
      <c r="L38" s="464"/>
      <c r="M38" s="464"/>
      <c r="N38" s="507"/>
    </row>
    <row r="39" spans="1:14" s="42" customFormat="1" ht="12.75" thickBot="1" x14ac:dyDescent="0.25">
      <c r="A39" s="523" t="s">
        <v>573</v>
      </c>
      <c r="B39" s="464"/>
      <c r="C39" s="464"/>
      <c r="D39" s="464"/>
      <c r="E39" s="464"/>
      <c r="F39" s="464"/>
      <c r="G39" s="464"/>
      <c r="H39" s="464"/>
      <c r="I39" s="464"/>
      <c r="J39" s="464"/>
      <c r="K39" s="464"/>
      <c r="L39" s="464"/>
      <c r="M39" s="464"/>
      <c r="N39" s="507"/>
    </row>
    <row r="40" spans="1:14" s="42" customFormat="1" ht="13.5" thickTop="1" x14ac:dyDescent="0.2">
      <c r="A40" s="38"/>
      <c r="B40" s="509" t="s">
        <v>574</v>
      </c>
      <c r="C40" s="440"/>
      <c r="D40" s="440"/>
      <c r="E40" s="440"/>
      <c r="F40" s="440"/>
      <c r="G40" s="440"/>
      <c r="H40" s="440"/>
      <c r="I40" s="440"/>
      <c r="J40" s="440"/>
      <c r="K40" s="440"/>
      <c r="L40" s="440"/>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5"/>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5"/>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0" t="s">
        <v>577</v>
      </c>
      <c r="B49" s="238"/>
      <c r="C49" s="238"/>
      <c r="D49" s="238"/>
      <c r="E49" s="238"/>
      <c r="F49" s="238"/>
      <c r="G49" s="238"/>
      <c r="H49" s="238"/>
      <c r="I49" s="238"/>
      <c r="J49" s="238"/>
      <c r="K49" s="238"/>
      <c r="L49" s="238"/>
      <c r="M49" s="238"/>
      <c r="N49" s="269"/>
    </row>
    <row r="50" spans="1:14" s="42" customFormat="1" ht="12.75" x14ac:dyDescent="0.2">
      <c r="A50" s="510" t="s">
        <v>578</v>
      </c>
      <c r="B50" s="238"/>
      <c r="C50" s="238"/>
      <c r="D50" s="238"/>
      <c r="E50" s="238"/>
      <c r="F50" s="238"/>
      <c r="G50" s="238"/>
      <c r="H50" s="238"/>
      <c r="I50" s="238"/>
      <c r="J50" s="238"/>
      <c r="K50" s="238"/>
      <c r="L50" s="238"/>
      <c r="M50" s="238"/>
      <c r="N50" s="269"/>
    </row>
    <row r="51" spans="1:14" s="42" customFormat="1" ht="12.75" x14ac:dyDescent="0.2">
      <c r="A51" s="510" t="s">
        <v>579</v>
      </c>
      <c r="B51" s="238"/>
      <c r="C51" s="238"/>
      <c r="D51" s="238"/>
      <c r="E51" s="238"/>
      <c r="F51" s="238"/>
      <c r="G51" s="238"/>
      <c r="H51" s="238"/>
      <c r="I51" s="238"/>
      <c r="J51" s="238"/>
      <c r="K51" s="238"/>
      <c r="L51" s="238"/>
      <c r="M51" s="238"/>
      <c r="N51" s="269"/>
    </row>
    <row r="52" spans="1:14" s="42" customFormat="1" ht="13.5" thickBot="1" x14ac:dyDescent="0.25">
      <c r="A52" s="52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1" t="s">
        <v>580</v>
      </c>
      <c r="H55" s="343"/>
      <c r="I55" s="343"/>
      <c r="J55" s="40"/>
      <c r="K55" s="40"/>
      <c r="L55" s="40"/>
      <c r="M55" s="40"/>
      <c r="N55" s="50"/>
    </row>
    <row r="56" spans="1:14" s="42" customFormat="1" ht="12.75" x14ac:dyDescent="0.2">
      <c r="A56" s="510" t="s">
        <v>581</v>
      </c>
      <c r="B56" s="238"/>
      <c r="C56" s="238"/>
      <c r="D56" s="238"/>
      <c r="E56" s="238"/>
      <c r="F56" s="238"/>
      <c r="G56" s="238"/>
      <c r="H56" s="238"/>
      <c r="I56" s="238"/>
      <c r="J56" s="238"/>
      <c r="K56" s="238"/>
      <c r="L56" s="238"/>
      <c r="M56" s="238"/>
      <c r="N56" s="269"/>
    </row>
    <row r="57" spans="1:14" s="42" customFormat="1" ht="12.75" x14ac:dyDescent="0.2">
      <c r="A57" s="510"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1" t="s">
        <v>583</v>
      </c>
      <c r="H60" s="521"/>
      <c r="I60" s="52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3" t="s">
        <v>588</v>
      </c>
      <c r="C67" s="433"/>
      <c r="D67" s="433"/>
      <c r="E67" s="433"/>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3" t="s">
        <v>590</v>
      </c>
      <c r="D73" s="433"/>
      <c r="E73" s="433"/>
      <c r="F73" s="433"/>
      <c r="G73" s="433"/>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 Aydin Foley</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8"/>
      <c r="L10" s="458"/>
      <c r="M10" s="458"/>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0" t="s">
        <v>554</v>
      </c>
      <c r="B13" s="238"/>
      <c r="C13" s="238"/>
      <c r="D13" s="238"/>
      <c r="E13" s="238"/>
      <c r="F13" s="238"/>
      <c r="G13" s="238"/>
      <c r="H13" s="238"/>
      <c r="I13" s="238"/>
      <c r="J13" s="238"/>
      <c r="K13" s="238"/>
      <c r="L13" s="238"/>
      <c r="M13" s="238"/>
      <c r="N13" s="269"/>
    </row>
    <row r="14" spans="1:14" s="42" customFormat="1" ht="12.75" x14ac:dyDescent="0.2">
      <c r="A14" s="460"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8"/>
    </row>
    <row r="17" spans="1:14" s="42" customFormat="1" ht="12.75" x14ac:dyDescent="0.2">
      <c r="A17" s="460" t="s">
        <v>557</v>
      </c>
      <c r="B17" s="238"/>
      <c r="C17" s="238"/>
      <c r="D17" s="238"/>
      <c r="E17" s="238"/>
      <c r="F17" s="238"/>
      <c r="G17" s="238"/>
      <c r="H17" s="238"/>
      <c r="I17" s="238"/>
      <c r="J17" s="238"/>
      <c r="K17" s="238"/>
      <c r="L17" s="238"/>
      <c r="M17" s="238"/>
      <c r="N17" s="269"/>
    </row>
    <row r="18" spans="1:14" s="42" customFormat="1" ht="12.75" x14ac:dyDescent="0.2">
      <c r="A18" s="460" t="s">
        <v>558</v>
      </c>
      <c r="B18" s="238"/>
      <c r="C18" s="238"/>
      <c r="D18" s="238"/>
      <c r="E18" s="238"/>
      <c r="F18" s="238"/>
      <c r="G18" s="238"/>
      <c r="H18" s="238"/>
      <c r="I18" s="238"/>
      <c r="J18" s="238"/>
      <c r="K18" s="238"/>
      <c r="L18" s="238"/>
      <c r="M18" s="238"/>
      <c r="N18" s="269"/>
    </row>
    <row r="19" spans="1:14" s="42" customFormat="1" ht="12.75" x14ac:dyDescent="0.2">
      <c r="A19" s="460" t="s">
        <v>559</v>
      </c>
      <c r="B19" s="238"/>
      <c r="C19" s="238"/>
      <c r="D19" s="238"/>
      <c r="E19" s="238"/>
      <c r="F19" s="238"/>
      <c r="G19" s="238"/>
      <c r="H19" s="238"/>
      <c r="I19" s="238"/>
      <c r="J19" s="238"/>
      <c r="K19" s="238"/>
      <c r="L19" s="238"/>
      <c r="M19" s="238"/>
      <c r="N19" s="269"/>
    </row>
    <row r="20" spans="1:14" s="42" customFormat="1" ht="12.75" x14ac:dyDescent="0.2">
      <c r="A20" s="460" t="s">
        <v>560</v>
      </c>
      <c r="B20" s="238"/>
      <c r="C20" s="238"/>
      <c r="D20" s="238"/>
      <c r="E20" s="238"/>
      <c r="F20" s="238"/>
      <c r="G20" s="238"/>
      <c r="H20" s="238"/>
      <c r="I20" s="238"/>
      <c r="J20" s="238"/>
      <c r="K20" s="238"/>
      <c r="L20" s="238"/>
      <c r="M20" s="238"/>
      <c r="N20" s="269"/>
    </row>
    <row r="21" spans="1:14" s="42" customFormat="1" ht="12.75" x14ac:dyDescent="0.2">
      <c r="A21" s="460" t="s">
        <v>561</v>
      </c>
      <c r="B21" s="238"/>
      <c r="C21" s="238"/>
      <c r="D21" s="238"/>
      <c r="E21" s="238"/>
      <c r="F21" s="238"/>
      <c r="G21" s="238"/>
      <c r="H21" s="238"/>
      <c r="I21" s="238"/>
      <c r="J21" s="238"/>
      <c r="K21" s="238"/>
      <c r="L21" s="238"/>
      <c r="M21" s="238"/>
      <c r="N21" s="269"/>
    </row>
    <row r="22" spans="1:14" s="42" customFormat="1" ht="13.5" thickBot="1" x14ac:dyDescent="0.25">
      <c r="A22" s="514" t="s">
        <v>562</v>
      </c>
      <c r="B22" s="515"/>
      <c r="C22" s="515"/>
      <c r="D22" s="515"/>
      <c r="E22" s="515"/>
      <c r="F22" s="515"/>
      <c r="G22" s="515"/>
      <c r="H22" s="515"/>
      <c r="I22" s="515"/>
      <c r="J22" s="515"/>
      <c r="K22" s="515"/>
      <c r="L22" s="515"/>
      <c r="M22" s="515"/>
      <c r="N22" s="516"/>
    </row>
    <row r="23" spans="1:14" s="42" customFormat="1" ht="14.25" thickTop="1" thickBot="1" x14ac:dyDescent="0.25">
      <c r="A23" s="232"/>
      <c r="B23" s="511" t="s">
        <v>563</v>
      </c>
      <c r="C23" s="512"/>
      <c r="D23" s="512"/>
      <c r="E23" s="512"/>
      <c r="F23" s="512"/>
      <c r="G23" s="512"/>
      <c r="H23" s="512"/>
      <c r="I23" s="512"/>
      <c r="J23" s="512"/>
      <c r="K23" s="512"/>
      <c r="L23" s="51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8">
        <v>0</v>
      </c>
      <c r="K33" s="51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6" t="s">
        <v>569</v>
      </c>
      <c r="B37" s="527"/>
      <c r="C37" s="527"/>
      <c r="D37" s="251"/>
      <c r="E37" s="251"/>
      <c r="F37" s="463" t="s">
        <v>570</v>
      </c>
      <c r="G37" s="464"/>
      <c r="H37" s="464"/>
      <c r="I37" s="464"/>
      <c r="J37" s="14"/>
      <c r="K37" s="463" t="s">
        <v>571</v>
      </c>
      <c r="L37" s="463"/>
      <c r="M37" s="463"/>
      <c r="N37" s="522"/>
    </row>
    <row r="38" spans="1:14" s="42" customFormat="1" ht="12" x14ac:dyDescent="0.2">
      <c r="A38" s="523" t="s">
        <v>572</v>
      </c>
      <c r="B38" s="464"/>
      <c r="C38" s="464"/>
      <c r="D38" s="464"/>
      <c r="E38" s="464"/>
      <c r="F38" s="464"/>
      <c r="G38" s="464"/>
      <c r="H38" s="464"/>
      <c r="I38" s="464"/>
      <c r="J38" s="464"/>
      <c r="K38" s="464"/>
      <c r="L38" s="464"/>
      <c r="M38" s="464"/>
      <c r="N38" s="507"/>
    </row>
    <row r="39" spans="1:14" s="42" customFormat="1" ht="12.75" thickBot="1" x14ac:dyDescent="0.25">
      <c r="A39" s="523" t="s">
        <v>573</v>
      </c>
      <c r="B39" s="464"/>
      <c r="C39" s="464"/>
      <c r="D39" s="464"/>
      <c r="E39" s="464"/>
      <c r="F39" s="464"/>
      <c r="G39" s="464"/>
      <c r="H39" s="464"/>
      <c r="I39" s="464"/>
      <c r="J39" s="464"/>
      <c r="K39" s="464"/>
      <c r="L39" s="464"/>
      <c r="M39" s="464"/>
      <c r="N39" s="507"/>
    </row>
    <row r="40" spans="1:14" s="42" customFormat="1" ht="13.5" thickTop="1" x14ac:dyDescent="0.2">
      <c r="A40" s="38"/>
      <c r="B40" s="509" t="s">
        <v>574</v>
      </c>
      <c r="C40" s="440"/>
      <c r="D40" s="440"/>
      <c r="E40" s="440"/>
      <c r="F40" s="440"/>
      <c r="G40" s="440"/>
      <c r="H40" s="440"/>
      <c r="I40" s="440"/>
      <c r="J40" s="440"/>
      <c r="K40" s="440"/>
      <c r="L40" s="440"/>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5"/>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5"/>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0" t="s">
        <v>577</v>
      </c>
      <c r="B49" s="238"/>
      <c r="C49" s="238"/>
      <c r="D49" s="238"/>
      <c r="E49" s="238"/>
      <c r="F49" s="238"/>
      <c r="G49" s="238"/>
      <c r="H49" s="238"/>
      <c r="I49" s="238"/>
      <c r="J49" s="238"/>
      <c r="K49" s="238"/>
      <c r="L49" s="238"/>
      <c r="M49" s="238"/>
      <c r="N49" s="269"/>
    </row>
    <row r="50" spans="1:14" s="42" customFormat="1" ht="12.75" x14ac:dyDescent="0.2">
      <c r="A50" s="510" t="s">
        <v>578</v>
      </c>
      <c r="B50" s="238"/>
      <c r="C50" s="238"/>
      <c r="D50" s="238"/>
      <c r="E50" s="238"/>
      <c r="F50" s="238"/>
      <c r="G50" s="238"/>
      <c r="H50" s="238"/>
      <c r="I50" s="238"/>
      <c r="J50" s="238"/>
      <c r="K50" s="238"/>
      <c r="L50" s="238"/>
      <c r="M50" s="238"/>
      <c r="N50" s="269"/>
    </row>
    <row r="51" spans="1:14" s="42" customFormat="1" ht="12.75" x14ac:dyDescent="0.2">
      <c r="A51" s="510" t="s">
        <v>579</v>
      </c>
      <c r="B51" s="238"/>
      <c r="C51" s="238"/>
      <c r="D51" s="238"/>
      <c r="E51" s="238"/>
      <c r="F51" s="238"/>
      <c r="G51" s="238"/>
      <c r="H51" s="238"/>
      <c r="I51" s="238"/>
      <c r="J51" s="238"/>
      <c r="K51" s="238"/>
      <c r="L51" s="238"/>
      <c r="M51" s="238"/>
      <c r="N51" s="269"/>
    </row>
    <row r="52" spans="1:14" s="42" customFormat="1" ht="13.5" thickBot="1" x14ac:dyDescent="0.25">
      <c r="A52" s="52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1" t="s">
        <v>580</v>
      </c>
      <c r="H55" s="343"/>
      <c r="I55" s="343"/>
      <c r="J55" s="40"/>
      <c r="K55" s="40"/>
      <c r="L55" s="40"/>
      <c r="M55" s="40"/>
      <c r="N55" s="50"/>
    </row>
    <row r="56" spans="1:14" s="42" customFormat="1" ht="12.75" x14ac:dyDescent="0.2">
      <c r="A56" s="510" t="s">
        <v>581</v>
      </c>
      <c r="B56" s="238"/>
      <c r="C56" s="238"/>
      <c r="D56" s="238"/>
      <c r="E56" s="238"/>
      <c r="F56" s="238"/>
      <c r="G56" s="238"/>
      <c r="H56" s="238"/>
      <c r="I56" s="238"/>
      <c r="J56" s="238"/>
      <c r="K56" s="238"/>
      <c r="L56" s="238"/>
      <c r="M56" s="238"/>
      <c r="N56" s="269"/>
    </row>
    <row r="57" spans="1:14" s="42" customFormat="1" ht="12.75" x14ac:dyDescent="0.2">
      <c r="A57" s="510"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1" t="s">
        <v>583</v>
      </c>
      <c r="H60" s="521"/>
      <c r="I60" s="52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3" t="s">
        <v>588</v>
      </c>
      <c r="C67" s="433"/>
      <c r="D67" s="433"/>
      <c r="E67" s="433"/>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3" t="s">
        <v>590</v>
      </c>
      <c r="D73" s="433"/>
      <c r="E73" s="433"/>
      <c r="F73" s="433"/>
      <c r="G73" s="433"/>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 Aydin Foley</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8"/>
      <c r="L10" s="458"/>
      <c r="M10" s="458"/>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0" t="s">
        <v>554</v>
      </c>
      <c r="B13" s="238"/>
      <c r="C13" s="238"/>
      <c r="D13" s="238"/>
      <c r="E13" s="238"/>
      <c r="F13" s="238"/>
      <c r="G13" s="238"/>
      <c r="H13" s="238"/>
      <c r="I13" s="238"/>
      <c r="J13" s="238"/>
      <c r="K13" s="238"/>
      <c r="L13" s="238"/>
      <c r="M13" s="238"/>
      <c r="N13" s="269"/>
    </row>
    <row r="14" spans="1:14" s="42" customFormat="1" ht="12.75" x14ac:dyDescent="0.2">
      <c r="A14" s="460"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8"/>
    </row>
    <row r="17" spans="1:14" s="42" customFormat="1" ht="12.75" x14ac:dyDescent="0.2">
      <c r="A17" s="460" t="s">
        <v>557</v>
      </c>
      <c r="B17" s="238"/>
      <c r="C17" s="238"/>
      <c r="D17" s="238"/>
      <c r="E17" s="238"/>
      <c r="F17" s="238"/>
      <c r="G17" s="238"/>
      <c r="H17" s="238"/>
      <c r="I17" s="238"/>
      <c r="J17" s="238"/>
      <c r="K17" s="238"/>
      <c r="L17" s="238"/>
      <c r="M17" s="238"/>
      <c r="N17" s="269"/>
    </row>
    <row r="18" spans="1:14" s="42" customFormat="1" ht="12.75" x14ac:dyDescent="0.2">
      <c r="A18" s="460" t="s">
        <v>558</v>
      </c>
      <c r="B18" s="238"/>
      <c r="C18" s="238"/>
      <c r="D18" s="238"/>
      <c r="E18" s="238"/>
      <c r="F18" s="238"/>
      <c r="G18" s="238"/>
      <c r="H18" s="238"/>
      <c r="I18" s="238"/>
      <c r="J18" s="238"/>
      <c r="K18" s="238"/>
      <c r="L18" s="238"/>
      <c r="M18" s="238"/>
      <c r="N18" s="269"/>
    </row>
    <row r="19" spans="1:14" s="42" customFormat="1" ht="12.75" x14ac:dyDescent="0.2">
      <c r="A19" s="460" t="s">
        <v>559</v>
      </c>
      <c r="B19" s="238"/>
      <c r="C19" s="238"/>
      <c r="D19" s="238"/>
      <c r="E19" s="238"/>
      <c r="F19" s="238"/>
      <c r="G19" s="238"/>
      <c r="H19" s="238"/>
      <c r="I19" s="238"/>
      <c r="J19" s="238"/>
      <c r="K19" s="238"/>
      <c r="L19" s="238"/>
      <c r="M19" s="238"/>
      <c r="N19" s="269"/>
    </row>
    <row r="20" spans="1:14" s="42" customFormat="1" ht="12.75" x14ac:dyDescent="0.2">
      <c r="A20" s="460" t="s">
        <v>560</v>
      </c>
      <c r="B20" s="238"/>
      <c r="C20" s="238"/>
      <c r="D20" s="238"/>
      <c r="E20" s="238"/>
      <c r="F20" s="238"/>
      <c r="G20" s="238"/>
      <c r="H20" s="238"/>
      <c r="I20" s="238"/>
      <c r="J20" s="238"/>
      <c r="K20" s="238"/>
      <c r="L20" s="238"/>
      <c r="M20" s="238"/>
      <c r="N20" s="269"/>
    </row>
    <row r="21" spans="1:14" s="42" customFormat="1" ht="12.75" x14ac:dyDescent="0.2">
      <c r="A21" s="460" t="s">
        <v>561</v>
      </c>
      <c r="B21" s="238"/>
      <c r="C21" s="238"/>
      <c r="D21" s="238"/>
      <c r="E21" s="238"/>
      <c r="F21" s="238"/>
      <c r="G21" s="238"/>
      <c r="H21" s="238"/>
      <c r="I21" s="238"/>
      <c r="J21" s="238"/>
      <c r="K21" s="238"/>
      <c r="L21" s="238"/>
      <c r="M21" s="238"/>
      <c r="N21" s="269"/>
    </row>
    <row r="22" spans="1:14" s="42" customFormat="1" ht="13.5" thickBot="1" x14ac:dyDescent="0.25">
      <c r="A22" s="514" t="s">
        <v>562</v>
      </c>
      <c r="B22" s="515"/>
      <c r="C22" s="515"/>
      <c r="D22" s="515"/>
      <c r="E22" s="515"/>
      <c r="F22" s="515"/>
      <c r="G22" s="515"/>
      <c r="H22" s="515"/>
      <c r="I22" s="515"/>
      <c r="J22" s="515"/>
      <c r="K22" s="515"/>
      <c r="L22" s="515"/>
      <c r="M22" s="515"/>
      <c r="N22" s="516"/>
    </row>
    <row r="23" spans="1:14" s="42" customFormat="1" ht="14.25" thickTop="1" thickBot="1" x14ac:dyDescent="0.25">
      <c r="A23" s="232"/>
      <c r="B23" s="511" t="s">
        <v>563</v>
      </c>
      <c r="C23" s="512"/>
      <c r="D23" s="512"/>
      <c r="E23" s="512"/>
      <c r="F23" s="512"/>
      <c r="G23" s="512"/>
      <c r="H23" s="512"/>
      <c r="I23" s="512"/>
      <c r="J23" s="512"/>
      <c r="K23" s="512"/>
      <c r="L23" s="51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8">
        <v>0</v>
      </c>
      <c r="K33" s="51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6" t="s">
        <v>569</v>
      </c>
      <c r="B37" s="527"/>
      <c r="C37" s="527"/>
      <c r="D37" s="251"/>
      <c r="E37" s="251"/>
      <c r="F37" s="463" t="s">
        <v>570</v>
      </c>
      <c r="G37" s="464"/>
      <c r="H37" s="464"/>
      <c r="I37" s="464"/>
      <c r="J37" s="14"/>
      <c r="K37" s="463" t="s">
        <v>571</v>
      </c>
      <c r="L37" s="463"/>
      <c r="M37" s="463"/>
      <c r="N37" s="522"/>
    </row>
    <row r="38" spans="1:14" s="42" customFormat="1" ht="12" x14ac:dyDescent="0.2">
      <c r="A38" s="523" t="s">
        <v>572</v>
      </c>
      <c r="B38" s="464"/>
      <c r="C38" s="464"/>
      <c r="D38" s="464"/>
      <c r="E38" s="464"/>
      <c r="F38" s="464"/>
      <c r="G38" s="464"/>
      <c r="H38" s="464"/>
      <c r="I38" s="464"/>
      <c r="J38" s="464"/>
      <c r="K38" s="464"/>
      <c r="L38" s="464"/>
      <c r="M38" s="464"/>
      <c r="N38" s="507"/>
    </row>
    <row r="39" spans="1:14" s="42" customFormat="1" ht="12.75" thickBot="1" x14ac:dyDescent="0.25">
      <c r="A39" s="523" t="s">
        <v>573</v>
      </c>
      <c r="B39" s="464"/>
      <c r="C39" s="464"/>
      <c r="D39" s="464"/>
      <c r="E39" s="464"/>
      <c r="F39" s="464"/>
      <c r="G39" s="464"/>
      <c r="H39" s="464"/>
      <c r="I39" s="464"/>
      <c r="J39" s="464"/>
      <c r="K39" s="464"/>
      <c r="L39" s="464"/>
      <c r="M39" s="464"/>
      <c r="N39" s="507"/>
    </row>
    <row r="40" spans="1:14" s="42" customFormat="1" ht="13.5" thickTop="1" x14ac:dyDescent="0.2">
      <c r="A40" s="38"/>
      <c r="B40" s="509" t="s">
        <v>574</v>
      </c>
      <c r="C40" s="440"/>
      <c r="D40" s="440"/>
      <c r="E40" s="440"/>
      <c r="F40" s="440"/>
      <c r="G40" s="440"/>
      <c r="H40" s="440"/>
      <c r="I40" s="440"/>
      <c r="J40" s="440"/>
      <c r="K40" s="440"/>
      <c r="L40" s="440"/>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5"/>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5"/>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0" t="s">
        <v>577</v>
      </c>
      <c r="B49" s="238"/>
      <c r="C49" s="238"/>
      <c r="D49" s="238"/>
      <c r="E49" s="238"/>
      <c r="F49" s="238"/>
      <c r="G49" s="238"/>
      <c r="H49" s="238"/>
      <c r="I49" s="238"/>
      <c r="J49" s="238"/>
      <c r="K49" s="238"/>
      <c r="L49" s="238"/>
      <c r="M49" s="238"/>
      <c r="N49" s="269"/>
    </row>
    <row r="50" spans="1:14" s="42" customFormat="1" ht="12.75" x14ac:dyDescent="0.2">
      <c r="A50" s="510" t="s">
        <v>578</v>
      </c>
      <c r="B50" s="238"/>
      <c r="C50" s="238"/>
      <c r="D50" s="238"/>
      <c r="E50" s="238"/>
      <c r="F50" s="238"/>
      <c r="G50" s="238"/>
      <c r="H50" s="238"/>
      <c r="I50" s="238"/>
      <c r="J50" s="238"/>
      <c r="K50" s="238"/>
      <c r="L50" s="238"/>
      <c r="M50" s="238"/>
      <c r="N50" s="269"/>
    </row>
    <row r="51" spans="1:14" s="42" customFormat="1" ht="12.75" x14ac:dyDescent="0.2">
      <c r="A51" s="510" t="s">
        <v>579</v>
      </c>
      <c r="B51" s="238"/>
      <c r="C51" s="238"/>
      <c r="D51" s="238"/>
      <c r="E51" s="238"/>
      <c r="F51" s="238"/>
      <c r="G51" s="238"/>
      <c r="H51" s="238"/>
      <c r="I51" s="238"/>
      <c r="J51" s="238"/>
      <c r="K51" s="238"/>
      <c r="L51" s="238"/>
      <c r="M51" s="238"/>
      <c r="N51" s="269"/>
    </row>
    <row r="52" spans="1:14" s="42" customFormat="1" ht="13.5" thickBot="1" x14ac:dyDescent="0.25">
      <c r="A52" s="52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1" t="s">
        <v>580</v>
      </c>
      <c r="H55" s="343"/>
      <c r="I55" s="343"/>
      <c r="J55" s="40"/>
      <c r="K55" s="40"/>
      <c r="L55" s="40"/>
      <c r="M55" s="40"/>
      <c r="N55" s="50"/>
    </row>
    <row r="56" spans="1:14" s="42" customFormat="1" ht="12.75" x14ac:dyDescent="0.2">
      <c r="A56" s="510" t="s">
        <v>581</v>
      </c>
      <c r="B56" s="238"/>
      <c r="C56" s="238"/>
      <c r="D56" s="238"/>
      <c r="E56" s="238"/>
      <c r="F56" s="238"/>
      <c r="G56" s="238"/>
      <c r="H56" s="238"/>
      <c r="I56" s="238"/>
      <c r="J56" s="238"/>
      <c r="K56" s="238"/>
      <c r="L56" s="238"/>
      <c r="M56" s="238"/>
      <c r="N56" s="269"/>
    </row>
    <row r="57" spans="1:14" s="42" customFormat="1" ht="12.75" x14ac:dyDescent="0.2">
      <c r="A57" s="510"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1" t="s">
        <v>583</v>
      </c>
      <c r="H60" s="521"/>
      <c r="I60" s="52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3" t="s">
        <v>588</v>
      </c>
      <c r="C67" s="433"/>
      <c r="D67" s="433"/>
      <c r="E67" s="433"/>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3" t="s">
        <v>590</v>
      </c>
      <c r="D73" s="433"/>
      <c r="E73" s="433"/>
      <c r="F73" s="433"/>
      <c r="G73" s="433"/>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 Aydin Foley</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1918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t="str">
        <f>'RE-600'!F37</f>
        <v>Office</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 Aydin Foley</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8"/>
      <c r="L10" s="458"/>
      <c r="M10" s="458"/>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0" t="s">
        <v>554</v>
      </c>
      <c r="B13" s="238"/>
      <c r="C13" s="238"/>
      <c r="D13" s="238"/>
      <c r="E13" s="238"/>
      <c r="F13" s="238"/>
      <c r="G13" s="238"/>
      <c r="H13" s="238"/>
      <c r="I13" s="238"/>
      <c r="J13" s="238"/>
      <c r="K13" s="238"/>
      <c r="L13" s="238"/>
      <c r="M13" s="238"/>
      <c r="N13" s="269"/>
    </row>
    <row r="14" spans="1:14" s="42" customFormat="1" ht="12.75" x14ac:dyDescent="0.2">
      <c r="A14" s="460"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8"/>
    </row>
    <row r="17" spans="1:14" s="42" customFormat="1" ht="12.75" x14ac:dyDescent="0.2">
      <c r="A17" s="460" t="s">
        <v>557</v>
      </c>
      <c r="B17" s="238"/>
      <c r="C17" s="238"/>
      <c r="D17" s="238"/>
      <c r="E17" s="238"/>
      <c r="F17" s="238"/>
      <c r="G17" s="238"/>
      <c r="H17" s="238"/>
      <c r="I17" s="238"/>
      <c r="J17" s="238"/>
      <c r="K17" s="238"/>
      <c r="L17" s="238"/>
      <c r="M17" s="238"/>
      <c r="N17" s="269"/>
    </row>
    <row r="18" spans="1:14" s="42" customFormat="1" ht="12.75" x14ac:dyDescent="0.2">
      <c r="A18" s="460" t="s">
        <v>558</v>
      </c>
      <c r="B18" s="238"/>
      <c r="C18" s="238"/>
      <c r="D18" s="238"/>
      <c r="E18" s="238"/>
      <c r="F18" s="238"/>
      <c r="G18" s="238"/>
      <c r="H18" s="238"/>
      <c r="I18" s="238"/>
      <c r="J18" s="238"/>
      <c r="K18" s="238"/>
      <c r="L18" s="238"/>
      <c r="M18" s="238"/>
      <c r="N18" s="269"/>
    </row>
    <row r="19" spans="1:14" s="42" customFormat="1" ht="12.75" x14ac:dyDescent="0.2">
      <c r="A19" s="460" t="s">
        <v>559</v>
      </c>
      <c r="B19" s="238"/>
      <c r="C19" s="238"/>
      <c r="D19" s="238"/>
      <c r="E19" s="238"/>
      <c r="F19" s="238"/>
      <c r="G19" s="238"/>
      <c r="H19" s="238"/>
      <c r="I19" s="238"/>
      <c r="J19" s="238"/>
      <c r="K19" s="238"/>
      <c r="L19" s="238"/>
      <c r="M19" s="238"/>
      <c r="N19" s="269"/>
    </row>
    <row r="20" spans="1:14" s="42" customFormat="1" ht="12.75" x14ac:dyDescent="0.2">
      <c r="A20" s="460" t="s">
        <v>560</v>
      </c>
      <c r="B20" s="238"/>
      <c r="C20" s="238"/>
      <c r="D20" s="238"/>
      <c r="E20" s="238"/>
      <c r="F20" s="238"/>
      <c r="G20" s="238"/>
      <c r="H20" s="238"/>
      <c r="I20" s="238"/>
      <c r="J20" s="238"/>
      <c r="K20" s="238"/>
      <c r="L20" s="238"/>
      <c r="M20" s="238"/>
      <c r="N20" s="269"/>
    </row>
    <row r="21" spans="1:14" s="42" customFormat="1" ht="12.75" x14ac:dyDescent="0.2">
      <c r="A21" s="460" t="s">
        <v>561</v>
      </c>
      <c r="B21" s="238"/>
      <c r="C21" s="238"/>
      <c r="D21" s="238"/>
      <c r="E21" s="238"/>
      <c r="F21" s="238"/>
      <c r="G21" s="238"/>
      <c r="H21" s="238"/>
      <c r="I21" s="238"/>
      <c r="J21" s="238"/>
      <c r="K21" s="238"/>
      <c r="L21" s="238"/>
      <c r="M21" s="238"/>
      <c r="N21" s="269"/>
    </row>
    <row r="22" spans="1:14" s="42" customFormat="1" ht="13.5" thickBot="1" x14ac:dyDescent="0.25">
      <c r="A22" s="514" t="s">
        <v>562</v>
      </c>
      <c r="B22" s="515"/>
      <c r="C22" s="515"/>
      <c r="D22" s="515"/>
      <c r="E22" s="515"/>
      <c r="F22" s="515"/>
      <c r="G22" s="515"/>
      <c r="H22" s="515"/>
      <c r="I22" s="515"/>
      <c r="J22" s="515"/>
      <c r="K22" s="515"/>
      <c r="L22" s="515"/>
      <c r="M22" s="515"/>
      <c r="N22" s="516"/>
    </row>
    <row r="23" spans="1:14" s="42" customFormat="1" ht="14.25" thickTop="1" thickBot="1" x14ac:dyDescent="0.25">
      <c r="A23" s="232"/>
      <c r="B23" s="511" t="s">
        <v>563</v>
      </c>
      <c r="C23" s="512"/>
      <c r="D23" s="512"/>
      <c r="E23" s="512"/>
      <c r="F23" s="512"/>
      <c r="G23" s="512"/>
      <c r="H23" s="512"/>
      <c r="I23" s="512"/>
      <c r="J23" s="512"/>
      <c r="K23" s="512"/>
      <c r="L23" s="51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8">
        <v>0</v>
      </c>
      <c r="K33" s="51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6" t="s">
        <v>569</v>
      </c>
      <c r="B37" s="527"/>
      <c r="C37" s="527"/>
      <c r="D37" s="251"/>
      <c r="E37" s="251"/>
      <c r="F37" s="463" t="s">
        <v>570</v>
      </c>
      <c r="G37" s="464"/>
      <c r="H37" s="464"/>
      <c r="I37" s="464"/>
      <c r="J37" s="14"/>
      <c r="K37" s="463" t="s">
        <v>571</v>
      </c>
      <c r="L37" s="463"/>
      <c r="M37" s="463"/>
      <c r="N37" s="522"/>
    </row>
    <row r="38" spans="1:14" s="42" customFormat="1" ht="12" x14ac:dyDescent="0.2">
      <c r="A38" s="523" t="s">
        <v>572</v>
      </c>
      <c r="B38" s="464"/>
      <c r="C38" s="464"/>
      <c r="D38" s="464"/>
      <c r="E38" s="464"/>
      <c r="F38" s="464"/>
      <c r="G38" s="464"/>
      <c r="H38" s="464"/>
      <c r="I38" s="464"/>
      <c r="J38" s="464"/>
      <c r="K38" s="464"/>
      <c r="L38" s="464"/>
      <c r="M38" s="464"/>
      <c r="N38" s="507"/>
    </row>
    <row r="39" spans="1:14" s="42" customFormat="1" ht="12.75" thickBot="1" x14ac:dyDescent="0.25">
      <c r="A39" s="523" t="s">
        <v>573</v>
      </c>
      <c r="B39" s="464"/>
      <c r="C39" s="464"/>
      <c r="D39" s="464"/>
      <c r="E39" s="464"/>
      <c r="F39" s="464"/>
      <c r="G39" s="464"/>
      <c r="H39" s="464"/>
      <c r="I39" s="464"/>
      <c r="J39" s="464"/>
      <c r="K39" s="464"/>
      <c r="L39" s="464"/>
      <c r="M39" s="464"/>
      <c r="N39" s="507"/>
    </row>
    <row r="40" spans="1:14" s="42" customFormat="1" ht="13.5" thickTop="1" x14ac:dyDescent="0.2">
      <c r="A40" s="38"/>
      <c r="B40" s="509" t="s">
        <v>574</v>
      </c>
      <c r="C40" s="440"/>
      <c r="D40" s="440"/>
      <c r="E40" s="440"/>
      <c r="F40" s="440"/>
      <c r="G40" s="440"/>
      <c r="H40" s="440"/>
      <c r="I40" s="440"/>
      <c r="J40" s="440"/>
      <c r="K40" s="440"/>
      <c r="L40" s="440"/>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5"/>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5"/>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0" t="s">
        <v>577</v>
      </c>
      <c r="B49" s="238"/>
      <c r="C49" s="238"/>
      <c r="D49" s="238"/>
      <c r="E49" s="238"/>
      <c r="F49" s="238"/>
      <c r="G49" s="238"/>
      <c r="H49" s="238"/>
      <c r="I49" s="238"/>
      <c r="J49" s="238"/>
      <c r="K49" s="238"/>
      <c r="L49" s="238"/>
      <c r="M49" s="238"/>
      <c r="N49" s="269"/>
    </row>
    <row r="50" spans="1:14" s="42" customFormat="1" ht="12.75" x14ac:dyDescent="0.2">
      <c r="A50" s="510" t="s">
        <v>578</v>
      </c>
      <c r="B50" s="238"/>
      <c r="C50" s="238"/>
      <c r="D50" s="238"/>
      <c r="E50" s="238"/>
      <c r="F50" s="238"/>
      <c r="G50" s="238"/>
      <c r="H50" s="238"/>
      <c r="I50" s="238"/>
      <c r="J50" s="238"/>
      <c r="K50" s="238"/>
      <c r="L50" s="238"/>
      <c r="M50" s="238"/>
      <c r="N50" s="269"/>
    </row>
    <row r="51" spans="1:14" s="42" customFormat="1" ht="12.75" x14ac:dyDescent="0.2">
      <c r="A51" s="510" t="s">
        <v>579</v>
      </c>
      <c r="B51" s="238"/>
      <c r="C51" s="238"/>
      <c r="D51" s="238"/>
      <c r="E51" s="238"/>
      <c r="F51" s="238"/>
      <c r="G51" s="238"/>
      <c r="H51" s="238"/>
      <c r="I51" s="238"/>
      <c r="J51" s="238"/>
      <c r="K51" s="238"/>
      <c r="L51" s="238"/>
      <c r="M51" s="238"/>
      <c r="N51" s="269"/>
    </row>
    <row r="52" spans="1:14" s="42" customFormat="1" ht="13.5" thickBot="1" x14ac:dyDescent="0.25">
      <c r="A52" s="52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1" t="s">
        <v>580</v>
      </c>
      <c r="H55" s="343"/>
      <c r="I55" s="343"/>
      <c r="J55" s="40"/>
      <c r="K55" s="40"/>
      <c r="L55" s="40"/>
      <c r="M55" s="40"/>
      <c r="N55" s="50"/>
    </row>
    <row r="56" spans="1:14" s="42" customFormat="1" ht="12.75" x14ac:dyDescent="0.2">
      <c r="A56" s="510" t="s">
        <v>581</v>
      </c>
      <c r="B56" s="238"/>
      <c r="C56" s="238"/>
      <c r="D56" s="238"/>
      <c r="E56" s="238"/>
      <c r="F56" s="238"/>
      <c r="G56" s="238"/>
      <c r="H56" s="238"/>
      <c r="I56" s="238"/>
      <c r="J56" s="238"/>
      <c r="K56" s="238"/>
      <c r="L56" s="238"/>
      <c r="M56" s="238"/>
      <c r="N56" s="269"/>
    </row>
    <row r="57" spans="1:14" s="42" customFormat="1" ht="12.75" x14ac:dyDescent="0.2">
      <c r="A57" s="510"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1" t="s">
        <v>583</v>
      </c>
      <c r="H60" s="521"/>
      <c r="I60" s="52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3" t="s">
        <v>588</v>
      </c>
      <c r="C67" s="433"/>
      <c r="D67" s="433"/>
      <c r="E67" s="433"/>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3" t="s">
        <v>590</v>
      </c>
      <c r="D73" s="433"/>
      <c r="E73" s="433"/>
      <c r="F73" s="433"/>
      <c r="G73" s="433"/>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8" t="s">
        <v>744</v>
      </c>
      <c r="H33" s="528"/>
      <c r="I33" s="2" t="s">
        <v>745</v>
      </c>
      <c r="J33" s="1" t="s">
        <v>746</v>
      </c>
      <c r="K33" s="215">
        <v>400</v>
      </c>
      <c r="L33" s="1">
        <v>1</v>
      </c>
    </row>
    <row r="34" spans="1:12" x14ac:dyDescent="0.2">
      <c r="G34" s="528" t="s">
        <v>747</v>
      </c>
      <c r="H34" s="528"/>
      <c r="I34" s="1" t="s">
        <v>748</v>
      </c>
      <c r="J34" s="1" t="s">
        <v>749</v>
      </c>
      <c r="K34" s="215">
        <v>600</v>
      </c>
      <c r="L34" s="1">
        <v>2</v>
      </c>
    </row>
    <row r="35" spans="1:12" x14ac:dyDescent="0.2">
      <c r="A35" s="2" t="s">
        <v>750</v>
      </c>
      <c r="G35" s="528" t="s">
        <v>751</v>
      </c>
      <c r="H35" s="528"/>
      <c r="I35" s="1" t="s">
        <v>752</v>
      </c>
      <c r="J35" s="1" t="s">
        <v>724</v>
      </c>
      <c r="K35" s="215">
        <v>800</v>
      </c>
      <c r="L35" s="1">
        <v>3</v>
      </c>
    </row>
    <row r="36" spans="1:12" x14ac:dyDescent="0.2">
      <c r="A36" s="528" t="s">
        <v>753</v>
      </c>
      <c r="B36" s="528"/>
      <c r="C36" s="528"/>
      <c r="D36" s="528"/>
      <c r="E36" s="528"/>
      <c r="F36" s="528"/>
      <c r="G36" s="528" t="s">
        <v>754</v>
      </c>
      <c r="H36" s="528"/>
      <c r="I36" s="1" t="s">
        <v>755</v>
      </c>
      <c r="J36" s="1" t="s">
        <v>756</v>
      </c>
      <c r="K36" s="215">
        <v>950</v>
      </c>
      <c r="L36" s="1">
        <v>4</v>
      </c>
    </row>
    <row r="37" spans="1:12" x14ac:dyDescent="0.2">
      <c r="A37" s="528" t="s">
        <v>757</v>
      </c>
      <c r="B37" s="528"/>
      <c r="C37" s="528"/>
      <c r="D37" s="528"/>
      <c r="E37" s="528"/>
      <c r="F37" s="528"/>
      <c r="I37" s="1" t="s">
        <v>758</v>
      </c>
      <c r="J37" s="1" t="s">
        <v>759</v>
      </c>
      <c r="K37" s="215">
        <v>1100</v>
      </c>
      <c r="L37" s="1">
        <v>5</v>
      </c>
    </row>
    <row r="38" spans="1:12" x14ac:dyDescent="0.2">
      <c r="A38" s="528" t="s">
        <v>760</v>
      </c>
      <c r="B38" s="528"/>
      <c r="C38" s="528"/>
      <c r="D38" s="528"/>
      <c r="E38" s="528"/>
      <c r="F38" s="528"/>
      <c r="I38" s="1" t="s">
        <v>761</v>
      </c>
      <c r="J38" s="1" t="s">
        <v>349</v>
      </c>
      <c r="K38" s="215">
        <v>1250</v>
      </c>
      <c r="L38" s="1">
        <v>6</v>
      </c>
    </row>
    <row r="39" spans="1:12" x14ac:dyDescent="0.2">
      <c r="A39" s="528" t="s">
        <v>762</v>
      </c>
      <c r="B39" s="528"/>
      <c r="C39" s="528"/>
      <c r="D39" s="528"/>
      <c r="E39" s="528"/>
      <c r="F39" s="528"/>
      <c r="I39" s="1" t="s">
        <v>763</v>
      </c>
      <c r="K39" s="215">
        <v>1400</v>
      </c>
      <c r="L39" s="1">
        <v>7</v>
      </c>
    </row>
    <row r="40" spans="1:12" x14ac:dyDescent="0.2">
      <c r="A40" s="528" t="s">
        <v>764</v>
      </c>
      <c r="B40" s="528"/>
      <c r="C40" s="528"/>
      <c r="D40" s="528"/>
      <c r="E40" s="528"/>
      <c r="F40" s="528"/>
      <c r="I40" s="1" t="s">
        <v>765</v>
      </c>
      <c r="K40" s="215">
        <v>1550</v>
      </c>
      <c r="L40" s="1">
        <v>8</v>
      </c>
    </row>
    <row r="41" spans="1:12" x14ac:dyDescent="0.2">
      <c r="A41" s="528" t="s">
        <v>766</v>
      </c>
      <c r="B41" s="528"/>
      <c r="C41" s="528"/>
      <c r="D41" s="528"/>
      <c r="E41" s="528"/>
      <c r="F41" s="528"/>
      <c r="I41" s="1" t="s">
        <v>767</v>
      </c>
      <c r="K41" s="215">
        <v>1700</v>
      </c>
      <c r="L41" s="1">
        <v>9</v>
      </c>
    </row>
    <row r="42" spans="1:12" x14ac:dyDescent="0.2">
      <c r="A42" s="528" t="s">
        <v>768</v>
      </c>
      <c r="B42" s="528"/>
      <c r="C42" s="528"/>
      <c r="D42" s="528"/>
      <c r="E42" s="528"/>
      <c r="F42" s="528"/>
      <c r="I42" s="1" t="s">
        <v>769</v>
      </c>
      <c r="K42" s="215">
        <v>1850</v>
      </c>
      <c r="L42" s="1">
        <v>10</v>
      </c>
    </row>
    <row r="43" spans="1:12" x14ac:dyDescent="0.2">
      <c r="A43" s="528" t="s">
        <v>770</v>
      </c>
      <c r="B43" s="528"/>
      <c r="C43" s="528"/>
      <c r="D43" s="528"/>
      <c r="E43" s="528"/>
      <c r="F43" s="528"/>
      <c r="I43" s="1" t="s">
        <v>771</v>
      </c>
      <c r="K43" s="215">
        <v>2000</v>
      </c>
      <c r="L43" s="1">
        <v>11</v>
      </c>
    </row>
    <row r="44" spans="1:12" x14ac:dyDescent="0.2">
      <c r="A44" s="528"/>
      <c r="B44" s="528"/>
      <c r="C44" s="528"/>
      <c r="D44" s="528"/>
      <c r="E44" s="528"/>
      <c r="F44" s="528"/>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zoomScale="90" workbookViewId="0">
      <selection activeCell="C18" sqref="C18"/>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82" t="s">
        <v>1</v>
      </c>
      <c r="D1" s="283"/>
      <c r="E1" s="283"/>
      <c r="F1" s="283"/>
      <c r="G1" s="283"/>
      <c r="H1" s="283"/>
      <c r="I1" s="283"/>
      <c r="J1" s="338" t="s">
        <v>99</v>
      </c>
      <c r="K1" s="339"/>
      <c r="L1" s="64" t="str">
        <f>'RE-600'!H1</f>
        <v>MUS</v>
      </c>
    </row>
    <row r="2" spans="1:12" s="40" customFormat="1" ht="15.75" x14ac:dyDescent="0.25">
      <c r="A2" s="340">
        <f>'RE-600'!A2</f>
        <v>42858</v>
      </c>
      <c r="B2" s="341"/>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 Aydin Foley</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291" t="str">
        <f>'RE-600'!F11</f>
        <v>740-487-8603, 740-487-8594, 740-647-2404</v>
      </c>
      <c r="I9" s="291"/>
      <c r="J9" s="291"/>
      <c r="K9" s="15"/>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2"/>
      <c r="H12" s="342"/>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0</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4"/>
      <c r="E21" s="17"/>
      <c r="F21" s="17"/>
      <c r="G21" s="333" t="s">
        <v>205</v>
      </c>
      <c r="H21" s="333"/>
      <c r="I21" s="17"/>
      <c r="J21" s="17"/>
      <c r="K21" s="17"/>
      <c r="L21" s="175"/>
    </row>
    <row r="22" spans="1:12" s="42" customFormat="1" ht="15.75" x14ac:dyDescent="0.25">
      <c r="A22" s="28"/>
      <c r="B22" s="286" t="s">
        <v>206</v>
      </c>
      <c r="C22" s="284"/>
      <c r="D22" s="284"/>
      <c r="E22" s="48">
        <f>'RE-611p2'!G21</f>
        <v>0</v>
      </c>
      <c r="F22" s="40"/>
      <c r="G22" s="24" t="s">
        <v>207</v>
      </c>
      <c r="H22" s="24"/>
      <c r="I22" s="24"/>
      <c r="J22" s="48">
        <f>'RE-611(T)p3'!H22</f>
        <v>0</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8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38" t="s">
        <v>217</v>
      </c>
      <c r="H31" s="338"/>
      <c r="I31" s="338"/>
      <c r="J31" s="177"/>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37"/>
      <c r="E33" s="337"/>
      <c r="F33" s="337"/>
      <c r="G33" s="286" t="s">
        <v>221</v>
      </c>
      <c r="H33" s="286"/>
      <c r="I33" s="286"/>
      <c r="J33" s="54"/>
      <c r="L33" s="139"/>
    </row>
    <row r="34" spans="1:12" s="55" customFormat="1" ht="15.75" x14ac:dyDescent="0.25">
      <c r="A34" s="28"/>
      <c r="B34" s="40"/>
      <c r="C34" s="15"/>
      <c r="D34" s="18" t="s">
        <v>222</v>
      </c>
      <c r="E34" s="54"/>
      <c r="F34" s="15"/>
      <c r="G34" s="286" t="s">
        <v>223</v>
      </c>
      <c r="H34" s="238"/>
      <c r="I34" s="238"/>
      <c r="J34" s="54"/>
      <c r="K34" s="40"/>
      <c r="L34" s="139"/>
    </row>
    <row r="35" spans="1:12" s="40" customFormat="1" ht="15.75" x14ac:dyDescent="0.25">
      <c r="A35" s="28"/>
      <c r="C35" s="15"/>
      <c r="D35" s="18" t="s">
        <v>224</v>
      </c>
      <c r="E35" s="346"/>
      <c r="F35" s="346"/>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f>'RE-616'!F8</f>
        <v>0</v>
      </c>
      <c r="C41" s="289"/>
      <c r="D41" s="289"/>
      <c r="E41" s="15"/>
      <c r="G41" s="15"/>
      <c r="H41" s="18" t="s">
        <v>233</v>
      </c>
      <c r="I41" s="251"/>
      <c r="J41" s="251"/>
      <c r="K41" s="15"/>
      <c r="L41" s="139"/>
    </row>
    <row r="42" spans="1:12" s="40" customFormat="1" ht="15.75" x14ac:dyDescent="0.25">
      <c r="A42" s="28"/>
      <c r="B42" s="345">
        <f>'RE-616'!F9</f>
        <v>0</v>
      </c>
      <c r="C42" s="345"/>
      <c r="D42" s="345"/>
      <c r="H42" s="18" t="s">
        <v>84</v>
      </c>
      <c r="I42" s="241"/>
      <c r="J42" s="241"/>
      <c r="L42" s="139"/>
    </row>
    <row r="43" spans="1:12" s="40" customFormat="1" ht="15.75" x14ac:dyDescent="0.25">
      <c r="A43" s="28"/>
      <c r="B43" s="343"/>
      <c r="C43" s="343"/>
      <c r="D43" s="343"/>
      <c r="H43" s="18" t="s">
        <v>234</v>
      </c>
      <c r="I43" s="31"/>
      <c r="L43" s="139"/>
    </row>
    <row r="44" spans="1:12" s="40" customFormat="1" ht="15.75" x14ac:dyDescent="0.25">
      <c r="A44" s="28"/>
      <c r="B44" s="286" t="s">
        <v>235</v>
      </c>
      <c r="C44" s="286"/>
      <c r="D44" s="286"/>
      <c r="E44" s="251"/>
      <c r="F44" s="251"/>
      <c r="L44" s="139"/>
    </row>
    <row r="45" spans="1:12" s="40" customFormat="1" ht="15.75" x14ac:dyDescent="0.25">
      <c r="A45" s="28"/>
      <c r="D45" s="18" t="s">
        <v>236</v>
      </c>
      <c r="E45" s="132">
        <f>'RE-613'!E14</f>
        <v>0</v>
      </c>
      <c r="G45" s="286" t="s">
        <v>237</v>
      </c>
      <c r="H45" s="292"/>
      <c r="I45" s="292"/>
      <c r="J45" s="251"/>
      <c r="K45" s="251"/>
      <c r="L45" s="139"/>
    </row>
    <row r="46" spans="1:12" s="40" customFormat="1" ht="6" customHeight="1" thickBot="1" x14ac:dyDescent="0.3">
      <c r="A46" s="28"/>
      <c r="G46" s="12"/>
      <c r="H46"/>
      <c r="K46" s="15"/>
      <c r="L46" s="139"/>
    </row>
    <row r="47" spans="1:12" s="40" customFormat="1" ht="16.5" thickTop="1" x14ac:dyDescent="0.25">
      <c r="A47" s="351"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5" t="s">
        <v>240</v>
      </c>
      <c r="B50" s="356"/>
      <c r="C50" s="356"/>
      <c r="D50" s="181"/>
      <c r="E50" s="352"/>
      <c r="F50" s="353"/>
      <c r="G50" s="353"/>
      <c r="H50" s="353"/>
      <c r="I50" s="353"/>
      <c r="J50" s="353"/>
      <c r="K50" s="353"/>
      <c r="L50" s="354"/>
    </row>
    <row r="51" spans="1:12" s="40" customFormat="1" x14ac:dyDescent="0.2">
      <c r="A51" s="347"/>
      <c r="B51" s="300"/>
      <c r="C51" s="300"/>
      <c r="D51" s="300"/>
      <c r="E51" s="300"/>
      <c r="F51" s="300"/>
      <c r="G51" s="300"/>
      <c r="H51" s="300"/>
      <c r="I51" s="300"/>
      <c r="J51" s="300"/>
      <c r="K51" s="300"/>
      <c r="L51" s="348"/>
    </row>
    <row r="52" spans="1:12" s="40" customFormat="1" x14ac:dyDescent="0.2">
      <c r="A52" s="347"/>
      <c r="B52" s="300"/>
      <c r="C52" s="300"/>
      <c r="D52" s="300"/>
      <c r="E52" s="300"/>
      <c r="F52" s="300"/>
      <c r="G52" s="300"/>
      <c r="H52" s="300"/>
      <c r="I52" s="300"/>
      <c r="J52" s="300"/>
      <c r="K52" s="300"/>
      <c r="L52" s="348"/>
    </row>
    <row r="53" spans="1:12" s="40" customFormat="1" x14ac:dyDescent="0.2">
      <c r="A53" s="347"/>
      <c r="B53" s="300"/>
      <c r="C53" s="300"/>
      <c r="D53" s="300"/>
      <c r="E53" s="300"/>
      <c r="F53" s="300"/>
      <c r="G53" s="300"/>
      <c r="H53" s="300"/>
      <c r="I53" s="300"/>
      <c r="J53" s="300"/>
      <c r="K53" s="300"/>
      <c r="L53" s="348"/>
    </row>
    <row r="54" spans="1:12" s="40" customFormat="1" x14ac:dyDescent="0.2">
      <c r="A54" s="347"/>
      <c r="B54" s="300"/>
      <c r="C54" s="300"/>
      <c r="D54" s="300"/>
      <c r="E54" s="300"/>
      <c r="F54" s="300"/>
      <c r="G54" s="300"/>
      <c r="H54" s="300"/>
      <c r="I54" s="300"/>
      <c r="J54" s="300"/>
      <c r="K54" s="300"/>
      <c r="L54" s="348"/>
    </row>
    <row r="55" spans="1:12" s="40" customFormat="1" x14ac:dyDescent="0.2">
      <c r="A55" s="349"/>
      <c r="B55" s="303"/>
      <c r="C55" s="303"/>
      <c r="D55" s="303"/>
      <c r="E55" s="303"/>
      <c r="F55" s="303"/>
      <c r="G55" s="303"/>
      <c r="H55" s="303"/>
      <c r="I55" s="303"/>
      <c r="J55" s="303"/>
      <c r="K55" s="303"/>
      <c r="L55" s="350"/>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H9:J9"/>
    <mergeCell ref="C9:E9"/>
    <mergeCell ref="J3:K3"/>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285"/>
      <c r="C1" s="282" t="s">
        <v>1</v>
      </c>
      <c r="D1" s="285"/>
      <c r="E1" s="285"/>
      <c r="F1" s="285"/>
      <c r="G1" s="285"/>
      <c r="H1" s="219"/>
      <c r="I1" s="17" t="s">
        <v>99</v>
      </c>
      <c r="J1" s="64" t="str">
        <f>'RE-600'!H1</f>
        <v>MUS</v>
      </c>
    </row>
    <row r="2" spans="1:10" ht="15.75" x14ac:dyDescent="0.25">
      <c r="A2" s="340">
        <f>'RE-600'!A2</f>
        <v>42858</v>
      </c>
      <c r="B2" s="341"/>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3" t="s">
        <v>255</v>
      </c>
      <c r="D6" s="383"/>
      <c r="E6" s="383"/>
      <c r="F6" s="40"/>
      <c r="G6" s="383" t="s">
        <v>256</v>
      </c>
      <c r="H6" s="383"/>
      <c r="I6" s="383"/>
      <c r="J6" s="40"/>
      <c r="K6" s="383" t="s">
        <v>257</v>
      </c>
      <c r="L6" s="386"/>
      <c r="M6" s="386"/>
      <c r="N6" s="40"/>
      <c r="O6" s="383" t="s">
        <v>258</v>
      </c>
      <c r="P6" s="383"/>
      <c r="Q6" s="383"/>
      <c r="R6" s="40"/>
      <c r="S6" s="40"/>
      <c r="T6" s="50"/>
      <c r="U6" s="40"/>
    </row>
    <row r="7" spans="1:21" s="73" customFormat="1" ht="9.75" customHeight="1" x14ac:dyDescent="0.2">
      <c r="A7" s="28"/>
      <c r="B7" s="40"/>
      <c r="C7" s="383"/>
      <c r="D7" s="383"/>
      <c r="E7" s="383"/>
      <c r="F7" s="40"/>
      <c r="G7" s="383"/>
      <c r="H7" s="383"/>
      <c r="I7" s="383"/>
      <c r="J7" s="40"/>
      <c r="K7" s="386"/>
      <c r="L7" s="386"/>
      <c r="M7" s="386"/>
      <c r="N7" s="40"/>
      <c r="O7" s="383"/>
      <c r="P7" s="383"/>
      <c r="Q7" s="383"/>
      <c r="R7" s="40"/>
      <c r="S7" s="40"/>
      <c r="T7" s="50"/>
      <c r="U7" s="40"/>
    </row>
    <row r="8" spans="1:21" s="73" customFormat="1" x14ac:dyDescent="0.2">
      <c r="A8" s="28"/>
      <c r="B8" s="307"/>
      <c r="C8" s="387"/>
      <c r="D8" s="320"/>
      <c r="E8" s="388"/>
      <c r="F8" s="307"/>
      <c r="G8" s="387"/>
      <c r="H8" s="320"/>
      <c r="I8" s="388"/>
      <c r="J8" s="307"/>
      <c r="K8" s="387"/>
      <c r="L8" s="320"/>
      <c r="M8" s="388"/>
      <c r="N8" s="307"/>
      <c r="O8" s="387"/>
      <c r="P8" s="320"/>
      <c r="Q8" s="388"/>
      <c r="R8" s="40"/>
      <c r="S8" s="40"/>
      <c r="T8" s="50"/>
      <c r="U8" s="40"/>
    </row>
    <row r="9" spans="1:21" s="73" customFormat="1" x14ac:dyDescent="0.2">
      <c r="A9" s="28"/>
      <c r="B9" s="307"/>
      <c r="C9" s="389"/>
      <c r="D9" s="337"/>
      <c r="E9" s="390"/>
      <c r="F9" s="307"/>
      <c r="G9" s="389"/>
      <c r="H9" s="337"/>
      <c r="I9" s="390"/>
      <c r="J9" s="307"/>
      <c r="K9" s="389"/>
      <c r="L9" s="337"/>
      <c r="M9" s="390"/>
      <c r="N9" s="307"/>
      <c r="O9" s="389"/>
      <c r="P9" s="337"/>
      <c r="Q9" s="390"/>
      <c r="R9" s="40"/>
      <c r="S9" s="40"/>
      <c r="T9" s="50"/>
      <c r="U9" s="40"/>
    </row>
    <row r="10" spans="1:21" s="73" customFormat="1" x14ac:dyDescent="0.2">
      <c r="A10" s="28"/>
      <c r="B10" s="307"/>
      <c r="C10" s="389"/>
      <c r="D10" s="337"/>
      <c r="E10" s="390"/>
      <c r="F10" s="307"/>
      <c r="G10" s="389"/>
      <c r="H10" s="337"/>
      <c r="I10" s="390"/>
      <c r="J10" s="307"/>
      <c r="K10" s="389"/>
      <c r="L10" s="337"/>
      <c r="M10" s="390"/>
      <c r="N10" s="307"/>
      <c r="O10" s="389"/>
      <c r="P10" s="337"/>
      <c r="Q10" s="390"/>
      <c r="R10" s="40"/>
      <c r="S10" s="40"/>
      <c r="T10" s="50"/>
      <c r="U10" s="40"/>
    </row>
    <row r="11" spans="1:21" s="73" customFormat="1" x14ac:dyDescent="0.2">
      <c r="A11" s="28"/>
      <c r="B11" s="307"/>
      <c r="C11" s="389"/>
      <c r="D11" s="337"/>
      <c r="E11" s="390"/>
      <c r="F11" s="307"/>
      <c r="G11" s="389"/>
      <c r="H11" s="337"/>
      <c r="I11" s="390"/>
      <c r="J11" s="307"/>
      <c r="K11" s="389"/>
      <c r="L11" s="337"/>
      <c r="M11" s="390"/>
      <c r="N11" s="307"/>
      <c r="O11" s="389"/>
      <c r="P11" s="337"/>
      <c r="Q11" s="390"/>
      <c r="R11" s="40"/>
      <c r="S11" s="40"/>
      <c r="T11" s="50"/>
      <c r="U11" s="40"/>
    </row>
    <row r="12" spans="1:21" s="73" customFormat="1" x14ac:dyDescent="0.2">
      <c r="A12" s="28"/>
      <c r="B12" s="307"/>
      <c r="C12" s="389"/>
      <c r="D12" s="337"/>
      <c r="E12" s="390"/>
      <c r="F12" s="307"/>
      <c r="G12" s="389"/>
      <c r="H12" s="337"/>
      <c r="I12" s="390"/>
      <c r="J12" s="307"/>
      <c r="K12" s="389"/>
      <c r="L12" s="337"/>
      <c r="M12" s="390"/>
      <c r="N12" s="307"/>
      <c r="O12" s="389"/>
      <c r="P12" s="337"/>
      <c r="Q12" s="390"/>
      <c r="R12" s="40"/>
      <c r="S12" s="40"/>
      <c r="T12" s="50"/>
      <c r="U12" s="40"/>
    </row>
    <row r="13" spans="1:21" s="73" customFormat="1" x14ac:dyDescent="0.2">
      <c r="A13" s="28"/>
      <c r="B13" s="307"/>
      <c r="C13" s="389"/>
      <c r="D13" s="337"/>
      <c r="E13" s="390"/>
      <c r="F13" s="307"/>
      <c r="G13" s="389"/>
      <c r="H13" s="337"/>
      <c r="I13" s="390"/>
      <c r="J13" s="307"/>
      <c r="K13" s="389"/>
      <c r="L13" s="337"/>
      <c r="M13" s="390"/>
      <c r="N13" s="307"/>
      <c r="O13" s="389"/>
      <c r="P13" s="337"/>
      <c r="Q13" s="390"/>
      <c r="R13" s="40"/>
      <c r="S13" s="40"/>
      <c r="T13" s="50"/>
      <c r="U13" s="40"/>
    </row>
    <row r="14" spans="1:21" s="73" customFormat="1" x14ac:dyDescent="0.2">
      <c r="A14" s="28"/>
      <c r="B14" s="307"/>
      <c r="C14" s="389"/>
      <c r="D14" s="337"/>
      <c r="E14" s="390"/>
      <c r="F14" s="307"/>
      <c r="G14" s="389"/>
      <c r="H14" s="337"/>
      <c r="I14" s="390"/>
      <c r="J14" s="307"/>
      <c r="K14" s="389"/>
      <c r="L14" s="337"/>
      <c r="M14" s="390"/>
      <c r="N14" s="307"/>
      <c r="O14" s="389"/>
      <c r="P14" s="337"/>
      <c r="Q14" s="390"/>
      <c r="R14" s="40"/>
      <c r="S14" s="40"/>
      <c r="T14" s="50"/>
      <c r="U14" s="40"/>
    </row>
    <row r="15" spans="1:21" s="73" customFormat="1" x14ac:dyDescent="0.2">
      <c r="A15" s="28"/>
      <c r="B15" s="307"/>
      <c r="C15" s="391"/>
      <c r="D15" s="294"/>
      <c r="E15" s="392"/>
      <c r="F15" s="307"/>
      <c r="G15" s="391"/>
      <c r="H15" s="294"/>
      <c r="I15" s="392"/>
      <c r="J15" s="307"/>
      <c r="K15" s="391"/>
      <c r="L15" s="294"/>
      <c r="M15" s="392"/>
      <c r="N15" s="307"/>
      <c r="O15" s="391"/>
      <c r="P15" s="294"/>
      <c r="Q15" s="392"/>
      <c r="R15" s="40"/>
      <c r="S15" s="40"/>
      <c r="T15" s="50"/>
      <c r="U15" s="40"/>
    </row>
    <row r="16" spans="1:21" ht="15" x14ac:dyDescent="0.25">
      <c r="A16" s="384" t="s">
        <v>259</v>
      </c>
      <c r="B16" s="385"/>
      <c r="C16" s="375" t="str">
        <f>'RE-600'!B9</f>
        <v>8895 Gaysport Hill Road</v>
      </c>
      <c r="D16" s="380"/>
      <c r="E16" s="381"/>
      <c r="F16" s="75"/>
      <c r="G16" s="369"/>
      <c r="H16" s="241"/>
      <c r="I16" s="370"/>
      <c r="J16" s="75"/>
      <c r="K16" s="369"/>
      <c r="L16" s="241"/>
      <c r="M16" s="370"/>
      <c r="N16" s="75"/>
      <c r="O16" s="369"/>
      <c r="P16" s="380"/>
      <c r="Q16" s="381"/>
      <c r="T16" s="50"/>
      <c r="U16" s="59"/>
    </row>
    <row r="17" spans="1:21" ht="15" x14ac:dyDescent="0.25">
      <c r="A17" s="384"/>
      <c r="B17" s="385"/>
      <c r="C17" s="375" t="str">
        <f>'RE-600'!B10</f>
        <v>Gaysport, OH 43720</v>
      </c>
      <c r="D17" s="291"/>
      <c r="E17" s="376"/>
      <c r="F17" s="75"/>
      <c r="G17" s="241"/>
      <c r="H17" s="241"/>
      <c r="I17" s="241"/>
      <c r="J17" s="75"/>
      <c r="K17" s="241"/>
      <c r="L17" s="241"/>
      <c r="M17" s="241"/>
      <c r="N17" s="75"/>
      <c r="O17" s="369"/>
      <c r="P17" s="241"/>
      <c r="Q17" s="370"/>
      <c r="T17" s="50"/>
      <c r="U17" s="59"/>
    </row>
    <row r="18" spans="1:21" ht="15" x14ac:dyDescent="0.25">
      <c r="A18" s="384" t="s">
        <v>55</v>
      </c>
      <c r="B18" s="385"/>
      <c r="C18" s="375" t="str">
        <f>'RE-600'!B34</f>
        <v>1.061 acres</v>
      </c>
      <c r="D18" s="291"/>
      <c r="E18" s="376"/>
      <c r="F18" s="75"/>
      <c r="G18" s="241"/>
      <c r="H18" s="241"/>
      <c r="I18" s="241"/>
      <c r="J18" s="75"/>
      <c r="K18" s="241"/>
      <c r="L18" s="241"/>
      <c r="M18" s="241"/>
      <c r="N18" s="75"/>
      <c r="O18" s="369"/>
      <c r="P18" s="241"/>
      <c r="Q18" s="370"/>
      <c r="T18" s="50"/>
      <c r="U18" s="59"/>
    </row>
    <row r="19" spans="1:21" ht="15" x14ac:dyDescent="0.25">
      <c r="A19" s="384" t="s">
        <v>53</v>
      </c>
      <c r="B19" s="385"/>
      <c r="C19" s="375" t="str">
        <f>'RE-600'!B33</f>
        <v>1 Story</v>
      </c>
      <c r="D19" s="291"/>
      <c r="E19" s="376"/>
      <c r="F19" s="75"/>
      <c r="G19" s="241"/>
      <c r="H19" s="241"/>
      <c r="I19" s="241"/>
      <c r="J19" s="75"/>
      <c r="K19" s="241"/>
      <c r="L19" s="241"/>
      <c r="M19" s="241"/>
      <c r="N19" s="75"/>
      <c r="O19" s="369"/>
      <c r="P19" s="241"/>
      <c r="Q19" s="370"/>
      <c r="T19" s="50"/>
      <c r="U19" s="59"/>
    </row>
    <row r="20" spans="1:21" ht="15" x14ac:dyDescent="0.25">
      <c r="A20" s="384" t="s">
        <v>57</v>
      </c>
      <c r="B20" s="385"/>
      <c r="C20" s="375" t="str">
        <f>'RE-600'!B35</f>
        <v>Wood</v>
      </c>
      <c r="D20" s="291"/>
      <c r="E20" s="376"/>
      <c r="F20" s="75"/>
      <c r="G20" s="241"/>
      <c r="H20" s="241"/>
      <c r="I20" s="241"/>
      <c r="J20" s="75"/>
      <c r="K20" s="241"/>
      <c r="L20" s="241"/>
      <c r="M20" s="241"/>
      <c r="N20" s="75"/>
      <c r="O20" s="369"/>
      <c r="P20" s="241"/>
      <c r="Q20" s="370"/>
      <c r="T20" s="50"/>
      <c r="U20" s="59"/>
    </row>
    <row r="21" spans="1:21" ht="15" x14ac:dyDescent="0.25">
      <c r="A21" s="384" t="s">
        <v>27</v>
      </c>
      <c r="B21" s="385"/>
      <c r="C21" s="375">
        <f>'RE-600'!B44</f>
        <v>123</v>
      </c>
      <c r="D21" s="291"/>
      <c r="E21" s="376"/>
      <c r="F21" s="75"/>
      <c r="G21" s="241"/>
      <c r="H21" s="241"/>
      <c r="I21" s="241"/>
      <c r="J21" s="75"/>
      <c r="K21" s="241"/>
      <c r="L21" s="241"/>
      <c r="M21" s="241"/>
      <c r="N21" s="75"/>
      <c r="O21" s="369"/>
      <c r="P21" s="241"/>
      <c r="Q21" s="370"/>
      <c r="T21" s="50"/>
      <c r="U21" s="59"/>
    </row>
    <row r="22" spans="1:21" ht="15" x14ac:dyDescent="0.25">
      <c r="A22" s="384" t="s">
        <v>260</v>
      </c>
      <c r="B22" s="385"/>
      <c r="C22" s="375" t="str">
        <f>'RE-600'!B36</f>
        <v xml:space="preserve">Rural / Residential </v>
      </c>
      <c r="D22" s="291"/>
      <c r="E22" s="376"/>
      <c r="F22" s="75"/>
      <c r="G22" s="241"/>
      <c r="H22" s="241"/>
      <c r="I22" s="241"/>
      <c r="J22" s="75"/>
      <c r="K22" s="241"/>
      <c r="L22" s="241"/>
      <c r="M22" s="241"/>
      <c r="N22" s="75"/>
      <c r="O22" s="369"/>
      <c r="P22" s="241"/>
      <c r="Q22" s="370"/>
      <c r="T22" s="50"/>
      <c r="U22" s="59"/>
    </row>
    <row r="23" spans="1:21" ht="15" x14ac:dyDescent="0.25">
      <c r="A23" s="384" t="s">
        <v>70</v>
      </c>
      <c r="B23" s="385"/>
      <c r="C23" s="375" t="str">
        <f>'RE-600'!B41</f>
        <v>No</v>
      </c>
      <c r="D23" s="291"/>
      <c r="E23" s="376"/>
      <c r="F23" s="75"/>
      <c r="G23" s="241"/>
      <c r="H23" s="241"/>
      <c r="I23" s="241"/>
      <c r="J23" s="75"/>
      <c r="K23" s="241"/>
      <c r="L23" s="241"/>
      <c r="M23" s="241"/>
      <c r="N23" s="75"/>
      <c r="O23" s="369"/>
      <c r="P23" s="241"/>
      <c r="Q23" s="370"/>
      <c r="T23" s="50"/>
      <c r="U23" s="59"/>
    </row>
    <row r="24" spans="1:21" ht="15" x14ac:dyDescent="0.25">
      <c r="A24" s="384" t="s">
        <v>261</v>
      </c>
      <c r="B24" s="385"/>
      <c r="C24" s="375">
        <f>'RE-600'!D41</f>
        <v>0</v>
      </c>
      <c r="D24" s="291"/>
      <c r="E24" s="376"/>
      <c r="F24" s="75"/>
      <c r="G24" s="241"/>
      <c r="H24" s="241"/>
      <c r="I24" s="241"/>
      <c r="J24" s="75"/>
      <c r="K24" s="241"/>
      <c r="L24" s="241"/>
      <c r="M24" s="241"/>
      <c r="N24" s="75"/>
      <c r="O24" s="369"/>
      <c r="P24" s="241"/>
      <c r="Q24" s="370"/>
      <c r="T24" s="50"/>
      <c r="U24" s="59"/>
    </row>
    <row r="25" spans="1:21" ht="15" x14ac:dyDescent="0.25">
      <c r="A25" s="384" t="s">
        <v>262</v>
      </c>
      <c r="B25" s="385"/>
      <c r="C25" s="375">
        <f>'RE-600'!C41</f>
        <v>0</v>
      </c>
      <c r="D25" s="291"/>
      <c r="E25" s="376"/>
      <c r="F25" s="75"/>
      <c r="G25" s="241"/>
      <c r="H25" s="241"/>
      <c r="I25" s="241"/>
      <c r="J25" s="75"/>
      <c r="K25" s="241"/>
      <c r="L25" s="241"/>
      <c r="M25" s="241"/>
      <c r="N25" s="75"/>
      <c r="O25" s="369"/>
      <c r="P25" s="241"/>
      <c r="Q25" s="370"/>
      <c r="T25" s="50"/>
      <c r="U25" s="59"/>
    </row>
    <row r="26" spans="1:21" ht="15" x14ac:dyDescent="0.25">
      <c r="A26" s="384" t="s">
        <v>68</v>
      </c>
      <c r="B26" s="385"/>
      <c r="C26" s="375" t="str">
        <f>'RE-600'!B40</f>
        <v>Yes</v>
      </c>
      <c r="D26" s="291"/>
      <c r="E26" s="376"/>
      <c r="F26" s="75"/>
      <c r="G26" s="241"/>
      <c r="H26" s="241"/>
      <c r="I26" s="241"/>
      <c r="J26" s="75"/>
      <c r="K26" s="241"/>
      <c r="L26" s="241"/>
      <c r="M26" s="241"/>
      <c r="N26" s="75"/>
      <c r="O26" s="369"/>
      <c r="P26" s="241"/>
      <c r="Q26" s="370"/>
      <c r="T26" s="50"/>
      <c r="U26" s="59"/>
    </row>
    <row r="27" spans="1:21" ht="15" x14ac:dyDescent="0.25">
      <c r="A27" s="384" t="s">
        <v>263</v>
      </c>
      <c r="B27" s="385"/>
      <c r="C27" s="375" t="str">
        <f>'RE-600'!C40</f>
        <v>Partial</v>
      </c>
      <c r="D27" s="291"/>
      <c r="E27" s="376"/>
      <c r="F27" s="75"/>
      <c r="G27" s="241"/>
      <c r="H27" s="241"/>
      <c r="I27" s="241"/>
      <c r="J27" s="75"/>
      <c r="K27" s="241"/>
      <c r="L27" s="241"/>
      <c r="M27" s="241"/>
      <c r="N27" s="75"/>
      <c r="O27" s="369"/>
      <c r="P27" s="241"/>
      <c r="Q27" s="370"/>
      <c r="T27" s="50"/>
      <c r="U27" s="59"/>
    </row>
    <row r="28" spans="1:21" ht="15" x14ac:dyDescent="0.25">
      <c r="A28" s="384" t="s">
        <v>264</v>
      </c>
      <c r="B28" s="385"/>
      <c r="C28" s="375">
        <f>'RE-600'!D40</f>
        <v>0</v>
      </c>
      <c r="D28" s="291"/>
      <c r="E28" s="376"/>
      <c r="F28" s="75"/>
      <c r="G28" s="241"/>
      <c r="H28" s="241"/>
      <c r="I28" s="241"/>
      <c r="J28" s="75"/>
      <c r="K28" s="241"/>
      <c r="L28" s="241"/>
      <c r="M28" s="241"/>
      <c r="N28" s="75"/>
      <c r="O28" s="369"/>
      <c r="P28" s="241"/>
      <c r="Q28" s="370"/>
      <c r="T28" s="50"/>
      <c r="U28" s="59"/>
    </row>
    <row r="29" spans="1:21" ht="15" x14ac:dyDescent="0.25">
      <c r="A29" s="384" t="s">
        <v>265</v>
      </c>
      <c r="B29" s="385"/>
      <c r="C29" s="375">
        <f>'RE-600'!B39</f>
        <v>5</v>
      </c>
      <c r="D29" s="291"/>
      <c r="E29" s="376"/>
      <c r="F29" s="75"/>
      <c r="G29" s="241"/>
      <c r="H29" s="241"/>
      <c r="I29" s="241"/>
      <c r="J29" s="75"/>
      <c r="K29" s="241"/>
      <c r="L29" s="241"/>
      <c r="M29" s="241"/>
      <c r="N29" s="75"/>
      <c r="O29" s="369"/>
      <c r="P29" s="241"/>
      <c r="Q29" s="370"/>
      <c r="T29" s="50"/>
      <c r="U29" s="59"/>
    </row>
    <row r="30" spans="1:21" ht="15" x14ac:dyDescent="0.25">
      <c r="A30" s="384" t="s">
        <v>66</v>
      </c>
      <c r="B30" s="385"/>
      <c r="C30" s="375">
        <f>'RE-600'!D39</f>
        <v>2</v>
      </c>
      <c r="D30" s="291"/>
      <c r="E30" s="376"/>
      <c r="F30" s="75"/>
      <c r="G30" s="241"/>
      <c r="H30" s="241"/>
      <c r="I30" s="241"/>
      <c r="J30" s="75"/>
      <c r="K30" s="241"/>
      <c r="L30" s="241"/>
      <c r="M30" s="241"/>
      <c r="N30" s="75"/>
      <c r="O30" s="369"/>
      <c r="P30" s="241"/>
      <c r="Q30" s="370"/>
      <c r="T30" s="50"/>
      <c r="U30" s="59"/>
    </row>
    <row r="31" spans="1:21" ht="15" x14ac:dyDescent="0.25">
      <c r="A31" s="384" t="s">
        <v>266</v>
      </c>
      <c r="B31" s="385"/>
      <c r="C31" s="375">
        <f>'RE-600'!B38</f>
        <v>1</v>
      </c>
      <c r="D31" s="291"/>
      <c r="E31" s="376"/>
      <c r="F31" s="75"/>
      <c r="G31" s="241"/>
      <c r="H31" s="241"/>
      <c r="I31" s="241"/>
      <c r="J31" s="75"/>
      <c r="K31" s="241"/>
      <c r="L31" s="241"/>
      <c r="M31" s="241"/>
      <c r="N31" s="75"/>
      <c r="O31" s="369"/>
      <c r="P31" s="241"/>
      <c r="Q31" s="370"/>
      <c r="T31" s="50"/>
      <c r="U31" s="59"/>
    </row>
    <row r="32" spans="1:21" ht="15" x14ac:dyDescent="0.25">
      <c r="A32" s="384" t="s">
        <v>267</v>
      </c>
      <c r="B32" s="385"/>
      <c r="C32" s="201" t="str">
        <f>'RE-600'!B37</f>
        <v>Gross</v>
      </c>
      <c r="D32" s="291">
        <f>'RE-600'!C37</f>
        <v>1918</v>
      </c>
      <c r="E32" s="382"/>
      <c r="F32" s="75"/>
      <c r="G32" s="241"/>
      <c r="H32" s="241"/>
      <c r="I32" s="241"/>
      <c r="J32" s="75"/>
      <c r="K32" s="241"/>
      <c r="L32" s="241"/>
      <c r="M32" s="241"/>
      <c r="N32" s="75"/>
      <c r="O32" s="369"/>
      <c r="P32" s="241"/>
      <c r="Q32" s="370"/>
      <c r="T32" s="50"/>
      <c r="U32" s="59"/>
    </row>
    <row r="33" spans="1:21" ht="15" x14ac:dyDescent="0.25">
      <c r="A33" s="384" t="s">
        <v>80</v>
      </c>
      <c r="B33" s="385"/>
      <c r="C33" s="375" t="str">
        <f>'RE-600'!D45</f>
        <v>Well</v>
      </c>
      <c r="D33" s="380"/>
      <c r="E33" s="381"/>
      <c r="F33" s="75"/>
      <c r="G33" s="369"/>
      <c r="H33" s="241"/>
      <c r="I33" s="370"/>
      <c r="J33" s="75"/>
      <c r="K33" s="369"/>
      <c r="L33" s="241"/>
      <c r="M33" s="370"/>
      <c r="N33" s="75"/>
      <c r="O33" s="369"/>
      <c r="P33" s="380"/>
      <c r="Q33" s="381"/>
      <c r="T33" s="50"/>
      <c r="U33" s="59"/>
    </row>
    <row r="34" spans="1:21" ht="15" x14ac:dyDescent="0.25">
      <c r="A34" s="384" t="s">
        <v>81</v>
      </c>
      <c r="B34" s="385"/>
      <c r="C34" s="375" t="str">
        <f>'RE-600'!F45</f>
        <v>Septic</v>
      </c>
      <c r="D34" s="380"/>
      <c r="E34" s="381"/>
      <c r="F34" s="75"/>
      <c r="G34" s="369"/>
      <c r="H34" s="241"/>
      <c r="I34" s="370"/>
      <c r="J34" s="75"/>
      <c r="K34" s="369"/>
      <c r="L34" s="241"/>
      <c r="M34" s="370"/>
      <c r="N34" s="75"/>
      <c r="O34" s="369"/>
      <c r="P34" s="380"/>
      <c r="Q34" s="381"/>
      <c r="T34" s="50"/>
      <c r="U34" s="59"/>
    </row>
    <row r="35" spans="1:21" ht="15" x14ac:dyDescent="0.25">
      <c r="A35" s="384" t="s">
        <v>268</v>
      </c>
      <c r="B35" s="385"/>
      <c r="C35" s="375" t="str">
        <f>'RE-600'!B45</f>
        <v xml:space="preserve">Yes </v>
      </c>
      <c r="D35" s="291"/>
      <c r="E35" s="376"/>
      <c r="F35" s="75"/>
      <c r="G35" s="241"/>
      <c r="H35" s="241"/>
      <c r="I35" s="241"/>
      <c r="J35" s="75"/>
      <c r="K35" s="241"/>
      <c r="L35" s="241"/>
      <c r="M35" s="241"/>
      <c r="N35" s="75"/>
      <c r="O35" s="369"/>
      <c r="P35" s="241"/>
      <c r="Q35" s="370"/>
      <c r="T35" s="50"/>
      <c r="U35" s="59"/>
    </row>
    <row r="36" spans="1:21" ht="15" x14ac:dyDescent="0.25">
      <c r="A36" s="384" t="s">
        <v>39</v>
      </c>
      <c r="B36" s="385"/>
      <c r="C36" s="375" t="str">
        <f>'RE-600'!B24</f>
        <v>Franklin SD</v>
      </c>
      <c r="D36" s="291"/>
      <c r="E36" s="376"/>
      <c r="F36" s="75"/>
      <c r="G36" s="241"/>
      <c r="H36" s="241"/>
      <c r="I36" s="241"/>
      <c r="J36" s="75"/>
      <c r="K36" s="241"/>
      <c r="L36" s="241"/>
      <c r="M36" s="241"/>
      <c r="N36" s="75"/>
      <c r="O36" s="369"/>
      <c r="P36" s="241"/>
      <c r="Q36" s="370"/>
      <c r="T36" s="50"/>
      <c r="U36" s="59"/>
    </row>
    <row r="37" spans="1:21" ht="15" x14ac:dyDescent="0.25">
      <c r="A37" s="393" t="s">
        <v>269</v>
      </c>
      <c r="B37" s="385"/>
      <c r="C37" s="375">
        <f>'RE-600'!H24</f>
        <v>0</v>
      </c>
      <c r="D37" s="291"/>
      <c r="E37" s="376"/>
      <c r="F37" s="75"/>
      <c r="G37" s="241"/>
      <c r="H37" s="241"/>
      <c r="I37" s="241"/>
      <c r="J37" s="75"/>
      <c r="K37" s="241"/>
      <c r="L37" s="241"/>
      <c r="M37" s="241"/>
      <c r="N37" s="75"/>
      <c r="O37" s="369"/>
      <c r="P37" s="241"/>
      <c r="Q37" s="370"/>
      <c r="T37" s="50"/>
      <c r="U37" s="59"/>
    </row>
    <row r="38" spans="1:21" ht="15" x14ac:dyDescent="0.25">
      <c r="A38" s="384" t="s">
        <v>77</v>
      </c>
      <c r="B38" s="385"/>
      <c r="C38" s="375" t="str">
        <f>'RE-600'!D44</f>
        <v xml:space="preserve">No </v>
      </c>
      <c r="D38" s="291"/>
      <c r="E38" s="376"/>
      <c r="F38" s="75"/>
      <c r="G38" s="241"/>
      <c r="H38" s="241"/>
      <c r="I38" s="241"/>
      <c r="J38" s="75"/>
      <c r="K38" s="241"/>
      <c r="L38" s="241"/>
      <c r="M38" s="241"/>
      <c r="N38" s="75"/>
      <c r="O38" s="369"/>
      <c r="P38" s="241"/>
      <c r="Q38" s="370"/>
      <c r="T38" s="50"/>
      <c r="U38" s="59"/>
    </row>
    <row r="39" spans="1:21" ht="15" x14ac:dyDescent="0.25">
      <c r="A39" s="384" t="s">
        <v>270</v>
      </c>
      <c r="B39" s="385"/>
      <c r="C39" s="375">
        <f>'RE-600'!G19</f>
        <v>15</v>
      </c>
      <c r="D39" s="291"/>
      <c r="E39" s="376"/>
      <c r="F39" s="75"/>
      <c r="G39" s="241"/>
      <c r="H39" s="241"/>
      <c r="I39" s="241"/>
      <c r="J39" s="75"/>
      <c r="K39" s="241"/>
      <c r="L39" s="241"/>
      <c r="M39" s="241"/>
      <c r="N39" s="75"/>
      <c r="O39" s="369"/>
      <c r="P39" s="241"/>
      <c r="Q39" s="370"/>
      <c r="T39" s="50"/>
      <c r="U39" s="59"/>
    </row>
    <row r="40" spans="1:21" ht="15" x14ac:dyDescent="0.25">
      <c r="A40" s="384" t="s">
        <v>271</v>
      </c>
      <c r="B40" s="385"/>
      <c r="C40" s="377"/>
      <c r="D40" s="378"/>
      <c r="E40" s="379"/>
      <c r="F40" s="75"/>
      <c r="G40" s="241"/>
      <c r="H40" s="241"/>
      <c r="I40" s="241"/>
      <c r="J40" s="75"/>
      <c r="K40" s="241"/>
      <c r="L40" s="241"/>
      <c r="M40" s="241"/>
      <c r="N40" s="75"/>
      <c r="O40" s="369"/>
      <c r="P40" s="241"/>
      <c r="Q40" s="370"/>
      <c r="T40" s="50"/>
      <c r="U40" s="59"/>
    </row>
    <row r="41" spans="1:21" s="42" customFormat="1" ht="15" x14ac:dyDescent="0.25">
      <c r="A41" s="384" t="s">
        <v>272</v>
      </c>
      <c r="B41" s="385"/>
      <c r="C41" s="52" t="s">
        <v>273</v>
      </c>
      <c r="D41" s="363">
        <f>IF(C41="FMVE",'RE-610'!C18,IF(C41="THSC",'RE-610'!C19,IF(C41="Rev.FMVE",'RE-610'!H18,IF(C41="Rev.THSC",'RE-610'!H19))))</f>
        <v>0</v>
      </c>
      <c r="E41" s="364"/>
      <c r="F41" s="75"/>
      <c r="G41" s="208" t="s">
        <v>274</v>
      </c>
      <c r="H41" s="365"/>
      <c r="I41" s="366"/>
      <c r="J41" s="75"/>
      <c r="K41" s="208" t="s">
        <v>274</v>
      </c>
      <c r="L41" s="365"/>
      <c r="M41" s="366"/>
      <c r="N41" s="75"/>
      <c r="O41" s="40" t="s">
        <v>274</v>
      </c>
      <c r="P41" s="367"/>
      <c r="Q41" s="368"/>
      <c r="R41" s="40"/>
      <c r="S41" s="40"/>
      <c r="T41" s="50"/>
      <c r="U41" s="59"/>
    </row>
    <row r="42" spans="1:21" s="42" customFormat="1" ht="15" x14ac:dyDescent="0.25">
      <c r="A42" s="28"/>
      <c r="B42" s="40"/>
      <c r="C42" s="371" t="s">
        <v>275</v>
      </c>
      <c r="D42" s="372"/>
      <c r="E42" s="373"/>
      <c r="F42" s="75"/>
      <c r="G42" s="365">
        <f>H41-D41</f>
        <v>0</v>
      </c>
      <c r="H42" s="365"/>
      <c r="I42" s="365"/>
      <c r="J42" s="75"/>
      <c r="K42" s="365">
        <f>L41-D41</f>
        <v>0</v>
      </c>
      <c r="L42" s="365"/>
      <c r="M42" s="365"/>
      <c r="N42" s="75"/>
      <c r="O42" s="374">
        <f>P41-D41</f>
        <v>0</v>
      </c>
      <c r="P42" s="365"/>
      <c r="Q42" s="366"/>
      <c r="R42" s="40"/>
      <c r="S42" s="40"/>
      <c r="T42" s="50"/>
      <c r="U42" s="59"/>
    </row>
    <row r="43" spans="1:21" ht="15" x14ac:dyDescent="0.25">
      <c r="A43" s="28"/>
      <c r="C43" s="371" t="s">
        <v>276</v>
      </c>
      <c r="D43" s="372"/>
      <c r="E43" s="373"/>
      <c r="F43" s="75"/>
      <c r="G43" s="369"/>
      <c r="H43" s="241"/>
      <c r="I43" s="370"/>
      <c r="J43" s="75"/>
      <c r="K43" s="369"/>
      <c r="L43" s="241"/>
      <c r="M43" s="370"/>
      <c r="N43" s="75"/>
      <c r="O43" s="369"/>
      <c r="P43" s="24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395"/>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396"/>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7"/>
      <c r="E28" s="397"/>
      <c r="F28" s="397"/>
      <c r="G28" s="397"/>
      <c r="I28" s="397"/>
      <c r="J28" s="397"/>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9" t="s">
        <v>296</v>
      </c>
      <c r="E31" s="400"/>
      <c r="F31" s="400"/>
      <c r="G31" s="400"/>
      <c r="H31" s="400"/>
      <c r="I31" s="400"/>
      <c r="J31" s="400"/>
      <c r="K31" s="400"/>
      <c r="L31" s="400"/>
      <c r="M31" s="400"/>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401"/>
      <c r="E40" s="401"/>
      <c r="F40" s="401"/>
      <c r="G40" s="401"/>
      <c r="I40" s="284"/>
      <c r="J40" s="307"/>
      <c r="K40" s="307"/>
      <c r="M40" s="284"/>
      <c r="N40" s="238"/>
      <c r="O40" s="238"/>
      <c r="P40" s="50"/>
    </row>
    <row r="41" spans="1:16" ht="12" thickBot="1" x14ac:dyDescent="0.25">
      <c r="A41" s="28"/>
      <c r="D41" s="402"/>
      <c r="E41" s="402"/>
      <c r="F41" s="402"/>
      <c r="G41" s="402"/>
      <c r="I41" s="397"/>
      <c r="J41" s="397"/>
      <c r="K41" s="397"/>
      <c r="M41" s="398"/>
      <c r="N41" s="398"/>
      <c r="O41" s="398"/>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3">
        <f>'RE-611p2'!G21</f>
        <v>0</v>
      </c>
      <c r="L5" s="37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74"/>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4"/>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7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7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7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7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4"/>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7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4"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zoomScale="80" workbookViewId="0">
      <selection activeCell="Q54" sqref="Q54"/>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3" t="s">
        <v>255</v>
      </c>
      <c r="D6" s="383"/>
      <c r="E6" s="383"/>
      <c r="F6" s="40"/>
      <c r="G6" s="383" t="s">
        <v>256</v>
      </c>
      <c r="H6" s="383"/>
      <c r="I6" s="383"/>
      <c r="J6" s="40"/>
      <c r="K6" s="383" t="s">
        <v>257</v>
      </c>
      <c r="L6" s="386"/>
      <c r="M6" s="386"/>
      <c r="N6" s="40"/>
      <c r="O6" s="383" t="s">
        <v>258</v>
      </c>
      <c r="P6" s="383"/>
      <c r="Q6" s="383"/>
      <c r="R6" s="40"/>
      <c r="S6" s="23"/>
    </row>
    <row r="7" spans="1:19" s="73" customFormat="1" ht="12.75" x14ac:dyDescent="0.2">
      <c r="A7" s="28"/>
      <c r="B7" s="40"/>
      <c r="C7" s="383"/>
      <c r="D7" s="383"/>
      <c r="E7" s="383"/>
      <c r="F7" s="40"/>
      <c r="G7" s="383"/>
      <c r="H7" s="383"/>
      <c r="I7" s="383"/>
      <c r="J7" s="40"/>
      <c r="K7" s="386"/>
      <c r="L7" s="386"/>
      <c r="M7" s="386"/>
      <c r="N7" s="40"/>
      <c r="O7" s="383"/>
      <c r="P7" s="383"/>
      <c r="Q7" s="383"/>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7"/>
      <c r="D9" s="415"/>
      <c r="E9" s="416"/>
      <c r="F9" s="307"/>
      <c r="G9" s="387"/>
      <c r="H9" s="320"/>
      <c r="I9" s="388"/>
      <c r="J9" s="307"/>
      <c r="K9" s="387"/>
      <c r="L9" s="320"/>
      <c r="M9" s="388"/>
      <c r="N9" s="307"/>
      <c r="O9" s="387"/>
      <c r="P9" s="320"/>
      <c r="Q9" s="388"/>
      <c r="R9" s="40"/>
      <c r="S9" s="23"/>
    </row>
    <row r="10" spans="1:19" s="73" customFormat="1" ht="12.75" x14ac:dyDescent="0.2">
      <c r="A10" s="28"/>
      <c r="B10" s="307"/>
      <c r="C10" s="417"/>
      <c r="D10" s="238"/>
      <c r="E10" s="396"/>
      <c r="F10" s="307"/>
      <c r="G10" s="389"/>
      <c r="H10" s="337"/>
      <c r="I10" s="390"/>
      <c r="J10" s="307"/>
      <c r="K10" s="389"/>
      <c r="L10" s="337"/>
      <c r="M10" s="390"/>
      <c r="N10" s="307"/>
      <c r="O10" s="389"/>
      <c r="P10" s="337"/>
      <c r="Q10" s="390"/>
      <c r="R10" s="40"/>
      <c r="S10" s="23"/>
    </row>
    <row r="11" spans="1:19" s="73" customFormat="1" ht="12.75" x14ac:dyDescent="0.2">
      <c r="A11" s="28"/>
      <c r="B11" s="307"/>
      <c r="C11" s="417"/>
      <c r="D11" s="238"/>
      <c r="E11" s="396"/>
      <c r="F11" s="307"/>
      <c r="G11" s="389"/>
      <c r="H11" s="337"/>
      <c r="I11" s="390"/>
      <c r="J11" s="307"/>
      <c r="K11" s="389"/>
      <c r="L11" s="337"/>
      <c r="M11" s="390"/>
      <c r="N11" s="307"/>
      <c r="O11" s="389"/>
      <c r="P11" s="337"/>
      <c r="Q11" s="390"/>
      <c r="R11" s="40"/>
      <c r="S11" s="23"/>
    </row>
    <row r="12" spans="1:19" s="73" customFormat="1" ht="12.75" x14ac:dyDescent="0.2">
      <c r="A12" s="28"/>
      <c r="B12" s="307"/>
      <c r="C12" s="417"/>
      <c r="D12" s="238"/>
      <c r="E12" s="396"/>
      <c r="F12" s="307"/>
      <c r="G12" s="389"/>
      <c r="H12" s="337"/>
      <c r="I12" s="390"/>
      <c r="J12" s="307"/>
      <c r="K12" s="389"/>
      <c r="L12" s="337"/>
      <c r="M12" s="390"/>
      <c r="N12" s="307"/>
      <c r="O12" s="389"/>
      <c r="P12" s="337"/>
      <c r="Q12" s="390"/>
      <c r="R12" s="40"/>
      <c r="S12" s="23"/>
    </row>
    <row r="13" spans="1:19" s="73" customFormat="1" ht="12.75" x14ac:dyDescent="0.2">
      <c r="A13" s="28"/>
      <c r="B13" s="307"/>
      <c r="C13" s="417"/>
      <c r="D13" s="238"/>
      <c r="E13" s="396"/>
      <c r="F13" s="307"/>
      <c r="G13" s="389"/>
      <c r="H13" s="337"/>
      <c r="I13" s="390"/>
      <c r="J13" s="307"/>
      <c r="K13" s="389"/>
      <c r="L13" s="337"/>
      <c r="M13" s="390"/>
      <c r="N13" s="307"/>
      <c r="O13" s="389"/>
      <c r="P13" s="337"/>
      <c r="Q13" s="390"/>
      <c r="R13" s="40"/>
      <c r="S13" s="23"/>
    </row>
    <row r="14" spans="1:19" s="73" customFormat="1" ht="12.75" x14ac:dyDescent="0.2">
      <c r="A14" s="28"/>
      <c r="B14" s="307"/>
      <c r="C14" s="417"/>
      <c r="D14" s="238"/>
      <c r="E14" s="396"/>
      <c r="F14" s="307"/>
      <c r="G14" s="389"/>
      <c r="H14" s="337"/>
      <c r="I14" s="390"/>
      <c r="J14" s="307"/>
      <c r="K14" s="389"/>
      <c r="L14" s="337"/>
      <c r="M14" s="390"/>
      <c r="N14" s="307"/>
      <c r="O14" s="389"/>
      <c r="P14" s="337"/>
      <c r="Q14" s="390"/>
      <c r="R14" s="40"/>
      <c r="S14" s="23"/>
    </row>
    <row r="15" spans="1:19" s="73" customFormat="1" ht="12.75" x14ac:dyDescent="0.2">
      <c r="A15" s="28"/>
      <c r="B15" s="307"/>
      <c r="C15" s="417"/>
      <c r="D15" s="238"/>
      <c r="E15" s="396"/>
      <c r="F15" s="307"/>
      <c r="G15" s="389"/>
      <c r="H15" s="337"/>
      <c r="I15" s="390"/>
      <c r="J15" s="307"/>
      <c r="K15" s="389"/>
      <c r="L15" s="337"/>
      <c r="M15" s="390"/>
      <c r="N15" s="307"/>
      <c r="O15" s="389"/>
      <c r="P15" s="337"/>
      <c r="Q15" s="390"/>
      <c r="R15" s="40"/>
      <c r="S15" s="23"/>
    </row>
    <row r="16" spans="1:19" s="73" customFormat="1" ht="12.75" x14ac:dyDescent="0.2">
      <c r="A16" s="28"/>
      <c r="B16" s="307"/>
      <c r="C16" s="418"/>
      <c r="D16" s="319"/>
      <c r="E16" s="419"/>
      <c r="F16" s="307"/>
      <c r="G16" s="391"/>
      <c r="H16" s="294"/>
      <c r="I16" s="392"/>
      <c r="J16" s="307"/>
      <c r="K16" s="391"/>
      <c r="L16" s="294"/>
      <c r="M16" s="392"/>
      <c r="N16" s="307"/>
      <c r="O16" s="391"/>
      <c r="P16" s="294"/>
      <c r="Q16" s="392"/>
      <c r="R16" s="40"/>
      <c r="S16" s="23"/>
    </row>
    <row r="17" spans="1:19" ht="12.75" x14ac:dyDescent="0.2">
      <c r="A17" s="384" t="s">
        <v>259</v>
      </c>
      <c r="B17" s="422"/>
      <c r="C17" s="375" t="str">
        <f>'RE-600'!B9</f>
        <v>8895 Gaysport Hill Road</v>
      </c>
      <c r="D17" s="291"/>
      <c r="E17" s="376"/>
      <c r="F17" s="75"/>
      <c r="G17" s="241"/>
      <c r="H17" s="241"/>
      <c r="I17" s="241"/>
      <c r="J17" s="75"/>
      <c r="K17" s="241"/>
      <c r="L17" s="241"/>
      <c r="M17" s="241"/>
      <c r="N17" s="75"/>
      <c r="O17" s="369"/>
      <c r="P17" s="241"/>
      <c r="Q17" s="370"/>
      <c r="S17" s="23"/>
    </row>
    <row r="18" spans="1:19" ht="12.75" x14ac:dyDescent="0.2">
      <c r="A18" s="384"/>
      <c r="B18" s="422"/>
      <c r="C18" s="375" t="str">
        <f>'RE-600'!B10</f>
        <v>Gaysport, OH 43720</v>
      </c>
      <c r="D18" s="420"/>
      <c r="E18" s="421"/>
      <c r="F18" s="75"/>
      <c r="G18" s="241"/>
      <c r="H18" s="241"/>
      <c r="I18" s="241"/>
      <c r="J18" s="75"/>
      <c r="K18" s="241"/>
      <c r="L18" s="241"/>
      <c r="M18" s="241"/>
      <c r="N18" s="75"/>
      <c r="O18" s="369"/>
      <c r="P18" s="241"/>
      <c r="Q18" s="370"/>
      <c r="S18" s="23"/>
    </row>
    <row r="19" spans="1:19" ht="12.75" x14ac:dyDescent="0.2">
      <c r="A19" s="384" t="s">
        <v>55</v>
      </c>
      <c r="B19" s="422"/>
      <c r="C19" s="375" t="str">
        <f>'RE-600'!B34</f>
        <v>1.061 acres</v>
      </c>
      <c r="D19" s="291"/>
      <c r="E19" s="376"/>
      <c r="F19" s="75"/>
      <c r="G19" s="241"/>
      <c r="H19" s="241"/>
      <c r="I19" s="241"/>
      <c r="J19" s="75"/>
      <c r="K19" s="241"/>
      <c r="L19" s="241"/>
      <c r="M19" s="241"/>
      <c r="N19" s="75"/>
      <c r="O19" s="369"/>
      <c r="P19" s="241"/>
      <c r="Q19" s="370"/>
      <c r="S19" s="23"/>
    </row>
    <row r="20" spans="1:19" ht="12.75" x14ac:dyDescent="0.2">
      <c r="A20" s="384" t="s">
        <v>53</v>
      </c>
      <c r="B20" s="422"/>
      <c r="C20" s="375" t="str">
        <f>'RE-600'!B33</f>
        <v>1 Story</v>
      </c>
      <c r="D20" s="291"/>
      <c r="E20" s="376"/>
      <c r="F20" s="75"/>
      <c r="G20" s="241"/>
      <c r="H20" s="241"/>
      <c r="I20" s="241"/>
      <c r="J20" s="75"/>
      <c r="K20" s="241"/>
      <c r="L20" s="241"/>
      <c r="M20" s="241"/>
      <c r="N20" s="75"/>
      <c r="O20" s="369"/>
      <c r="P20" s="241"/>
      <c r="Q20" s="370"/>
      <c r="S20" s="23"/>
    </row>
    <row r="21" spans="1:19" ht="12.75" x14ac:dyDescent="0.2">
      <c r="A21" s="384" t="s">
        <v>57</v>
      </c>
      <c r="B21" s="422"/>
      <c r="C21" s="375" t="str">
        <f>'RE-600'!B35</f>
        <v>Wood</v>
      </c>
      <c r="D21" s="291"/>
      <c r="E21" s="376"/>
      <c r="F21" s="75"/>
      <c r="G21" s="241"/>
      <c r="H21" s="241"/>
      <c r="I21" s="241"/>
      <c r="J21" s="75"/>
      <c r="K21" s="241"/>
      <c r="L21" s="241"/>
      <c r="M21" s="241"/>
      <c r="N21" s="75"/>
      <c r="O21" s="369"/>
      <c r="P21" s="241"/>
      <c r="Q21" s="370"/>
      <c r="S21" s="23"/>
    </row>
    <row r="22" spans="1:19" ht="12.75" x14ac:dyDescent="0.2">
      <c r="A22" s="384" t="s">
        <v>27</v>
      </c>
      <c r="B22" s="422"/>
      <c r="C22" s="375">
        <f>'RE-600'!B44</f>
        <v>123</v>
      </c>
      <c r="D22" s="291"/>
      <c r="E22" s="376"/>
      <c r="F22" s="75"/>
      <c r="G22" s="241"/>
      <c r="H22" s="241"/>
      <c r="I22" s="241"/>
      <c r="J22" s="75"/>
      <c r="K22" s="241"/>
      <c r="L22" s="241"/>
      <c r="M22" s="241"/>
      <c r="N22" s="75"/>
      <c r="O22" s="369"/>
      <c r="P22" s="241"/>
      <c r="Q22" s="370"/>
      <c r="S22" s="23"/>
    </row>
    <row r="23" spans="1:19" ht="12.75" x14ac:dyDescent="0.2">
      <c r="A23" s="384" t="s">
        <v>260</v>
      </c>
      <c r="B23" s="422"/>
      <c r="C23" s="375" t="str">
        <f>'RE-600'!B36</f>
        <v xml:space="preserve">Rural / Residential </v>
      </c>
      <c r="D23" s="291"/>
      <c r="E23" s="376"/>
      <c r="F23" s="75"/>
      <c r="G23" s="241"/>
      <c r="H23" s="241"/>
      <c r="I23" s="241"/>
      <c r="J23" s="75"/>
      <c r="K23" s="241"/>
      <c r="L23" s="241"/>
      <c r="M23" s="241"/>
      <c r="N23" s="75"/>
      <c r="O23" s="369"/>
      <c r="P23" s="241"/>
      <c r="Q23" s="370"/>
      <c r="S23" s="23"/>
    </row>
    <row r="24" spans="1:19" ht="12.75" x14ac:dyDescent="0.2">
      <c r="A24" s="384" t="s">
        <v>70</v>
      </c>
      <c r="B24" s="422"/>
      <c r="C24" s="375" t="str">
        <f>'RE-600'!B41</f>
        <v>No</v>
      </c>
      <c r="D24" s="291"/>
      <c r="E24" s="376"/>
      <c r="F24" s="75"/>
      <c r="G24" s="241"/>
      <c r="H24" s="241"/>
      <c r="I24" s="241"/>
      <c r="J24" s="75"/>
      <c r="K24" s="241"/>
      <c r="L24" s="241"/>
      <c r="M24" s="241"/>
      <c r="N24" s="75"/>
      <c r="O24" s="369"/>
      <c r="P24" s="241"/>
      <c r="Q24" s="370"/>
      <c r="S24" s="23"/>
    </row>
    <row r="25" spans="1:19" ht="12.75" x14ac:dyDescent="0.2">
      <c r="A25" s="384" t="s">
        <v>261</v>
      </c>
      <c r="B25" s="422"/>
      <c r="C25" s="375">
        <f>'RE-600'!D41</f>
        <v>0</v>
      </c>
      <c r="D25" s="291"/>
      <c r="E25" s="376"/>
      <c r="F25" s="75"/>
      <c r="G25" s="241"/>
      <c r="H25" s="241"/>
      <c r="I25" s="241"/>
      <c r="J25" s="75"/>
      <c r="K25" s="241"/>
      <c r="L25" s="241"/>
      <c r="M25" s="241"/>
      <c r="N25" s="75"/>
      <c r="O25" s="369"/>
      <c r="P25" s="241"/>
      <c r="Q25" s="370"/>
      <c r="S25" s="23"/>
    </row>
    <row r="26" spans="1:19" ht="12.75" x14ac:dyDescent="0.2">
      <c r="A26" s="384" t="s">
        <v>262</v>
      </c>
      <c r="B26" s="422"/>
      <c r="C26" s="375">
        <f>'RE-600'!C41</f>
        <v>0</v>
      </c>
      <c r="D26" s="291"/>
      <c r="E26" s="376"/>
      <c r="F26" s="75"/>
      <c r="G26" s="241"/>
      <c r="H26" s="241"/>
      <c r="I26" s="241"/>
      <c r="J26" s="75"/>
      <c r="K26" s="241"/>
      <c r="L26" s="241"/>
      <c r="M26" s="241"/>
      <c r="N26" s="75"/>
      <c r="O26" s="369"/>
      <c r="P26" s="241"/>
      <c r="Q26" s="370"/>
      <c r="S26" s="23"/>
    </row>
    <row r="27" spans="1:19" ht="12.75" x14ac:dyDescent="0.2">
      <c r="A27" s="384" t="s">
        <v>68</v>
      </c>
      <c r="B27" s="422"/>
      <c r="C27" s="375" t="str">
        <f>'RE-600'!B40</f>
        <v>Yes</v>
      </c>
      <c r="D27" s="291"/>
      <c r="E27" s="376"/>
      <c r="F27" s="75"/>
      <c r="G27" s="241"/>
      <c r="H27" s="241"/>
      <c r="I27" s="241"/>
      <c r="J27" s="75"/>
      <c r="K27" s="241"/>
      <c r="L27" s="241"/>
      <c r="M27" s="241"/>
      <c r="N27" s="75"/>
      <c r="O27" s="369"/>
      <c r="P27" s="241"/>
      <c r="Q27" s="370"/>
      <c r="S27" s="23"/>
    </row>
    <row r="28" spans="1:19" ht="12.75" x14ac:dyDescent="0.2">
      <c r="A28" s="384" t="s">
        <v>263</v>
      </c>
      <c r="B28" s="422"/>
      <c r="C28" s="375" t="str">
        <f>'RE-600'!C40</f>
        <v>Partial</v>
      </c>
      <c r="D28" s="291"/>
      <c r="E28" s="376"/>
      <c r="F28" s="75"/>
      <c r="G28" s="241"/>
      <c r="H28" s="241"/>
      <c r="I28" s="241"/>
      <c r="J28" s="75"/>
      <c r="K28" s="241"/>
      <c r="L28" s="241"/>
      <c r="M28" s="241"/>
      <c r="N28" s="75"/>
      <c r="O28" s="369"/>
      <c r="P28" s="241"/>
      <c r="Q28" s="370"/>
      <c r="S28" s="23"/>
    </row>
    <row r="29" spans="1:19" ht="12.75" x14ac:dyDescent="0.2">
      <c r="A29" s="384" t="s">
        <v>264</v>
      </c>
      <c r="B29" s="422"/>
      <c r="C29" s="375">
        <f>'RE-600'!D40</f>
        <v>0</v>
      </c>
      <c r="D29" s="291"/>
      <c r="E29" s="376"/>
      <c r="F29" s="75"/>
      <c r="G29" s="241"/>
      <c r="H29" s="241"/>
      <c r="I29" s="241"/>
      <c r="J29" s="75"/>
      <c r="K29" s="241"/>
      <c r="L29" s="241"/>
      <c r="M29" s="241"/>
      <c r="N29" s="75"/>
      <c r="O29" s="369"/>
      <c r="P29" s="241"/>
      <c r="Q29" s="370"/>
      <c r="S29" s="23"/>
    </row>
    <row r="30" spans="1:19" ht="12.75" x14ac:dyDescent="0.2">
      <c r="A30" s="384" t="s">
        <v>265</v>
      </c>
      <c r="B30" s="422"/>
      <c r="C30" s="375">
        <f>'RE-600'!B39</f>
        <v>5</v>
      </c>
      <c r="D30" s="291"/>
      <c r="E30" s="376"/>
      <c r="F30" s="75"/>
      <c r="G30" s="241"/>
      <c r="H30" s="241"/>
      <c r="I30" s="241"/>
      <c r="J30" s="75"/>
      <c r="K30" s="241"/>
      <c r="L30" s="241"/>
      <c r="M30" s="241"/>
      <c r="N30" s="75"/>
      <c r="O30" s="369"/>
      <c r="P30" s="241"/>
      <c r="Q30" s="370"/>
      <c r="S30" s="23"/>
    </row>
    <row r="31" spans="1:19" ht="12.75" x14ac:dyDescent="0.2">
      <c r="A31" s="384" t="s">
        <v>66</v>
      </c>
      <c r="B31" s="422"/>
      <c r="C31" s="375">
        <f>'RE-600'!D39</f>
        <v>2</v>
      </c>
      <c r="D31" s="291"/>
      <c r="E31" s="376"/>
      <c r="F31" s="75"/>
      <c r="G31" s="241"/>
      <c r="H31" s="241"/>
      <c r="I31" s="241"/>
      <c r="J31" s="75"/>
      <c r="K31" s="241"/>
      <c r="L31" s="241"/>
      <c r="M31" s="241"/>
      <c r="N31" s="75"/>
      <c r="O31" s="369"/>
      <c r="P31" s="241"/>
      <c r="Q31" s="370"/>
      <c r="S31" s="23"/>
    </row>
    <row r="32" spans="1:19" ht="12.75" x14ac:dyDescent="0.2">
      <c r="A32" s="384" t="s">
        <v>266</v>
      </c>
      <c r="B32" s="422"/>
      <c r="C32" s="375">
        <f>'RE-600'!B38</f>
        <v>1</v>
      </c>
      <c r="D32" s="291"/>
      <c r="E32" s="376"/>
      <c r="F32" s="75"/>
      <c r="G32" s="241"/>
      <c r="H32" s="241"/>
      <c r="I32" s="241"/>
      <c r="J32" s="75"/>
      <c r="K32" s="241"/>
      <c r="L32" s="241"/>
      <c r="M32" s="241"/>
      <c r="N32" s="75"/>
      <c r="O32" s="369"/>
      <c r="P32" s="241"/>
      <c r="Q32" s="370"/>
      <c r="S32" s="23"/>
    </row>
    <row r="33" spans="1:19" ht="12.75" x14ac:dyDescent="0.2">
      <c r="A33" s="384" t="s">
        <v>267</v>
      </c>
      <c r="B33" s="422"/>
      <c r="C33" s="201" t="str">
        <f>'RE-600'!B37</f>
        <v>Gross</v>
      </c>
      <c r="D33" s="291">
        <f>'RE-600'!C37</f>
        <v>1918</v>
      </c>
      <c r="E33" s="382"/>
      <c r="F33" s="75"/>
      <c r="G33" s="241"/>
      <c r="H33" s="241"/>
      <c r="I33" s="241"/>
      <c r="J33" s="75"/>
      <c r="K33" s="241"/>
      <c r="L33" s="241"/>
      <c r="M33" s="241"/>
      <c r="N33" s="75"/>
      <c r="O33" s="369"/>
      <c r="P33" s="241"/>
      <c r="Q33" s="370"/>
      <c r="S33" s="23"/>
    </row>
    <row r="34" spans="1:19" ht="12.75" x14ac:dyDescent="0.2">
      <c r="A34" s="384" t="s">
        <v>80</v>
      </c>
      <c r="B34" s="422"/>
      <c r="C34" s="375" t="str">
        <f>'RE-600'!D45</f>
        <v>Well</v>
      </c>
      <c r="D34" s="380"/>
      <c r="E34" s="381"/>
      <c r="F34" s="75"/>
      <c r="G34" s="369"/>
      <c r="H34" s="241"/>
      <c r="I34" s="370"/>
      <c r="J34" s="75"/>
      <c r="K34" s="369"/>
      <c r="L34" s="241"/>
      <c r="M34" s="370"/>
      <c r="N34" s="75"/>
      <c r="O34" s="369"/>
      <c r="P34" s="380"/>
      <c r="Q34" s="381"/>
      <c r="S34" s="23"/>
    </row>
    <row r="35" spans="1:19" ht="12.75" x14ac:dyDescent="0.2">
      <c r="A35" s="384" t="s">
        <v>81</v>
      </c>
      <c r="B35" s="422"/>
      <c r="C35" s="375" t="str">
        <f>'RE-600'!F45</f>
        <v>Septic</v>
      </c>
      <c r="D35" s="380"/>
      <c r="E35" s="381"/>
      <c r="F35" s="75"/>
      <c r="G35" s="369"/>
      <c r="H35" s="241"/>
      <c r="I35" s="370"/>
      <c r="J35" s="75"/>
      <c r="K35" s="369"/>
      <c r="L35" s="241"/>
      <c r="M35" s="370"/>
      <c r="N35" s="75"/>
      <c r="O35" s="369"/>
      <c r="P35" s="380"/>
      <c r="Q35" s="381"/>
      <c r="S35" s="23"/>
    </row>
    <row r="36" spans="1:19" ht="12.75" x14ac:dyDescent="0.2">
      <c r="A36" s="384" t="s">
        <v>268</v>
      </c>
      <c r="B36" s="422"/>
      <c r="C36" s="375" t="str">
        <f>'RE-600'!B45</f>
        <v xml:space="preserve">Yes </v>
      </c>
      <c r="D36" s="291"/>
      <c r="E36" s="376"/>
      <c r="F36" s="75"/>
      <c r="G36" s="241"/>
      <c r="H36" s="241"/>
      <c r="I36" s="241"/>
      <c r="J36" s="75"/>
      <c r="K36" s="241"/>
      <c r="L36" s="241"/>
      <c r="M36" s="241"/>
      <c r="N36" s="75"/>
      <c r="O36" s="369"/>
      <c r="P36" s="241"/>
      <c r="Q36" s="370"/>
      <c r="S36" s="23"/>
    </row>
    <row r="37" spans="1:19" ht="12.75" x14ac:dyDescent="0.2">
      <c r="A37" s="384" t="s">
        <v>39</v>
      </c>
      <c r="B37" s="422"/>
      <c r="C37" s="375" t="str">
        <f>'RE-600'!B24</f>
        <v>Franklin SD</v>
      </c>
      <c r="D37" s="291"/>
      <c r="E37" s="376"/>
      <c r="F37" s="75"/>
      <c r="G37" s="241"/>
      <c r="H37" s="241"/>
      <c r="I37" s="241"/>
      <c r="J37" s="75"/>
      <c r="K37" s="241"/>
      <c r="L37" s="241"/>
      <c r="M37" s="241"/>
      <c r="N37" s="75"/>
      <c r="O37" s="369"/>
      <c r="P37" s="241"/>
      <c r="Q37" s="370"/>
      <c r="S37" s="23"/>
    </row>
    <row r="38" spans="1:19" ht="12.75" x14ac:dyDescent="0.2">
      <c r="A38" s="393" t="s">
        <v>330</v>
      </c>
      <c r="B38" s="422"/>
      <c r="C38" s="375">
        <f>'RE-600'!H24</f>
        <v>0</v>
      </c>
      <c r="D38" s="291"/>
      <c r="E38" s="376"/>
      <c r="F38" s="75"/>
      <c r="G38" s="241"/>
      <c r="H38" s="241"/>
      <c r="I38" s="241"/>
      <c r="J38" s="75"/>
      <c r="K38" s="241"/>
      <c r="L38" s="241"/>
      <c r="M38" s="241"/>
      <c r="N38" s="75"/>
      <c r="O38" s="369"/>
      <c r="P38" s="241"/>
      <c r="Q38" s="370"/>
      <c r="S38" s="23"/>
    </row>
    <row r="39" spans="1:19" ht="12.75" x14ac:dyDescent="0.2">
      <c r="A39" s="384" t="s">
        <v>77</v>
      </c>
      <c r="B39" s="422"/>
      <c r="C39" s="375" t="str">
        <f>'RE-600'!D44</f>
        <v xml:space="preserve">No </v>
      </c>
      <c r="D39" s="291"/>
      <c r="E39" s="376"/>
      <c r="F39" s="75"/>
      <c r="G39" s="241"/>
      <c r="H39" s="241"/>
      <c r="I39" s="241"/>
      <c r="J39" s="75"/>
      <c r="K39" s="241"/>
      <c r="L39" s="241"/>
      <c r="M39" s="241"/>
      <c r="N39" s="75"/>
      <c r="O39" s="369"/>
      <c r="P39" s="241"/>
      <c r="Q39" s="370"/>
      <c r="S39" s="23"/>
    </row>
    <row r="40" spans="1:19" ht="12.75" x14ac:dyDescent="0.2">
      <c r="A40" s="384" t="s">
        <v>270</v>
      </c>
      <c r="B40" s="422"/>
      <c r="C40" s="375">
        <f>'RE-600'!G19</f>
        <v>15</v>
      </c>
      <c r="D40" s="291"/>
      <c r="E40" s="376"/>
      <c r="F40" s="75"/>
      <c r="G40" s="241"/>
      <c r="H40" s="241"/>
      <c r="I40" s="241"/>
      <c r="J40" s="75"/>
      <c r="K40" s="241"/>
      <c r="L40" s="241"/>
      <c r="M40" s="241"/>
      <c r="N40" s="75"/>
      <c r="O40" s="369"/>
      <c r="P40" s="241"/>
      <c r="Q40" s="370"/>
      <c r="S40" s="23"/>
    </row>
    <row r="41" spans="1:19" ht="12.75" x14ac:dyDescent="0.2">
      <c r="A41" s="384" t="s">
        <v>271</v>
      </c>
      <c r="B41" s="422"/>
      <c r="C41" s="412"/>
      <c r="D41" s="413"/>
      <c r="E41" s="414"/>
      <c r="F41" s="75"/>
      <c r="G41" s="241"/>
      <c r="H41" s="241"/>
      <c r="I41" s="241"/>
      <c r="J41" s="75"/>
      <c r="K41" s="241"/>
      <c r="L41" s="241"/>
      <c r="M41" s="241"/>
      <c r="N41" s="75"/>
      <c r="O41" s="369"/>
      <c r="P41" s="241"/>
      <c r="Q41" s="370"/>
      <c r="S41" s="23"/>
    </row>
    <row r="42" spans="1:19" s="42" customFormat="1" ht="12.75" x14ac:dyDescent="0.2">
      <c r="A42" s="384" t="s">
        <v>331</v>
      </c>
      <c r="B42" s="422"/>
      <c r="C42" s="40" t="s">
        <v>332</v>
      </c>
      <c r="D42" s="403">
        <f>'RE-611(T)p2'!C21</f>
        <v>0</v>
      </c>
      <c r="E42" s="410"/>
      <c r="F42" s="75"/>
      <c r="G42" s="228" t="s">
        <v>333</v>
      </c>
      <c r="H42" s="335">
        <f>'RE-611(T)p2'!E21</f>
        <v>0</v>
      </c>
      <c r="I42" s="411"/>
      <c r="J42" s="75"/>
      <c r="K42" s="228" t="s">
        <v>333</v>
      </c>
      <c r="L42" s="335">
        <f>'RE-611(T)p2'!G21</f>
        <v>0</v>
      </c>
      <c r="M42" s="411"/>
      <c r="N42" s="75"/>
      <c r="O42" s="12" t="s">
        <v>333</v>
      </c>
      <c r="P42" s="403">
        <v>0</v>
      </c>
      <c r="Q42" s="410"/>
      <c r="R42" s="40"/>
      <c r="S42" s="23"/>
    </row>
    <row r="43" spans="1:19" s="42" customFormat="1" ht="12.75" x14ac:dyDescent="0.2">
      <c r="A43" s="384"/>
      <c r="B43" s="422"/>
      <c r="C43" s="371" t="s">
        <v>334</v>
      </c>
      <c r="D43" s="406"/>
      <c r="E43" s="407"/>
      <c r="F43" s="75"/>
      <c r="G43" s="335">
        <f>SUM(H42-D42)*42</f>
        <v>0</v>
      </c>
      <c r="H43" s="408"/>
      <c r="I43" s="408"/>
      <c r="J43" s="75"/>
      <c r="K43" s="335">
        <f>SUM(L42-D42)*42</f>
        <v>0</v>
      </c>
      <c r="L43" s="408"/>
      <c r="M43" s="408"/>
      <c r="N43" s="75"/>
      <c r="O43" s="403">
        <f>SUM(P42-D42)*42</f>
        <v>0</v>
      </c>
      <c r="P43" s="408"/>
      <c r="Q43" s="409"/>
      <c r="R43" s="40"/>
      <c r="S43" s="23"/>
    </row>
    <row r="44" spans="1:19" ht="12.75" x14ac:dyDescent="0.2">
      <c r="A44" s="384"/>
      <c r="B44" s="422"/>
      <c r="C44" s="371" t="s">
        <v>276</v>
      </c>
      <c r="D44" s="406"/>
      <c r="E44" s="407"/>
      <c r="F44" s="75"/>
      <c r="G44" s="369"/>
      <c r="H44" s="241"/>
      <c r="I44" s="370"/>
      <c r="K44" s="369"/>
      <c r="L44" s="241"/>
      <c r="M44" s="370"/>
      <c r="O44" s="369"/>
      <c r="P44" s="24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Heim, Kimber</cp:lastModifiedBy>
  <cp:revision/>
  <cp:lastPrinted>2023-09-19T14:26:41Z</cp:lastPrinted>
  <dcterms:created xsi:type="dcterms:W3CDTF">2006-11-30T11:54:12Z</dcterms:created>
  <dcterms:modified xsi:type="dcterms:W3CDTF">2023-11-06T13:05:30Z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