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72CA0FE4-6570-4001-8BAE-835D0263E217}" xr6:coauthVersionLast="47" xr6:coauthVersionMax="47" xr10:uidLastSave="{00000000-0000-0000-0000-000000000000}"/>
  <workbookProtection lockStructure="1"/>
  <bookViews>
    <workbookView xWindow="2295" yWindow="2520"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<sst xmlns="http://schemas.openxmlformats.org/spreadsheetml/2006/main" count="1459" uniqueCount="803">
  <si>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</si>
  <si>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</si>
  <si>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</si>
  <si>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</si>
  <si>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</si>
  <si>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</si>
  <si>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</si>
  <si>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</si>
  <si>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</si>
  <si>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</si>
  <si>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</si>
  <si>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</si>
  <si>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</si>
  <si>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</si>
  <si>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</si>
  <si>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</si>
  <si>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</si>
  <si>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</si>
  <si>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</si>
  <si>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</si>
  <si>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</si>
  <si>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</si>
  <si>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</si>
  <si>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</si>
  <si>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</si>
  <si>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</si>
  <si>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</si>
  <si>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</si>
  <si>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</si>
  <si>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</si>
  <si>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</si>
  <si>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</si>
  <si>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</si>
  <si>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</si>
  <si>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</si>
  <si>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</si>
  <si>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</si>
  <si>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</si>
  <si>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</si>
  <si>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</si>
  <si>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</si>
  <si>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</si>
  <si>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</si>
  <si>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</si>
  <si>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</si>
  <si>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</si>
  <si>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</si>
  <si>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</si>
  <si>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</si>
  <si>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</si>
  <si>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</si>
  <si>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</si>
  <si>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</si>
  <si>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</si>
  <si>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</si>
  <si>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</si>
  <si>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</si>
  <si>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</si>
  <si>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</si>
  <si>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</si>
  <si>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</si>
  <si>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</si>
  <si>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</si>
  <si>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</si>
  <si>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</si>
  <si>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</si>
  <si>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</si>
  <si>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</si>
  <si>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</si>
  <si>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</si>
  <si>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</si>
  <si>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</si>
  <si>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</si>
  <si>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</si>
  <si>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</si>
  <si>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</si>
  <si>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</si>
  <si>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</si>
  <si>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</si>
  <si>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</si>
  <si>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</si>
  <si>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</si>
  <si>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</si>
  <si>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</si>
  <si>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</si>
  <si>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</si>
  <si>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</si>
  <si>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</si>
  <si>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</si>
  <si>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</si>
  <si>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</si>
  <si>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</si>
  <si>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</si>
  <si>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</si>
  <si>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</si>
  <si>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</si>
  <si>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</si>
  <si>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</si>
  <si>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</si>
  <si>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</si>
  <si>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</si>
  <si>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</si>
  <si>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</si>
  <si>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</si>
  <si>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</si>
  <si>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</si>
  <si>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</si>
  <si>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</si>
  <si>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</si>
  <si>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</si>
  <si>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</si>
  <si>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</si>
  <si>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</si>
  <si>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</si>
  <si>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</si>
  <si>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</si>
  <si>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</si>
  <si>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</si>
  <si>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</si>
  <si>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</si>
  <si>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</si>
  <si>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</si>
  <si>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</si>
  <si>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</si>
  <si>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</si>
  <si>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</si>
  <si>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</si>
  <si>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</si>
  <si>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</si>
  <si>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</si>
  <si>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</si>
  <si>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</si>
  <si>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</si>
  <si>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</si>
  <si>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</si>
  <si>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</si>
  <si>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</si>
  <si>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</si>
  <si>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</si>
  <si>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</si>
  <si>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</si>
  <si>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</si>
  <si>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</si>
  <si>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</si>
  <si>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</si>
  <si>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</si>
  <si>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</si>
  <si>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</si>
  <si>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</si>
  <si>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</si>
  <si>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</si>
  <si>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</si>
  <si>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</si>
  <si>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</si>
  <si>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</si>
  <si>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</si>
  <si>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</si>
  <si>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</si>
  <si>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</si>
  <si>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</si>
  <si>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</si>
  <si>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</si>
  <si>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</si>
  <si>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</si>
  <si>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</si>
  <si>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</si>
  <si>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</si>
  <si>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</si>
  <si>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</si>
  <si>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</si>
  <si>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</si>
  <si>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</si>
  <si>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</si>
  <si>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</si>
  <si>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</si>
  <si>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</si>
  <si>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</si>
  <si>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</si>
  <si>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</si>
  <si>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</si>
  <si>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</si>
  <si>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</si>
  <si>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</si>
  <si>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</si>
  <si>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</si>
  <si>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</si>
  <si>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</si>
  <si>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</si>
  <si>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</si>
  <si>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</si>
  <si>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</si>
  <si>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</si>
  <si>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</si>
  <si>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</si>
  <si>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</si>
  <si>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</si>
  <si>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</si>
  <si>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</si>
  <si>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</si>
  <si>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</si>
  <si>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</si>
  <si>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</si>
  <si>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</si>
  <si>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</si>
  <si>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</si>
  <si>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</si>
  <si>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</si>
  <si>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</si>
  <si>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</si>
  <si>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</si>
  <si>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</si>
  <si>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</si>
  <si>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</si>
  <si>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</si>
  <si>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</si>
  <si>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</si>
  <si>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</si>
  <si>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</si>
  <si>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</si>
  <si>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</si>
  <si>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</si>
  <si>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</si>
  <si>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</si>
  <si>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</si>
  <si>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</si>
  <si>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</si>
  <si>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</si>
  <si>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</si>
  <si>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</si>
  <si>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</si>
  <si>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</si>
  <si>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</si>
  <si>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</si>
  <si>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</si>
  <si>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</si>
  <si>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</si>
  <si>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</si>
  <si>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</si>
  <si>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</si>
  <si>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</si>
  <si>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</si>
  <si>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</si>
  <si>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</si>
  <si>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</si>
  <si>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</si>
  <si>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</si>
  <si>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</si>
  <si>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</si>
  <si>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</si>
  <si>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</si>
  <si>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</si>
  <si>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</si>
  <si>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</si>
  <si>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</si>
  <si>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</si>
  <si>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</si>
  <si>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</si>
  <si>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</si>
  <si>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</si>
  <si>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</si>
  <si>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</si>
  <si>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</si>
  <si>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</si>
  <si>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</si>
  <si>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</si>
  <si>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</si>
  <si>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</si>
  <si>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</si>
  <si>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</si>
  <si>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</si>
  <si>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</si>
  <si>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</si>
  <si>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</si>
  <si>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</si>
  <si>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</si>
  <si>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</si>
  <si>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</si>
  <si>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</si>
  <si>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</si>
  <si>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</si>
  <si>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</si>
  <si>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</si>
  <si>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</si>
  <si>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</si>
  <si>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</si>
  <si>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</si>
  <si>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</si>
  <si>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</si>
  <si>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</si>
  <si>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</si>
  <si>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</si>
  <si>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</si>
  <si>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</si>
  <si>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</si>
  <si>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</si>
  <si>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</si>
  <si>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</si>
  <si>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</si>
  <si>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</si>
  <si>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</si>
  <si>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</si>
  <si>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</si>
  <si>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</si>
  <si>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</si>
  <si>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</si>
  <si>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</si>
  <si>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</si>
  <si>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</si>
  <si>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</si>
  <si>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</si>
  <si>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</si>
  <si>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</si>
  <si>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</si>
  <si>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</si>
  <si>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</si>
  <si>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</si>
  <si>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</si>
  <si>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</si>
  <si>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</si>
  <si>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</si>
  <si>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</si>
  <si>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</si>
  <si>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</si>
  <si>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</si>
  <si>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</si>
  <si>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</si>
  <si>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</si>
  <si>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</si>
  <si>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</si>
  <si>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</si>
  <si>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</si>
  <si>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</si>
  <si>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</si>
  <si>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</si>
  <si>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</si>
  <si>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</si>
  <si>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</si>
  <si>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</si>
  <si>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</si>
  <si>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</si>
  <si>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</si>
  <si>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</si>
  <si>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</si>
  <si>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</si>
  <si>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</si>
  <si>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</si>
  <si>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</si>
  <si>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</si>
  <si>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</si>
  <si>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</si>
  <si>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</si>
  <si>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</si>
  <si>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</si>
  <si>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</si>
  <si>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</si>
  <si>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</si>
  <si>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</si>
  <si>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</si>
  <si>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</si>
  <si>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</si>
  <si>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</si>
  <si>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</si>
  <si>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</si>
  <si>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</si>
  <si>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</si>
  <si>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</si>
  <si>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</si>
  <si>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</si>
  <si>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</si>
  <si>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</si>
  <si>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</si>
  <si>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</si>
  <si>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</si>
  <si>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</si>
  <si>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</si>
  <si>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</si>
  <si>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</si>
  <si>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</si>
  <si>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</si>
  <si>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</si>
  <si>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</si>
  <si>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</si>
  <si>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</si>
  <si>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</si>
  <si>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</si>
  <si>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</si>
  <si>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</si>
  <si>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</si>
  <si>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</si>
  <si>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</si>
  <si>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</si>
  <si>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</si>
  <si>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</si>
  <si>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</si>
  <si>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</si>
  <si>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</si>
  <si>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</si>
  <si>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</si>
  <si>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</si>
  <si>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</si>
  <si>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</si>
  <si>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</si>
  <si>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</si>
  <si>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</si>
  <si>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</si>
  <si>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</si>
  <si>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</si>
  <si>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</si>
  <si>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</si>
  <si>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</si>
  <si>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</si>
  <si>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</si>
  <si>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</si>
  <si>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</si>
  <si>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</si>
  <si>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</si>
  <si>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</si>
  <si>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</si>
  <si>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</si>
  <si>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</si>
  <si>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</si>
  <si>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</si>
  <si>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</si>
  <si>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</si>
  <si>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</si>
  <si>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</si>
  <si>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</si>
  <si>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</si>
  <si>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</si>
  <si>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</si>
  <si>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</si>
  <si>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</si>
  <si>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</si>
  <si>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</si>
  <si>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</si>
  <si>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</si>
  <si>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</si>
  <si>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</si>
  <si>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</si>
  <si>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</si>
  <si>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</si>
  <si>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</si>
  <si>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</si>
  <si>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</si>
  <si>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</si>
  <si>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</si>
  <si>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</si>
  <si>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</si>
  <si>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</si>
  <si>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</si>
  <si>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</si>
  <si>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</si>
  <si>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</si>
  <si>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</si>
  <si>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</si>
  <si>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</si>
  <si>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</si>
  <si>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</si>
  <si>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</si>
  <si>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</si>
  <si>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</si>
  <si>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</si>
  <si>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</si>
  <si>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</si>
  <si>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</si>
  <si>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</si>
  <si>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</si>
  <si>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</si>
  <si>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</si>
  <si>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</si>
  <si>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</si>
  <si>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</si>
  <si>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</si>
  <si>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</si>
  <si>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</si>
  <si>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</si>
  <si>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</si>
  <si>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</si>
  <si>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</si>
  <si>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</si>
  <si>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</si>
  <si>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</si>
  <si>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</si>
  <si>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</si>
  <si>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</si>
  <si>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</si>
  <si>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</si>
  <si>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</si>
  <si>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</si>
  <si>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</si>
  <si>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</si>
  <si>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</si>
  <si>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</si>
  <si>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</si>
  <si>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</si>
  <si>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</si>
  <si>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</si>
  <si>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</si>
  <si>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</si>
  <si>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</si>
  <si>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</si>
  <si>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</si>
  <si>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</si>
  <si>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</si>
  <si>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</si>
  <si>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</si>
  <si>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</si>
  <si>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</si>
  <si>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</si>
  <si>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</si>
  <si>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</si>
  <si>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</si>
  <si>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</si>
  <si>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</si>
  <si>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</si>
  <si>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</si>
  <si>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</si>
  <si>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</si>
  <si>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</si>
  <si>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</si>
  <si>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</si>
  <si>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</si>
  <si>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</si>
  <si>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</si>
  <si>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</si>
  <si>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</si>
  <si>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</si>
  <si>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</si>
  <si>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</si>
  <si>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</si>
  <si>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</si>
  <si>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</si>
  <si>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</si>
  <si>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</si>
  <si>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</si>
  <si>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</si>
  <si>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</si>
  <si>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</si>
  <si>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</si>
  <si>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</si>
  <si>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</si>
  <si>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</si>
  <si>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</si>
  <si>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</si>
  <si>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</si>
  <si>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</si>
  <si>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</si>
  <si>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</si>
  <si>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</si>
  <si>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</si>
  <si>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</si>
  <si>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</si>
  <si>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</si>
  <si>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</si>
  <si>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</si>
  <si>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</si>
  <si>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</si>
  <si>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</si>
  <si>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</si>
  <si>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</si>
  <si>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</si>
  <si>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</si>
  <si>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</si>
  <si>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</si>
  <si>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</si>
  <si>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</si>
  <si>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</si>
  <si>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</si>
  <si>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</si>
  <si>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</si>
  <si>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</si>
  <si>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</si>
  <si>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</si>
  <si>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</si>
  <si>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</si>
  <si>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</si>
  <si>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</si>
  <si>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</si>
  <si>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</si>
  <si>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</si>
  <si>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</si>
  <si>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</si>
  <si>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</si>
  <si>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</si>
  <si>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</si>
  <si>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</si>
  <si>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</si>
  <si>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</si>
  <si>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</si>
  <si>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</si>
  <si>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</si>
  <si>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</si>
  <si>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</si>
  <si>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</si>
  <si>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</si>
  <si>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</si>
  <si>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</si>
  <si>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</si>
  <si>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</si>
  <si>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</si>
  <si>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</si>
  <si>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</si>
  <si>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</si>
  <si>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</si>
  <si>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</si>
  <si>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</si>
  <si>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</si>
  <si>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</si>
  <si>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</si>
  <si>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</si>
  <si>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</si>
  <si>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</si>
  <si>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</si>
  <si>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</si>
  <si>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</si>
  <si>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</si>
  <si>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</si>
  <si>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</si>
  <si>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</si>
  <si>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</si>
  <si>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</si>
  <si>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</si>
  <si>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</si>
  <si>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</si>
  <si>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</si>
  <si>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</si>
  <si>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</si>
  <si>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</si>
  <si>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</si>
  <si>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</si>
  <si>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</si>
  <si>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</si>
  <si>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</si>
  <si>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</si>
  <si>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</si>
  <si>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</si>
  <si>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</si>
  <si>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</si>
  <si>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</si>
  <si>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</si>
  <si>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</si>
  <si>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</si>
  <si>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</si>
  <si>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</si>
  <si>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</si>
  <si>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</si>
  <si>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</si>
  <si>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</si>
  <si>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</si>
  <si>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</si>
  <si>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</si>
  <si>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</si>
  <si>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</si>
  <si>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</si>
  <si>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</si>
  <si>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</si>
  <si>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</si>
  <si>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</si>
  <si>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</si>
  <si>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</si>
  <si>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</si>
  <si>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</si>
  <si>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</si>
  <si>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</si>
  <si>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</si>
  <si>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</si>
  <si>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</si>
  <si>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</si>
  <si>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</si>
  <si>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</si>
  <si>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</si>
  <si>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</si>
  <si>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</si>
  <si>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</si>
  <si>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</si>
  <si>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</si>
  <si>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</si>
  <si>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</si>
  <si>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</si>
  <si>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</si>
  <si>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</si>
  <si>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</si>
  <si>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</si>
  <si>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</si>
  <si>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</si>
  <si>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</si>
  <si>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</si>
  <si>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</si>
  <si>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</si>
  <si>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</si>
  <si>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</si>
  <si>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</si>
  <si>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</si>
  <si>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</si>
  <si>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</si>
  <si>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</si>
  <si>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</si>
  <si>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</si>
  <si>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</si>
  <si>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</si>
  <si>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</si>
  <si>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</si>
  <si>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</si>
  <si>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</si>
  <si>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</si>
  <si>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</si>
  <si>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</si>
  <si>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</si>
  <si>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</si>
  <si>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</si>
  <si>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</si>
  <si>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</si>
  <si>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</si>
  <si>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</si>
  <si>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</si>
  <si>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</si>
  <si>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</si>
  <si>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</si>
  <si>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</si>
  <si>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</si>
  <si>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</si>
  <si>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</si>
  <si>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</si>
  <si>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</si>
  <si>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</si>
  <si>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</si>
  <si>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</si>
  <si>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</si>
  <si>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</si>
  <si>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</si>
  <si>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</si>
  <si>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</si>
  <si>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</si>
  <si>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</si>
  <si>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</si>
  <si>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</si>
  <si>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</si>
  <si>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</si>
  <si>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</si>
  <si>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</si>
  <si>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</si>
  <si>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</si>
  <si>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</si>
  <si>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</si>
  <si>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</si>
  <si>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</si>
  <si>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</si>
  <si>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</si>
  <si>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</si>
  <si>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</si>
  <si>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</si>
  <si>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</si>
  <si>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</si>
  <si>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</si>
  <si>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</si>
  <si>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</si>
  <si>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</si>
  <si>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</si>
  <si>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</si>
  <si>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</si>
  <si>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</si>
  <si>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</si>
  <si>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</si>
  <si>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</si>
  <si>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</si>
  <si>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</si>
  <si>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</si>
  <si>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</si>
  <si>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</si>
  <si>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</si>
  <si>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</si>
  <si>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</si>
  <si>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</si>
  <si>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</si>
  <si>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</si>
  <si>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</si>
  <si>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</si>
  <si>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</si>
  <si>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</si>
  <si>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</si>
  <si>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</si>
  <si>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</si>
  <si>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</si>
  <si>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</si>
  <si>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</si>
  <si>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</si>
  <si>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</si>
  <si>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</si>
  <si>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</si>
  <si>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</si>
  <si>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</si>
  <si>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</si>
  <si>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</si>
  <si>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</si>
  <si>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</si>
  <si>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</si>
  <si>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</si>
  <si>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</si>
  <si>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</si>
  <si>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</si>
  <si>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</si>
  <si>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</si>
  <si>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Main Structure is a school house that has been renovated; Non-DSS bedroom blocked off as unsafe so not included in room count for relocation, questionable if entire abode can be heated to 72 degrees.  Utilites are $200 avg electric a month and $60 a month in propane ($720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</si>
</sst>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14287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25310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topLeftCell="A40" zoomScale="90" workbookViewId="0">
      <selection activeCell="A55" sqref="A55:H57"/>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1918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5</v>
      </c>
      <c r="C39" s="123" t="s">
        <v>66</v>
      </c>
      <c r="D39" s="31">
        <v>2</v>
      </c>
      <c r="E39" s="122" t="s">
        <v>67</v>
      </c>
      <c r="F39" s="240"/>
      <c r="G39" s="240"/>
      <c r="H39" s="242"/>
      <c r="I39" s="119"/>
    </row>
    <row r="40" spans="1:9" ht="18" customHeight="1" x14ac:dyDescent="0.3">
      <c r="A40" s="105" t="s">
        <v>68</v>
      </c>
      <c r="B40" s="25" t="s">
        <v>603</v>
      </c>
      <c r="C40" s="26" t="s">
        <v>614</v>
      </c>
      <c r="D40" s="26"/>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1918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15498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f>'RE-600'!D40</f>
        <v>0</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5</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1918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7"/>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8"/>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9"/>
      <c r="E28" s="399"/>
      <c r="F28" s="399"/>
      <c r="G28" s="399"/>
      <c r="I28" s="399"/>
      <c r="J28" s="399"/>
      <c r="P28" s="50"/>
    </row>
    <row r="29" spans="1:16" ht="13.5" thickBot="1" x14ac:dyDescent="0.25">
      <c r="A29" s="77"/>
      <c r="B29" s="76"/>
      <c r="C29" s="76"/>
      <c r="D29" s="396" t="s">
        <v>295</v>
      </c>
      <c r="E29" s="396"/>
      <c r="F29" s="396"/>
      <c r="G29" s="396"/>
      <c r="I29" s="396" t="s">
        <v>97</v>
      </c>
      <c r="J29" s="396"/>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1" t="s">
        <v>296</v>
      </c>
      <c r="E31" s="402"/>
      <c r="F31" s="402"/>
      <c r="G31" s="402"/>
      <c r="H31" s="402"/>
      <c r="I31" s="402"/>
      <c r="J31" s="402"/>
      <c r="K31" s="402"/>
      <c r="L31" s="402"/>
      <c r="M31" s="402"/>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4"/>
      <c r="E40" s="394"/>
      <c r="F40" s="394"/>
      <c r="G40" s="394"/>
      <c r="I40" s="284"/>
      <c r="J40" s="307"/>
      <c r="K40" s="307"/>
      <c r="M40" s="284"/>
      <c r="N40" s="238"/>
      <c r="O40" s="238"/>
      <c r="P40" s="50"/>
    </row>
    <row r="41" spans="1:16" ht="12" thickBot="1" x14ac:dyDescent="0.25">
      <c r="A41" s="28"/>
      <c r="D41" s="395"/>
      <c r="E41" s="395"/>
      <c r="F41" s="395"/>
      <c r="G41" s="395"/>
      <c r="I41" s="399"/>
      <c r="J41" s="399"/>
      <c r="K41" s="399"/>
      <c r="M41" s="400"/>
      <c r="N41" s="400"/>
      <c r="O41" s="400"/>
      <c r="P41" s="50"/>
    </row>
    <row r="42" spans="1:16" x14ac:dyDescent="0.2">
      <c r="A42" s="28"/>
      <c r="D42" s="396" t="s">
        <v>300</v>
      </c>
      <c r="E42" s="396"/>
      <c r="F42" s="396"/>
      <c r="G42" s="396"/>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C25:H25"/>
    <mergeCell ref="D27:G28"/>
    <mergeCell ref="I40:K41"/>
    <mergeCell ref="M40:O41"/>
    <mergeCell ref="D29:G29"/>
    <mergeCell ref="I27:J28"/>
    <mergeCell ref="I29:J29"/>
    <mergeCell ref="D31:M31"/>
    <mergeCell ref="E1:K1"/>
    <mergeCell ref="E2:K2"/>
    <mergeCell ref="E3:K3"/>
    <mergeCell ref="C24:P24"/>
    <mergeCell ref="C13:F13"/>
    <mergeCell ref="C17:F17"/>
    <mergeCell ref="D33:F33"/>
    <mergeCell ref="D35:F35"/>
    <mergeCell ref="D37:F37"/>
    <mergeCell ref="D40:G41"/>
    <mergeCell ref="D42:G42"/>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V15" sqref="V15"/>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398"/>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398"/>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398"/>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398"/>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398"/>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398"/>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f>'RE-600'!D40</f>
        <v>0</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5</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1918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c r="P41" s="241"/>
      <c r="Q41" s="370"/>
      <c r="S41" s="23"/>
    </row>
    <row r="42" spans="1:19" s="42" customFormat="1" ht="12.75" x14ac:dyDescent="0.2">
      <c r="A42" s="384" t="s">
        <v>331</v>
      </c>
      <c r="B42" s="423"/>
      <c r="C42" s="40" t="s">
        <v>332</v>
      </c>
      <c r="D42" s="403">
        <v>675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7350</v>
      </c>
      <c r="H43" s="409"/>
      <c r="I43" s="409"/>
      <c r="J43" s="75"/>
      <c r="K43" s="335">
        <f>SUM(L42-D42)*42</f>
        <v>7350</v>
      </c>
      <c r="L43" s="409"/>
      <c r="M43" s="409"/>
      <c r="N43" s="75"/>
      <c r="O43" s="403">
        <f>SUM(P42-D42)*42</f>
        <v>13650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1" zoomScale="8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401" t="s">
        <v>337</v>
      </c>
      <c r="C2" s="238"/>
      <c r="D2" s="238"/>
      <c r="E2" s="238"/>
      <c r="F2" s="238"/>
      <c r="G2" s="238"/>
      <c r="H2" s="238"/>
      <c r="I2" s="238"/>
      <c r="J2" s="238"/>
      <c r="K2" s="238"/>
      <c r="L2" s="238"/>
      <c r="M2" s="238"/>
      <c r="N2" s="15" t="s">
        <v>4</v>
      </c>
      <c r="O2" s="65">
        <f>'RE-600'!H2</f>
        <v>376</v>
      </c>
    </row>
    <row r="3" spans="1:15" ht="12.75" x14ac:dyDescent="0.2">
      <c r="A3" s="4"/>
      <c r="B3" s="401" t="s">
        <v>338</v>
      </c>
      <c r="C3" s="238"/>
      <c r="D3" s="238"/>
      <c r="E3" s="238"/>
      <c r="F3" s="238"/>
      <c r="G3" s="238"/>
      <c r="H3" s="238"/>
      <c r="I3" s="238"/>
      <c r="J3" s="238"/>
      <c r="K3" s="238"/>
      <c r="L3" s="238"/>
      <c r="M3" s="238"/>
      <c r="N3" s="15" t="s">
        <v>5</v>
      </c>
      <c r="O3" s="203">
        <f>'RE-600'!H3</f>
        <v>5.09</v>
      </c>
    </row>
    <row r="4" spans="1:15" ht="12.75" x14ac:dyDescent="0.2">
      <c r="A4" s="4"/>
      <c r="B4" s="401"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675</v>
      </c>
      <c r="D20" s="62"/>
      <c r="E20" s="47">
        <v>850</v>
      </c>
      <c r="F20" s="62"/>
      <c r="G20" s="47">
        <v>850</v>
      </c>
      <c r="H20" s="62"/>
      <c r="I20" s="47">
        <v>825</v>
      </c>
      <c r="J20" s="40"/>
      <c r="K20" s="47"/>
      <c r="L20" s="72"/>
      <c r="M20" s="40"/>
      <c r="O20" s="5"/>
    </row>
    <row r="21" spans="1:15" ht="13.5" customHeight="1" x14ac:dyDescent="0.2">
      <c r="A21" s="4"/>
      <c r="B21" s="18" t="s">
        <v>353</v>
      </c>
      <c r="C21" s="62">
        <f>SUM(C19:C20)</f>
        <v>819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1" t="s">
        <v>354</v>
      </c>
      <c r="C23" s="401"/>
      <c r="D23" s="401"/>
      <c r="E23" s="401"/>
      <c r="F23" s="401"/>
      <c r="G23" s="401"/>
      <c r="H23" s="401"/>
      <c r="I23" s="401"/>
      <c r="J23" s="401"/>
      <c r="K23" s="401"/>
      <c r="L23" s="401"/>
      <c r="M23" s="401"/>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819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20"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7"/>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402"/>
      <c r="L11" s="402"/>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15498</v>
      </c>
      <c r="N12" s="295"/>
      <c r="O12" s="15"/>
      <c r="P12" s="50"/>
    </row>
    <row r="13" spans="1:16" s="42" customFormat="1" ht="12.75" x14ac:dyDescent="0.2">
      <c r="A13" s="28"/>
      <c r="B13" s="40"/>
      <c r="C13" s="18" t="s">
        <v>307</v>
      </c>
      <c r="D13" s="334" t="s">
        <v>368</v>
      </c>
      <c r="E13" s="334"/>
      <c r="F13" s="334"/>
      <c r="G13" s="144"/>
      <c r="H13" s="49">
        <f>'RE-611(T)p2'!C21</f>
        <v>819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15498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15498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15498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15498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2"/>
      <c r="G27" s="307"/>
      <c r="H27" s="307"/>
      <c r="I27" s="87"/>
      <c r="J27" s="402"/>
      <c r="K27" s="307"/>
      <c r="L27" s="307"/>
      <c r="M27" s="87"/>
      <c r="N27" s="87"/>
      <c r="O27" s="40"/>
      <c r="P27" s="50"/>
    </row>
    <row r="28" spans="1:16" ht="13.5" thickBot="1" x14ac:dyDescent="0.25">
      <c r="A28" s="28"/>
      <c r="C28" s="143"/>
      <c r="D28" s="143"/>
      <c r="E28" s="143"/>
      <c r="F28" s="399"/>
      <c r="G28" s="399"/>
      <c r="H28" s="399"/>
      <c r="J28" s="399"/>
      <c r="K28" s="399"/>
      <c r="L28" s="399"/>
      <c r="M28" s="15"/>
      <c r="N28" s="15"/>
      <c r="P28" s="50"/>
    </row>
    <row r="29" spans="1:16" ht="13.5" thickBot="1" x14ac:dyDescent="0.25">
      <c r="A29" s="28"/>
      <c r="C29" s="143"/>
      <c r="D29" s="143"/>
      <c r="E29" s="143"/>
      <c r="F29" s="440" t="s">
        <v>179</v>
      </c>
      <c r="G29" s="396"/>
      <c r="H29" s="396"/>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9"/>
      <c r="G35" s="399"/>
      <c r="H35" s="399"/>
      <c r="J35" s="399"/>
      <c r="K35" s="399"/>
      <c r="L35" s="399"/>
      <c r="N35" s="15"/>
      <c r="P35" s="50"/>
    </row>
    <row r="36" spans="1:16" ht="13.5" thickBot="1" x14ac:dyDescent="0.25">
      <c r="A36" s="28"/>
      <c r="F36" s="396" t="s">
        <v>179</v>
      </c>
      <c r="G36" s="396"/>
      <c r="H36" s="396"/>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9"/>
      <c r="D42" s="399"/>
      <c r="E42" s="399"/>
      <c r="F42" s="15"/>
      <c r="G42" s="399"/>
      <c r="H42" s="399"/>
      <c r="I42" s="399"/>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6"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401" t="s">
        <v>3</v>
      </c>
      <c r="C2" s="284"/>
      <c r="D2" s="284"/>
      <c r="E2" s="284"/>
      <c r="F2" s="284"/>
      <c r="G2" s="284"/>
      <c r="H2" s="284"/>
      <c r="I2" s="284"/>
      <c r="J2" s="238"/>
      <c r="K2" s="238"/>
      <c r="L2" s="238"/>
      <c r="M2" s="238"/>
      <c r="N2" s="15" t="s">
        <v>4</v>
      </c>
      <c r="O2" s="145">
        <f>'RE-600'!H2</f>
        <v>376</v>
      </c>
    </row>
    <row r="3" spans="1:15" ht="12.75" x14ac:dyDescent="0.2">
      <c r="A3" s="28"/>
      <c r="B3" s="401"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401"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9"/>
      <c r="E79" s="399"/>
      <c r="F79" s="399"/>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399"/>
      <c r="E83" s="399"/>
      <c r="F83" s="399"/>
      <c r="J83" s="399"/>
      <c r="K83" s="399"/>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401"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2024-01-17T21:01:53Z</cp:lastPrinted>
  <dcterms:created xsi:type="dcterms:W3CDTF">2006-11-30T11:54:12Z</dcterms:created>
  <dcterms:modified xsi:type="dcterms:W3CDTF">2024-01-18T20:57:16Z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