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mc:Choice>
  </mc:AlternateContent>
  <xr:revisionPtr revIDLastSave="0" documentId="13_ncr:1_{997B39EC-8632-4268-94CD-1FD03A1545A5}" xr6:coauthVersionLast="47" xr6:coauthVersionMax="47" xr10:uidLastSave="{00000000-0000-0000-0000-000000000000}"/>
  <workbookProtection lockStructure="1"/>
  <bookViews>
    <workbookView minimized="1" xWindow="1125" yWindow="1125" windowWidth="21600" windowHeight="11385" tabRatio="853" activeTab="4"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<sst xmlns="http://schemas.openxmlformats.org/spreadsheetml/2006/main" count="1413" uniqueCount="801">
  <si>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</si>
  <si>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</si>
  <si>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</si>
  <si>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</si>
  <si>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</si>
  <si>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</si>
  <si>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</si>
  <si>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</si>
  <si>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</si>
  <si>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</si>
  <si>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</si>
  <si>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</si>
  <si>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</si>
  <si>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</si>
  <si>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</si>
  <si>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</si>
  <si>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</si>
  <si>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</si>
  <si>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</si>
  <si>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</si>
  <si>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</si>
  <si>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</si>
  <si>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</si>
  <si>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</si>
  <si>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</si>
  <si>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</si>
  <si>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</si>
  <si>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</si>
  <si>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</si>
  <si>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</si>
  <si>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</si>
  <si>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</si>
  <si>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</si>
  <si>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</si>
  <si>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</si>
  <si>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</si>
  <si>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</si>
  <si>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</si>
  <si>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</si>
  <si>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</si>
  <si>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</si>
  <si>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</si>
  <si>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</si>
  <si>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</si>
  <si>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</si>
  <si>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</si>
  <si>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</si>
  <si>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</si>
  <si>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</si>
  <si>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</si>
  <si>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</si>
  <si>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</si>
  <si>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</si>
  <si>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</si>
  <si>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</si>
  <si>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</si>
  <si>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</si>
  <si>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</si>
  <si>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</si>
  <si>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</si>
  <si>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</si>
  <si>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</si>
  <si>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</si>
  <si>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</si>
  <si>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</si>
  <si>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</si>
  <si>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</si>
  <si>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</si>
  <si>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</si>
  <si>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</si>
  <si>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</si>
  <si>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</si>
  <si>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</si>
  <si>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</si>
  <si>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</si>
  <si>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</si>
  <si>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</si>
  <si>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</si>
  <si>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</si>
  <si>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</si>
  <si>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</si>
  <si>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</si>
  <si>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</si>
  <si>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</si>
  <si>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</si>
  <si>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</si>
  <si>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</si>
  <si>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</si>
  <si>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</si>
  <si>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</si>
  <si>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</si>
  <si>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</si>
  <si>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</si>
  <si>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</si>
  <si>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</si>
  <si>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</si>
  <si>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</si>
  <si>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</si>
  <si>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</si>
  <si>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</si>
  <si>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</si>
  <si>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</si>
  <si>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</si>
  <si>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</si>
  <si>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</si>
  <si>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</si>
  <si>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</si>
  <si>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</si>
  <si>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</si>
  <si>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</si>
  <si>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</si>
  <si>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</si>
  <si>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</si>
  <si>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</si>
  <si>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</si>
  <si>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</si>
  <si>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</si>
  <si>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</si>
  <si>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</si>
  <si>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</si>
  <si>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</si>
  <si>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</si>
  <si>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</si>
  <si>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</si>
  <si>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</si>
  <si>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</si>
  <si>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</si>
  <si>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</si>
  <si>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</si>
  <si>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</si>
  <si>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</si>
  <si>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</si>
  <si>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</si>
  <si>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</si>
  <si>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</si>
  <si>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</si>
  <si>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</si>
  <si>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</si>
  <si>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</si>
  <si>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</si>
  <si>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</si>
  <si>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</si>
  <si>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</si>
  <si>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</si>
  <si>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</si>
  <si>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</si>
  <si>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</si>
  <si>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</si>
  <si>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</si>
  <si>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</si>
  <si>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</si>
  <si>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</si>
  <si>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</si>
  <si>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</si>
  <si>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</si>
  <si>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</si>
  <si>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</si>
  <si>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</si>
  <si>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</si>
  <si>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</si>
  <si>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</si>
  <si>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</si>
  <si>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</si>
  <si>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</si>
  <si>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</si>
  <si>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</si>
  <si>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</si>
  <si>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</si>
  <si>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</si>
  <si>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</si>
  <si>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</si>
  <si>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</si>
  <si>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</si>
  <si>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</si>
  <si>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</si>
  <si>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</si>
  <si>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</si>
  <si>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</si>
  <si>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</si>
  <si>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</si>
  <si>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</si>
  <si>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</si>
  <si>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</si>
  <si>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</si>
  <si>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</si>
  <si>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</si>
  <si>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</si>
  <si>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</si>
  <si>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</si>
  <si>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</si>
  <si>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</si>
  <si>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</si>
  <si>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</si>
  <si>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</si>
  <si>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</si>
  <si>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</si>
  <si>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</si>
  <si>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</si>
  <si>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</si>
  <si>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</si>
  <si>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</si>
  <si>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</si>
  <si>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</si>
  <si>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</si>
  <si>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</si>
  <si>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</si>
  <si>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</si>
  <si>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</si>
  <si>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</si>
  <si>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</si>
  <si>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</si>
  <si>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</si>
  <si>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</si>
  <si>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</si>
  <si>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</si>
  <si>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</si>
  <si>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</si>
  <si>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</si>
  <si>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</si>
  <si>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</si>
  <si>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</si>
  <si>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</si>
  <si>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</si>
  <si>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</si>
  <si>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</si>
  <si>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</si>
  <si>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</si>
  <si>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</si>
  <si>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</si>
  <si>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</si>
  <si>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</si>
  <si>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</si>
  <si>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</si>
  <si>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</si>
  <si>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</si>
  <si>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</si>
  <si>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</si>
  <si>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</si>
  <si>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</si>
  <si>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</si>
  <si>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</si>
  <si>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</si>
  <si>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</si>
  <si>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</si>
  <si>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</si>
  <si>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</si>
  <si>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</si>
  <si>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</si>
  <si>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</si>
  <si>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</si>
  <si>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</si>
  <si>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</si>
  <si>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</si>
  <si>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</si>
  <si>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</si>
  <si>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</si>
  <si>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</si>
  <si>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</si>
  <si>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</si>
  <si>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</si>
  <si>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</si>
  <si>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</si>
  <si>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</si>
  <si>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</si>
  <si>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</si>
  <si>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</si>
  <si>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</si>
  <si>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</si>
  <si>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</si>
  <si>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</si>
  <si>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</si>
  <si>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</si>
  <si>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</si>
  <si>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</si>
  <si>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</si>
  <si>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</si>
  <si>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</si>
  <si>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</si>
  <si>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</si>
  <si>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</si>
  <si>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</si>
  <si>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</si>
  <si>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</si>
  <si>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</si>
  <si>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</si>
  <si>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</si>
  <si>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</si>
  <si>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</si>
  <si>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</si>
  <si>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</si>
  <si>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</si>
  <si>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</si>
  <si>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</si>
  <si>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</si>
  <si>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</si>
  <si>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</si>
  <si>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</si>
  <si>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</si>
  <si>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</si>
  <si>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</si>
  <si>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</si>
  <si>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</si>
  <si>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</si>
  <si>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</si>
  <si>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</si>
  <si>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</si>
  <si>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</si>
  <si>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</si>
  <si>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</si>
  <si>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</si>
  <si>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</si>
  <si>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</si>
  <si>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</si>
  <si>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</si>
  <si>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</si>
  <si>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</si>
  <si>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</si>
  <si>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</si>
  <si>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</si>
  <si>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</si>
  <si>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</si>
  <si>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</si>
  <si>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</si>
  <si>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</si>
  <si>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</si>
  <si>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</si>
  <si>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</si>
  <si>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</si>
  <si>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</si>
  <si>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</si>
  <si>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</si>
  <si>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</si>
  <si>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</si>
  <si>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</si>
  <si>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</si>
  <si>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</si>
  <si>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</si>
  <si>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</si>
  <si>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</si>
  <si>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</si>
  <si>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</si>
  <si>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</si>
  <si>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</si>
  <si>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</si>
  <si>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</si>
  <si>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</si>
  <si>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</si>
  <si>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</si>
  <si>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</si>
  <si>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</si>
  <si>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</si>
  <si>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</si>
  <si>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</si>
  <si>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</si>
  <si>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</si>
  <si>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</si>
  <si>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</si>
  <si>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</si>
  <si>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</si>
  <si>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</si>
  <si>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</si>
  <si>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</si>
  <si>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</si>
  <si>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</si>
  <si>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</si>
  <si>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</si>
  <si>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</si>
  <si>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</si>
  <si>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</si>
  <si>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</si>
  <si>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</si>
  <si>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</si>
  <si>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</si>
  <si>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</si>
  <si>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</si>
  <si>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</si>
  <si>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</si>
  <si>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</si>
  <si>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</si>
  <si>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</si>
  <si>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</si>
  <si>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</si>
  <si>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</si>
  <si>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</si>
  <si>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</si>
  <si>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</si>
  <si>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</si>
  <si>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</si>
  <si>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</si>
  <si>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</si>
  <si>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</si>
  <si>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</si>
  <si>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</si>
  <si>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</si>
  <si>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</si>
  <si>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</si>
  <si>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</si>
  <si>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</si>
  <si>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</si>
  <si>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</si>
  <si>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</si>
  <si>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</si>
  <si>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</si>
  <si>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</si>
  <si>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</si>
  <si>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</si>
  <si>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</si>
  <si>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</si>
  <si>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</si>
  <si>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</si>
  <si>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</si>
  <si>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</si>
  <si>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</si>
  <si>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</si>
  <si>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</si>
  <si>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</si>
  <si>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</si>
  <si>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</si>
  <si>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</si>
  <si>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</si>
  <si>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</si>
  <si>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</si>
  <si>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</si>
  <si>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</si>
  <si>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</si>
  <si>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</si>
  <si>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</si>
  <si>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</si>
  <si>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</si>
  <si>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</si>
  <si>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</si>
  <si>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</si>
  <si>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</si>
  <si>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</si>
  <si>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</si>
  <si>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</si>
  <si>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</si>
  <si>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</si>
  <si>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</si>
  <si>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</si>
  <si>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</si>
  <si>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</si>
  <si>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</si>
  <si>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</si>
  <si>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</si>
  <si>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</si>
  <si>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</si>
  <si>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</si>
  <si>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</si>
  <si>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</si>
  <si>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</si>
  <si>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</si>
  <si>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</si>
  <si>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</si>
  <si>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</si>
  <si>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</si>
  <si>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</si>
  <si>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</si>
  <si>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</si>
  <si>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</si>
  <si>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</si>
  <si>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</si>
  <si>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</si>
  <si>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</si>
  <si>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</si>
  <si>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</si>
  <si>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</si>
  <si>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</si>
  <si>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</si>
  <si>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</si>
  <si>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</si>
  <si>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</si>
  <si>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</si>
  <si>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</si>
  <si>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</si>
  <si>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</si>
  <si>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</si>
  <si>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</si>
  <si>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</si>
  <si>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</si>
  <si>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</si>
  <si>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</si>
  <si>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</si>
  <si>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</si>
  <si>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</si>
  <si>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</si>
  <si>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</si>
  <si>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</si>
  <si>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</si>
  <si>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</si>
  <si>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</si>
  <si>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</si>
  <si>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</si>
  <si>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</si>
  <si>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</si>
  <si>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</si>
  <si>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</si>
  <si>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</si>
  <si>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</si>
  <si>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</si>
  <si>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</si>
  <si>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</si>
  <si>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</si>
  <si>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</si>
  <si>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</si>
  <si>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</si>
  <si>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</si>
  <si>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</si>
  <si>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</si>
  <si>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</si>
  <si>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</si>
  <si>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</si>
  <si>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</si>
  <si>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</si>
  <si>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</si>
  <si>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</si>
  <si>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</si>
  <si>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</si>
  <si>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</si>
  <si>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</si>
  <si>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</si>
  <si>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</si>
  <si>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</si>
  <si>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</si>
  <si>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</si>
  <si>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</si>
  <si>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</si>
  <si>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</si>
  <si>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</si>
  <si>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</si>
  <si>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</si>
  <si>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</si>
  <si>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</si>
  <si>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</si>
  <si>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</si>
  <si>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</si>
  <si>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</si>
  <si>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</si>
  <si>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</si>
  <si>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</si>
  <si>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</si>
  <si>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</si>
  <si>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</si>
  <si>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</si>
  <si>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</si>
  <si>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</si>
  <si>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</si>
  <si>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</si>
  <si>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</si>
  <si>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</si>
  <si>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</si>
  <si>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</si>
  <si>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</si>
  <si>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</si>
  <si>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</si>
  <si>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</si>
  <si>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</si>
  <si>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</si>
  <si>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</si>
  <si>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</si>
  <si>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</si>
  <si>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</si>
  <si>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</si>
  <si>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</si>
  <si>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</si>
  <si>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</si>
  <si>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</si>
  <si>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</si>
  <si>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</si>
  <si>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</si>
  <si>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</si>
  <si>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</si>
  <si>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</si>
  <si>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</si>
  <si>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</si>
  <si>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</si>
  <si>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</si>
  <si>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</si>
  <si>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</si>
  <si>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</si>
  <si>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</si>
  <si>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</si>
  <si>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</si>
  <si>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</si>
  <si>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</si>
  <si>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</si>
  <si>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</si>
  <si>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</si>
  <si>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</si>
  <si>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</si>
  <si>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</si>
  <si>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</si>
  <si>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</si>
  <si>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</si>
  <si>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</si>
  <si>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</si>
  <si>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</si>
  <si>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</si>
  <si>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</si>
  <si>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</si>
  <si>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</si>
  <si>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</si>
  <si>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</si>
  <si>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</si>
  <si>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</si>
  <si>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</si>
  <si>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</si>
  <si>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</si>
  <si>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</si>
  <si>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</si>
  <si>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</si>
  <si>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</si>
  <si>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</si>
  <si>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</si>
  <si>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</si>
  <si>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</si>
  <si>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</si>
  <si>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</si>
  <si>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</si>
  <si>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</si>
  <si>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</si>
  <si>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</si>
  <si>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</si>
  <si>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</si>
  <si>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</si>
  <si>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</si>
  <si>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</si>
  <si>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</si>
  <si>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</si>
  <si>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</si>
  <si>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</si>
  <si>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</si>
  <si>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</si>
  <si>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</si>
  <si>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</si>
  <si>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</si>
  <si>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</si>
  <si>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</si>
  <si>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</si>
  <si>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</si>
  <si>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</si>
  <si>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</si>
  <si>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</si>
  <si>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</si>
  <si>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</si>
  <si>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</si>
  <si>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</si>
  <si>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</si>
  <si>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</si>
  <si>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</si>
  <si>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</si>
  <si>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</si>
  <si>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</si>
  <si>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</si>
  <si>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</si>
  <si>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</si>
  <si>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</si>
  <si>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</si>
  <si>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</si>
  <si>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</si>
  <si>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</si>
  <si>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</si>
  <si>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</si>
  <si>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</si>
  <si>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</si>
  <si>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</si>
  <si>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</si>
  <si>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</si>
  <si>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</si>
  <si>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</si>
  <si>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</si>
  <si>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</si>
  <si>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</si>
  <si>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</si>
  <si>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</si>
  <si>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</si>
  <si>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</si>
  <si>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</si>
  <si>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</si>
  <si>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</si>
  <si>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</si>
  <si>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</si>
  <si>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</si>
  <si>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</si>
  <si>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</si>
  <si>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</si>
  <si>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</si>
  <si>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</si>
  <si>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</si>
  <si>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</si>
  <si>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</si>
  <si>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</si>
  <si>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</si>
  <si>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</si>
  <si>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</si>
  <si>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</si>
  <si>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</si>
  <si>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</si>
  <si>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</si>
  <si>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</si>
  <si>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</si>
  <si>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</si>
  <si>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</si>
  <si>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</si>
  <si>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</si>
  <si>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</si>
  <si>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</si>
  <si>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</si>
  <si>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</si>
  <si>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</si>
  <si>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</si>
  <si>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</si>
  <si>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</si>
  <si>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</si>
  <si>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</si>
  <si>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</si>
  <si>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</si>
  <si>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</si>
  <si>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</si>
  <si>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</si>
  <si>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</si>
  <si>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</si>
  <si>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</si>
  <si>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</si>
  <si>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</si>
  <si>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</si>
  <si>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</si>
  <si>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</si>
  <si>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</si>
  <si>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</si>
  <si>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</si>
  <si>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</si>
  <si>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</si>
  <si>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</si>
  <si>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</si>
  <si>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</si>
  <si>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</si>
  <si>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</si>
  <si>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</si>
  <si>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</si>
  <si>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</si>
  <si>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</si>
  <si>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</si>
  <si>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</si>
  <si>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</si>
  <si>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</si>
  <si>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</si>
  <si>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</si>
  <si>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</si>
  <si>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</si>
  <si>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</si>
  <si>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</si>
  <si>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</si>
  <si>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</si>
  <si>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</si>
  <si>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</si>
  <si>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</si>
  <si>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</si>
  <si>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</si>
  <si>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</si>
  <si>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</si>
  <si>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</si>
  <si>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</si>
  <si>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</si>
  <si>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</si>
  <si>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</si>
  <si>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</si>
  <si>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</si>
  <si>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</si>
  <si>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</si>
  <si>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</si>
  <si>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</si>
  <si>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</si>
  <si>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</si>
  <si>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</si>
  <si>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</si>
  <si>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</si>
  <si>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</si>
  <si>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</si>
  <si>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</si>
  <si>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</si>
  <si>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</si>
  <si>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</si>
  <si>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</si>
  <si>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MUS</t>
  </si>
  <si>
    <t>010-O</t>
  </si>
  <si>
    <t>Charlie N. Rodgers</t>
  </si>
  <si>
    <t>8895 Gaysport Hill Road</t>
  </si>
  <si>
    <t>Blue Rock, OH  43720</t>
  </si>
  <si>
    <t>Kimber L. Heim</t>
  </si>
  <si>
    <t>740-297-1626</t>
  </si>
  <si>
    <t>rodgerschar@hotmail.com</t>
  </si>
  <si>
    <t>4 years</t>
  </si>
  <si>
    <t>Homemaker</t>
  </si>
  <si>
    <t>Charlie N. Rodger</t>
  </si>
  <si>
    <t>n/a</t>
  </si>
  <si>
    <t xml:space="preserve">Zanesville, OH  </t>
  </si>
  <si>
    <t>1 story</t>
  </si>
  <si>
    <t>150 yrs</t>
  </si>
  <si>
    <t>Laundry/Utility Room, Entryway, and Large Great room; Thomas and Jenny a couple, Ayden single; one animal; heat by pellet stove, electric in the house, water from a cistern and septic system installed; there is a shed at the edge of the property which contains items owned by Charlie Rogers.  Charlie Rogers stated she would like to salvage the pellet stove.</t>
  </si>
  <si>
    <t>1.1 acres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</si>
</sst>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8">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2" fillId="0" borderId="7" xfId="0" applyFont="1" applyBorder="1" applyAlignment="1" applyProtection="1">
      <alignment horizontal="left"/>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3" fillId="0" borderId="47" xfId="0" applyFont="1" applyBorder="1"/>
    <xf numFmtId="0" fontId="0" fillId="0" borderId="47" xfId="0" applyBorder="1"/>
    <xf numFmtId="0" fontId="13" fillId="0" borderId="48" xfId="0" applyFont="1" applyBorder="1"/>
    <xf numFmtId="0" fontId="18" fillId="0" borderId="0" xfId="0" applyFont="1" applyAlignment="1">
      <alignment horizontal="center"/>
    </xf>
    <xf numFmtId="0" fontId="13" fillId="0" borderId="0" xfId="0" applyFont="1" applyAlignment="1">
      <alignment horizontal="center"/>
    </xf>
    <xf numFmtId="0" fontId="9" fillId="0" borderId="23" xfId="0" applyFont="1" applyBorder="1"/>
    <xf numFmtId="0" fontId="0" fillId="0" borderId="23" xfId="0" applyBorder="1"/>
    <xf numFmtId="0" fontId="12" fillId="0" borderId="0" xfId="0" applyFont="1" applyProtection="1">
      <protection locked="0"/>
    </xf>
    <xf numFmtId="0" fontId="12" fillId="0" borderId="47" xfId="0" applyFont="1" applyBorder="1" applyProtection="1">
      <protection locked="0"/>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opLeftCell="A37" zoomScale="90" workbookViewId="0">
      <selection activeCell="C37" sqref="C37:D37"/>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0" t="s">
        <v>1</v>
      </c>
      <c r="C1" s="241"/>
      <c r="D1" s="241"/>
      <c r="E1" s="241"/>
      <c r="F1" s="241"/>
      <c r="G1" s="121" t="s">
        <v>2</v>
      </c>
      <c r="H1" s="196" t="s">
        <v>784</v>
      </c>
      <c r="I1" s="119"/>
    </row>
    <row r="2" spans="1:10" ht="18" customHeight="1" x14ac:dyDescent="0.3">
      <c r="A2" s="199">
        <v>42858</v>
      </c>
      <c r="B2" s="242" t="s">
        <v>3</v>
      </c>
      <c r="C2" s="243"/>
      <c r="D2" s="243"/>
      <c r="E2" s="243"/>
      <c r="F2" s="243"/>
      <c r="G2" s="19" t="s">
        <v>4</v>
      </c>
      <c r="H2" s="21">
        <v>376</v>
      </c>
      <c r="I2" s="120"/>
      <c r="J2" s="22"/>
    </row>
    <row r="3" spans="1:10" ht="18" customHeight="1" x14ac:dyDescent="0.3">
      <c r="A3" s="20"/>
      <c r="B3" s="244"/>
      <c r="C3" s="245"/>
      <c r="D3" s="245"/>
      <c r="E3" s="245"/>
      <c r="F3" s="245"/>
      <c r="G3" s="19" t="s">
        <v>5</v>
      </c>
      <c r="H3" s="204">
        <v>5.09</v>
      </c>
      <c r="I3" s="119"/>
    </row>
    <row r="4" spans="1:10" ht="18" customHeight="1" x14ac:dyDescent="0.3">
      <c r="A4" s="20"/>
      <c r="B4" s="242" t="s">
        <v>6</v>
      </c>
      <c r="C4" s="243"/>
      <c r="D4" s="243"/>
      <c r="E4" s="243"/>
      <c r="F4" s="243"/>
      <c r="G4" s="19" t="s">
        <v>7</v>
      </c>
      <c r="H4" s="197" t="s">
        <v>785</v>
      </c>
      <c r="I4" s="119"/>
    </row>
    <row r="5" spans="1:10" ht="18" customHeight="1" x14ac:dyDescent="0.3">
      <c r="A5" s="20"/>
      <c r="B5" s="242" t="s">
        <v>8</v>
      </c>
      <c r="C5" s="243"/>
      <c r="D5" s="243"/>
      <c r="E5" s="243"/>
      <c r="F5" s="243"/>
      <c r="G5" s="19" t="s">
        <v>9</v>
      </c>
      <c r="H5" s="21">
        <v>115989</v>
      </c>
      <c r="I5" s="119"/>
    </row>
    <row r="6" spans="1:10" ht="18.75" x14ac:dyDescent="0.3">
      <c r="A6" s="20"/>
      <c r="B6" s="242" t="s">
        <v>10</v>
      </c>
      <c r="C6" s="243"/>
      <c r="D6" s="243"/>
      <c r="E6" s="243"/>
      <c r="F6" s="243"/>
      <c r="H6" s="23"/>
      <c r="I6" s="119"/>
    </row>
    <row r="7" spans="1:10" ht="18.75" x14ac:dyDescent="0.3">
      <c r="A7" s="20"/>
      <c r="B7" s="244" t="s">
        <v>11</v>
      </c>
      <c r="C7" s="243"/>
      <c r="D7" s="239"/>
      <c r="E7" s="14" t="s">
        <v>707</v>
      </c>
      <c r="F7" s="40"/>
      <c r="H7" s="23"/>
      <c r="I7" s="119"/>
    </row>
    <row r="8" spans="1:10" ht="18" customHeight="1" x14ac:dyDescent="0.3">
      <c r="A8" s="105" t="s">
        <v>12</v>
      </c>
      <c r="B8" s="236" t="s">
        <v>786</v>
      </c>
      <c r="C8" s="236"/>
      <c r="D8" s="236"/>
      <c r="E8" s="236"/>
      <c r="F8" s="236"/>
      <c r="G8" s="243"/>
      <c r="H8" s="254"/>
      <c r="I8" s="119"/>
    </row>
    <row r="9" spans="1:10" ht="18" customHeight="1" x14ac:dyDescent="0.3">
      <c r="A9" s="105" t="s">
        <v>13</v>
      </c>
      <c r="B9" s="256" t="s">
        <v>787</v>
      </c>
      <c r="C9" s="236"/>
      <c r="D9" s="236"/>
      <c r="E9" s="236"/>
      <c r="F9" s="236"/>
      <c r="G9" s="243"/>
      <c r="H9" s="254"/>
      <c r="I9" s="119"/>
    </row>
    <row r="10" spans="1:10" ht="18" customHeight="1" x14ac:dyDescent="0.3">
      <c r="A10" s="105" t="s">
        <v>14</v>
      </c>
      <c r="B10" s="256" t="s">
        <v>788</v>
      </c>
      <c r="C10" s="236"/>
      <c r="D10" s="236"/>
      <c r="E10" s="236"/>
      <c r="F10" s="236"/>
      <c r="G10" s="243"/>
      <c r="H10" s="254"/>
      <c r="I10" s="119"/>
    </row>
    <row r="11" spans="1:10" ht="18" customHeight="1" x14ac:dyDescent="0.3">
      <c r="A11" s="105" t="s">
        <v>15</v>
      </c>
      <c r="B11" s="122" t="s">
        <v>16</v>
      </c>
      <c r="C11" s="236"/>
      <c r="D11" s="236"/>
      <c r="E11" s="122" t="s">
        <v>17</v>
      </c>
      <c r="F11" s="256" t="s">
        <v>790</v>
      </c>
      <c r="G11" s="256"/>
      <c r="H11" s="283"/>
      <c r="I11" s="119"/>
    </row>
    <row r="12" spans="1:10" ht="18.75" x14ac:dyDescent="0.3">
      <c r="A12" s="20"/>
      <c r="B12" s="122" t="s">
        <v>18</v>
      </c>
      <c r="C12" s="255" t="s">
        <v>791</v>
      </c>
      <c r="D12" s="236"/>
      <c r="E12" s="236"/>
      <c r="F12" s="236"/>
      <c r="G12" s="243"/>
      <c r="H12" s="254"/>
      <c r="I12" s="119"/>
    </row>
    <row r="13" spans="1:10" ht="18" customHeight="1" x14ac:dyDescent="0.3">
      <c r="A13" s="105" t="s">
        <v>19</v>
      </c>
      <c r="B13" s="256" t="s">
        <v>786</v>
      </c>
      <c r="C13" s="236"/>
      <c r="D13" s="236"/>
      <c r="E13" s="236"/>
      <c r="F13" s="247" t="s">
        <v>20</v>
      </c>
      <c r="G13" s="247"/>
      <c r="H13" s="235">
        <v>45092</v>
      </c>
      <c r="I13" s="119"/>
    </row>
    <row r="14" spans="1:10" ht="18" customHeight="1" x14ac:dyDescent="0.3">
      <c r="A14" s="105" t="s">
        <v>21</v>
      </c>
      <c r="B14" s="256" t="s">
        <v>789</v>
      </c>
      <c r="C14" s="236"/>
      <c r="D14" s="236"/>
      <c r="E14" s="247" t="s">
        <v>22</v>
      </c>
      <c r="F14" s="247"/>
      <c r="G14" s="246" t="s">
        <v>792</v>
      </c>
      <c r="H14" s="278"/>
      <c r="I14" s="119"/>
    </row>
    <row r="15" spans="1:10" ht="18" customHeight="1" x14ac:dyDescent="0.3">
      <c r="A15" s="105" t="s">
        <v>23</v>
      </c>
      <c r="B15" s="34" t="s">
        <v>706</v>
      </c>
      <c r="D15" s="243" t="s">
        <v>24</v>
      </c>
      <c r="E15" s="243"/>
      <c r="F15" s="243"/>
      <c r="G15" s="243"/>
      <c r="H15" s="129" t="s">
        <v>611</v>
      </c>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8" t="s">
        <v>26</v>
      </c>
      <c r="B18" s="243"/>
      <c r="C18" s="236" t="s">
        <v>794</v>
      </c>
      <c r="D18" s="236"/>
      <c r="E18" s="236"/>
      <c r="F18" s="236"/>
      <c r="G18" s="122" t="s">
        <v>27</v>
      </c>
      <c r="H18" s="27">
        <v>30</v>
      </c>
      <c r="I18" s="119"/>
    </row>
    <row r="19" spans="1:10" ht="18" customHeight="1" x14ac:dyDescent="0.3">
      <c r="A19" s="105" t="s">
        <v>28</v>
      </c>
      <c r="B19" s="256" t="s">
        <v>793</v>
      </c>
      <c r="C19" s="236"/>
      <c r="D19" s="236"/>
      <c r="E19" s="236"/>
      <c r="F19" s="122" t="s">
        <v>29</v>
      </c>
      <c r="G19" s="246" t="s">
        <v>795</v>
      </c>
      <c r="H19" s="278"/>
      <c r="I19" s="119"/>
    </row>
    <row r="20" spans="1:10" ht="18" customHeight="1" x14ac:dyDescent="0.3">
      <c r="A20" s="105" t="s">
        <v>30</v>
      </c>
      <c r="B20" s="260"/>
      <c r="C20" s="248"/>
      <c r="D20" s="261" t="s">
        <v>31</v>
      </c>
      <c r="E20" s="261"/>
      <c r="F20" s="236"/>
      <c r="G20" s="236"/>
      <c r="H20" s="237"/>
      <c r="I20" s="119"/>
    </row>
    <row r="21" spans="1:10" ht="18" customHeight="1" x14ac:dyDescent="0.3">
      <c r="A21" s="105" t="s">
        <v>14</v>
      </c>
      <c r="B21" s="256" t="s">
        <v>796</v>
      </c>
      <c r="C21" s="236"/>
      <c r="D21" s="90"/>
      <c r="E21" s="90"/>
      <c r="G21" s="52"/>
      <c r="H21" s="69"/>
      <c r="I21" s="119"/>
    </row>
    <row r="22" spans="1:10" ht="18" customHeight="1" x14ac:dyDescent="0.3">
      <c r="A22" s="105" t="s">
        <v>32</v>
      </c>
      <c r="B22" s="94" t="s">
        <v>33</v>
      </c>
      <c r="C22" s="95">
        <v>800</v>
      </c>
      <c r="D22" s="247" t="s">
        <v>34</v>
      </c>
      <c r="E22" s="247"/>
      <c r="F22" s="47">
        <v>800</v>
      </c>
      <c r="G22" s="122" t="s">
        <v>35</v>
      </c>
      <c r="H22" s="211">
        <v>800</v>
      </c>
      <c r="I22" s="119"/>
    </row>
    <row r="23" spans="1:10" ht="18" customHeight="1" x14ac:dyDescent="0.3">
      <c r="A23" s="105" t="s">
        <v>36</v>
      </c>
      <c r="B23" s="14" t="s">
        <v>611</v>
      </c>
      <c r="C23" s="122" t="s">
        <v>37</v>
      </c>
      <c r="D23" s="282"/>
      <c r="E23" s="282"/>
      <c r="F23" s="247" t="s">
        <v>38</v>
      </c>
      <c r="G23" s="247"/>
      <c r="H23" s="210">
        <f>C22+F22+H22+D23</f>
        <v>2400</v>
      </c>
      <c r="I23" s="119"/>
    </row>
    <row r="24" spans="1:10" ht="18" customHeight="1" x14ac:dyDescent="0.3">
      <c r="A24" s="105" t="s">
        <v>39</v>
      </c>
      <c r="B24" s="256"/>
      <c r="C24" s="236"/>
      <c r="D24" s="236"/>
      <c r="E24" s="236"/>
      <c r="F24" s="247" t="s">
        <v>40</v>
      </c>
      <c r="G24" s="247"/>
      <c r="H24" s="27"/>
      <c r="I24" s="119"/>
    </row>
    <row r="25" spans="1:10" ht="18" customHeight="1" x14ac:dyDescent="0.3">
      <c r="A25" s="127" t="s">
        <v>41</v>
      </c>
      <c r="B25" s="14">
        <v>2</v>
      </c>
      <c r="C25" s="122" t="s">
        <v>42</v>
      </c>
      <c r="D25" s="14">
        <v>18</v>
      </c>
      <c r="E25" s="122" t="s">
        <v>43</v>
      </c>
      <c r="F25" s="14">
        <v>18</v>
      </c>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3</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56" t="s">
        <v>797</v>
      </c>
      <c r="C33" s="236"/>
      <c r="D33" s="236"/>
      <c r="E33" s="122" t="s">
        <v>54</v>
      </c>
      <c r="F33" s="236" t="s">
        <v>748</v>
      </c>
      <c r="G33" s="236"/>
      <c r="H33" s="237"/>
      <c r="I33" s="119"/>
    </row>
    <row r="34" spans="1:9" ht="18" customHeight="1" x14ac:dyDescent="0.3">
      <c r="A34" s="105" t="s">
        <v>55</v>
      </c>
      <c r="B34" s="256" t="s">
        <v>800</v>
      </c>
      <c r="C34" s="236"/>
      <c r="D34" s="236"/>
      <c r="E34" s="122" t="s">
        <v>56</v>
      </c>
      <c r="F34" s="236" t="s">
        <v>755</v>
      </c>
      <c r="G34" s="236"/>
      <c r="H34" s="237"/>
      <c r="I34" s="119"/>
    </row>
    <row r="35" spans="1:9" ht="18" customHeight="1" x14ac:dyDescent="0.3">
      <c r="A35" s="105" t="s">
        <v>57</v>
      </c>
      <c r="B35" s="256" t="s">
        <v>663</v>
      </c>
      <c r="C35" s="236"/>
      <c r="D35" s="236"/>
      <c r="E35" s="122" t="s">
        <v>58</v>
      </c>
      <c r="F35" s="236" t="s">
        <v>763</v>
      </c>
      <c r="G35" s="236"/>
      <c r="H35" s="237"/>
      <c r="I35" s="119"/>
    </row>
    <row r="36" spans="1:9" ht="18" customHeight="1" x14ac:dyDescent="0.3">
      <c r="A36" s="105" t="s">
        <v>59</v>
      </c>
      <c r="B36" s="256" t="s">
        <v>627</v>
      </c>
      <c r="C36" s="236"/>
      <c r="D36" s="236"/>
      <c r="E36" s="122" t="s">
        <v>60</v>
      </c>
      <c r="F36" s="236" t="s">
        <v>765</v>
      </c>
      <c r="G36" s="236"/>
      <c r="H36" s="237"/>
      <c r="I36" s="119"/>
    </row>
    <row r="37" spans="1:9" ht="17.25" customHeight="1" x14ac:dyDescent="0.3">
      <c r="A37" s="105" t="s">
        <v>61</v>
      </c>
      <c r="B37" s="25" t="s">
        <v>636</v>
      </c>
      <c r="C37" s="281">
        <v>2100</v>
      </c>
      <c r="D37" s="281"/>
      <c r="E37" s="122" t="s">
        <v>62</v>
      </c>
      <c r="F37" s="236" t="s">
        <v>767</v>
      </c>
      <c r="G37" s="236"/>
      <c r="H37" s="237"/>
      <c r="I37" s="119"/>
    </row>
    <row r="38" spans="1:9" ht="18" customHeight="1" x14ac:dyDescent="0.3">
      <c r="A38" s="105" t="s">
        <v>63</v>
      </c>
      <c r="B38" s="256">
        <v>1</v>
      </c>
      <c r="C38" s="236"/>
      <c r="D38" s="236"/>
      <c r="E38" s="122" t="s">
        <v>64</v>
      </c>
      <c r="F38" s="236" t="s">
        <v>769</v>
      </c>
      <c r="G38" s="236"/>
      <c r="H38" s="237"/>
      <c r="I38" s="119"/>
    </row>
    <row r="39" spans="1:9" ht="18" customHeight="1" x14ac:dyDescent="0.3">
      <c r="A39" s="105" t="s">
        <v>65</v>
      </c>
      <c r="B39" s="31">
        <v>7</v>
      </c>
      <c r="C39" s="123" t="s">
        <v>66</v>
      </c>
      <c r="D39" s="31">
        <v>3</v>
      </c>
      <c r="E39" s="122" t="s">
        <v>67</v>
      </c>
      <c r="F39" s="236"/>
      <c r="G39" s="236"/>
      <c r="H39" s="237"/>
      <c r="I39" s="119"/>
    </row>
    <row r="40" spans="1:9" ht="18" customHeight="1" x14ac:dyDescent="0.3">
      <c r="A40" s="105" t="s">
        <v>68</v>
      </c>
      <c r="B40" s="25"/>
      <c r="C40" s="26" t="s">
        <v>614</v>
      </c>
      <c r="D40" s="26"/>
      <c r="E40" s="122" t="s">
        <v>69</v>
      </c>
      <c r="F40" s="236"/>
      <c r="G40" s="236"/>
      <c r="H40" s="237"/>
      <c r="I40" s="119"/>
    </row>
    <row r="41" spans="1:9" ht="18" customHeight="1" x14ac:dyDescent="0.3">
      <c r="A41" s="105" t="s">
        <v>70</v>
      </c>
      <c r="B41" s="25"/>
      <c r="C41" s="26" t="s">
        <v>618</v>
      </c>
      <c r="D41" s="26"/>
      <c r="E41" s="122" t="s">
        <v>71</v>
      </c>
      <c r="F41" s="236"/>
      <c r="G41" s="236"/>
      <c r="H41" s="237"/>
      <c r="I41" s="119"/>
    </row>
    <row r="42" spans="1:9" ht="17.25" customHeight="1" x14ac:dyDescent="0.3">
      <c r="A42" s="238" t="s">
        <v>72</v>
      </c>
      <c r="B42" s="239"/>
      <c r="C42" s="248">
        <v>4</v>
      </c>
      <c r="D42" s="248"/>
      <c r="E42" s="122" t="s">
        <v>73</v>
      </c>
      <c r="F42" s="236"/>
      <c r="G42" s="236"/>
      <c r="H42" s="237"/>
      <c r="I42" s="119"/>
    </row>
    <row r="43" spans="1:9" ht="18" customHeight="1" x14ac:dyDescent="0.3">
      <c r="A43" s="238" t="s">
        <v>74</v>
      </c>
      <c r="B43" s="239"/>
      <c r="C43" s="248">
        <v>3</v>
      </c>
      <c r="D43" s="248"/>
      <c r="E43" s="122" t="s">
        <v>75</v>
      </c>
      <c r="F43" s="236"/>
      <c r="G43" s="236"/>
      <c r="H43" s="237"/>
      <c r="I43" s="119"/>
    </row>
    <row r="44" spans="1:9" ht="18" customHeight="1" x14ac:dyDescent="0.3">
      <c r="A44" s="105" t="s">
        <v>76</v>
      </c>
      <c r="B44" s="25" t="s">
        <v>798</v>
      </c>
      <c r="C44" s="122" t="s">
        <v>77</v>
      </c>
      <c r="D44" s="26" t="s">
        <v>661</v>
      </c>
      <c r="E44" s="122" t="s">
        <v>78</v>
      </c>
      <c r="F44" s="236"/>
      <c r="G44" s="236"/>
      <c r="H44" s="237"/>
      <c r="I44" s="119"/>
    </row>
    <row r="45" spans="1:9" ht="18" customHeight="1" x14ac:dyDescent="0.3">
      <c r="A45" s="105" t="s">
        <v>79</v>
      </c>
      <c r="B45" s="25" t="s">
        <v>654</v>
      </c>
      <c r="C45" s="122" t="s">
        <v>80</v>
      </c>
      <c r="D45" s="13" t="s">
        <v>349</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2" t="s">
        <v>83</v>
      </c>
      <c r="B48" s="253"/>
      <c r="C48" s="253"/>
      <c r="D48" s="253"/>
      <c r="E48" s="18" t="s">
        <v>84</v>
      </c>
      <c r="F48" s="236"/>
      <c r="G48" s="236"/>
      <c r="H48" s="237"/>
      <c r="I48" s="119"/>
    </row>
    <row r="49" spans="1:9" ht="18" customHeight="1" x14ac:dyDescent="0.3">
      <c r="A49" s="105" t="s">
        <v>85</v>
      </c>
      <c r="B49" s="189"/>
      <c r="C49" s="122" t="s">
        <v>86</v>
      </c>
      <c r="D49" s="251"/>
      <c r="E49" s="251"/>
      <c r="G49" s="249"/>
      <c r="H49" s="250"/>
      <c r="I49" s="119"/>
    </row>
    <row r="50" spans="1:9" s="19" customFormat="1" ht="18" customHeight="1" x14ac:dyDescent="0.3">
      <c r="A50" s="105" t="s">
        <v>87</v>
      </c>
      <c r="B50" s="14" t="s">
        <v>611</v>
      </c>
      <c r="C50" s="247" t="s">
        <v>88</v>
      </c>
      <c r="D50" s="247"/>
      <c r="E50" s="47"/>
      <c r="F50" s="247" t="s">
        <v>89</v>
      </c>
      <c r="G50" s="243"/>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6"/>
      <c r="C52" s="246"/>
      <c r="D52" s="247" t="s">
        <v>94</v>
      </c>
      <c r="E52" s="239"/>
      <c r="F52" s="246"/>
      <c r="G52" s="246"/>
      <c r="H52" s="278"/>
      <c r="I52" s="119"/>
    </row>
    <row r="53" spans="1:9" ht="15.75" customHeight="1" x14ac:dyDescent="0.3">
      <c r="A53" s="238"/>
      <c r="B53" s="239"/>
      <c r="C53" s="239"/>
      <c r="D53" s="239"/>
      <c r="E53" s="239"/>
      <c r="F53" s="239"/>
      <c r="G53" s="239"/>
      <c r="H53" s="277"/>
      <c r="I53" s="119"/>
    </row>
    <row r="54" spans="1:9" ht="18.75" x14ac:dyDescent="0.3">
      <c r="A54" s="273" t="s">
        <v>95</v>
      </c>
      <c r="B54" s="274"/>
      <c r="C54" s="274"/>
      <c r="D54" s="274"/>
      <c r="E54" s="274"/>
      <c r="F54" s="274"/>
      <c r="G54" s="275"/>
      <c r="H54" s="276"/>
      <c r="I54" s="119"/>
    </row>
    <row r="55" spans="1:9" ht="18.75" x14ac:dyDescent="0.3">
      <c r="A55" s="264" t="s">
        <v>799</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1" t="s">
        <v>336</v>
      </c>
      <c r="C1" s="299"/>
      <c r="D1" s="299"/>
      <c r="E1" s="299"/>
      <c r="F1" s="299"/>
      <c r="G1" s="299"/>
      <c r="H1" s="299"/>
      <c r="I1" s="299"/>
      <c r="J1" s="299"/>
      <c r="K1" s="299"/>
      <c r="L1" s="299"/>
      <c r="M1" s="299"/>
      <c r="N1" s="17" t="s">
        <v>2</v>
      </c>
      <c r="O1" s="64" t="str">
        <f>'RE-600'!H1</f>
        <v>MUS</v>
      </c>
    </row>
    <row r="2" spans="1:15" ht="12.75" x14ac:dyDescent="0.2">
      <c r="A2" s="200">
        <f>'RE-600'!A2</f>
        <v>42858</v>
      </c>
      <c r="B2" s="396" t="s">
        <v>337</v>
      </c>
      <c r="C2" s="239"/>
      <c r="D2" s="239"/>
      <c r="E2" s="239"/>
      <c r="F2" s="239"/>
      <c r="G2" s="239"/>
      <c r="H2" s="239"/>
      <c r="I2" s="239"/>
      <c r="J2" s="239"/>
      <c r="K2" s="239"/>
      <c r="L2" s="239"/>
      <c r="M2" s="239"/>
      <c r="N2" s="15" t="s">
        <v>4</v>
      </c>
      <c r="O2" s="65">
        <f>'RE-600'!H2</f>
        <v>376</v>
      </c>
    </row>
    <row r="3" spans="1:15" ht="12.75" x14ac:dyDescent="0.2">
      <c r="A3" s="4"/>
      <c r="B3" s="396" t="s">
        <v>338</v>
      </c>
      <c r="C3" s="239"/>
      <c r="D3" s="239"/>
      <c r="E3" s="239"/>
      <c r="F3" s="239"/>
      <c r="G3" s="239"/>
      <c r="H3" s="239"/>
      <c r="I3" s="239"/>
      <c r="J3" s="239"/>
      <c r="K3" s="239"/>
      <c r="L3" s="239"/>
      <c r="M3" s="239"/>
      <c r="N3" s="15" t="s">
        <v>5</v>
      </c>
      <c r="O3" s="203">
        <f>'RE-600'!H3</f>
        <v>5.09</v>
      </c>
    </row>
    <row r="4" spans="1:15" ht="12.75" x14ac:dyDescent="0.2">
      <c r="A4" s="4"/>
      <c r="B4" s="396" t="s">
        <v>339</v>
      </c>
      <c r="C4" s="239"/>
      <c r="D4" s="239"/>
      <c r="E4" s="239"/>
      <c r="F4" s="239"/>
      <c r="G4" s="239"/>
      <c r="H4" s="239"/>
      <c r="I4" s="239"/>
      <c r="J4" s="239"/>
      <c r="K4" s="239"/>
      <c r="L4" s="239"/>
      <c r="M4" s="239"/>
      <c r="N4" s="15" t="s">
        <v>280</v>
      </c>
      <c r="O4" s="65" t="str">
        <f>'RE-600'!H4</f>
        <v>010-O</v>
      </c>
    </row>
    <row r="5" spans="1:15" ht="12.75" x14ac:dyDescent="0.2">
      <c r="A5" s="4"/>
      <c r="N5" s="15" t="s">
        <v>281</v>
      </c>
      <c r="O5" s="65">
        <f>'RE-600'!H5</f>
        <v>115989</v>
      </c>
    </row>
    <row r="6" spans="1:15" ht="12.75" x14ac:dyDescent="0.2">
      <c r="A6" s="4"/>
      <c r="B6" s="40"/>
      <c r="C6" s="425" t="s">
        <v>255</v>
      </c>
      <c r="D6" s="66"/>
      <c r="E6" s="425" t="s">
        <v>340</v>
      </c>
      <c r="F6" s="66"/>
      <c r="G6" s="425" t="s">
        <v>341</v>
      </c>
      <c r="H6" s="66"/>
      <c r="I6" s="425" t="s">
        <v>342</v>
      </c>
      <c r="J6" s="40"/>
      <c r="K6" s="425" t="s">
        <v>343</v>
      </c>
      <c r="L6" s="70"/>
      <c r="M6" s="40"/>
      <c r="O6" s="5"/>
    </row>
    <row r="7" spans="1:15" ht="12.75" x14ac:dyDescent="0.2">
      <c r="A7" s="4"/>
      <c r="B7" s="40"/>
      <c r="C7" s="426"/>
      <c r="D7" s="87"/>
      <c r="E7" s="426"/>
      <c r="F7" s="87"/>
      <c r="G7" s="426"/>
      <c r="H7" s="87"/>
      <c r="I7" s="426"/>
      <c r="J7" s="87"/>
      <c r="K7" s="427"/>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8"/>
      <c r="E14" s="205"/>
      <c r="F14" s="428"/>
      <c r="G14" s="205"/>
      <c r="H14" s="428"/>
      <c r="I14" s="205"/>
      <c r="J14" s="307"/>
      <c r="K14" s="205"/>
      <c r="L14" s="72"/>
      <c r="M14" s="40"/>
      <c r="O14" s="5"/>
    </row>
    <row r="15" spans="1:15" ht="24" customHeight="1" x14ac:dyDescent="0.2">
      <c r="A15" s="4"/>
      <c r="B15" s="140" t="s">
        <v>350</v>
      </c>
      <c r="C15" s="47"/>
      <c r="D15" s="428"/>
      <c r="E15" s="47"/>
      <c r="F15" s="428"/>
      <c r="G15" s="47"/>
      <c r="H15" s="428"/>
      <c r="I15" s="47"/>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6" t="s">
        <v>354</v>
      </c>
      <c r="C23" s="396"/>
      <c r="D23" s="396"/>
      <c r="E23" s="396"/>
      <c r="F23" s="396"/>
      <c r="G23" s="396"/>
      <c r="H23" s="396"/>
      <c r="I23" s="396"/>
      <c r="J23" s="396"/>
      <c r="K23" s="396"/>
      <c r="L23" s="396"/>
      <c r="M23" s="396"/>
      <c r="O23" s="5"/>
    </row>
    <row r="24" spans="1:15" ht="12.75" x14ac:dyDescent="0.2">
      <c r="A24" s="4"/>
      <c r="B24" s="41"/>
      <c r="C24" s="41"/>
      <c r="D24" s="41"/>
      <c r="E24" s="41"/>
      <c r="F24" s="41"/>
      <c r="G24" s="41"/>
      <c r="H24" s="41"/>
      <c r="I24" s="41"/>
      <c r="J24" s="41"/>
      <c r="K24" s="41"/>
      <c r="L24" s="41"/>
      <c r="M24" s="41"/>
      <c r="O24" s="5"/>
    </row>
    <row r="25" spans="1:15" ht="12.75" x14ac:dyDescent="0.2">
      <c r="A25" s="4"/>
      <c r="B25" s="296" t="s">
        <v>355</v>
      </c>
      <c r="C25" s="422"/>
      <c r="D25" s="423"/>
      <c r="E25" s="424"/>
      <c r="G25" s="296" t="s">
        <v>356</v>
      </c>
      <c r="H25" s="239"/>
      <c r="I25" s="239"/>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2" t="s">
        <v>357</v>
      </c>
      <c r="C27" s="422"/>
      <c r="D27" s="282"/>
      <c r="E27" s="282"/>
      <c r="H27" s="422" t="s">
        <v>358</v>
      </c>
      <c r="I27" s="422"/>
      <c r="J27" s="48">
        <f>J25*0.3</f>
        <v>0</v>
      </c>
      <c r="L27" s="40"/>
      <c r="M27" s="40"/>
      <c r="O27" s="5"/>
    </row>
    <row r="28" spans="1:15" x14ac:dyDescent="0.2">
      <c r="A28" s="4"/>
      <c r="B28" s="40"/>
      <c r="C28" s="40"/>
      <c r="D28" s="40"/>
      <c r="H28" s="40"/>
      <c r="I28" s="40"/>
      <c r="J28" s="40"/>
      <c r="L28" s="40"/>
      <c r="M28" s="40"/>
      <c r="O28" s="5"/>
    </row>
    <row r="29" spans="1:15" x14ac:dyDescent="0.2">
      <c r="A29" s="362" t="s">
        <v>359</v>
      </c>
      <c r="B29" s="239"/>
      <c r="C29" s="239"/>
      <c r="D29" s="282"/>
      <c r="E29" s="282"/>
      <c r="H29" s="422" t="s">
        <v>360</v>
      </c>
      <c r="I29" s="422"/>
      <c r="J29" s="48">
        <f>C21</f>
        <v>0</v>
      </c>
      <c r="L29" s="40"/>
      <c r="M29" s="40"/>
      <c r="O29" s="5"/>
    </row>
    <row r="30" spans="1:15" x14ac:dyDescent="0.2">
      <c r="A30" s="4"/>
      <c r="B30" s="40"/>
      <c r="C30" s="40"/>
      <c r="D30" s="40"/>
      <c r="H30" s="40"/>
      <c r="I30" s="40"/>
      <c r="J30" s="40"/>
      <c r="L30" s="40"/>
      <c r="M30" s="40"/>
      <c r="O30" s="5"/>
    </row>
    <row r="31" spans="1:15" ht="12.75" x14ac:dyDescent="0.2">
      <c r="A31" s="4"/>
      <c r="B31" s="296" t="s">
        <v>361</v>
      </c>
      <c r="C31" s="297"/>
      <c r="D31" s="246"/>
      <c r="E31" s="424"/>
      <c r="H31" s="422" t="s">
        <v>362</v>
      </c>
      <c r="I31" s="422"/>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0" t="s">
        <v>1</v>
      </c>
      <c r="C1" s="299"/>
      <c r="D1" s="299"/>
      <c r="E1" s="299"/>
      <c r="F1" s="299"/>
      <c r="G1" s="299"/>
      <c r="H1" s="299"/>
      <c r="I1" s="299"/>
      <c r="J1" s="299"/>
      <c r="K1" s="299"/>
      <c r="L1" s="299"/>
      <c r="M1" s="299"/>
      <c r="N1" s="299"/>
      <c r="O1" s="17" t="s">
        <v>2</v>
      </c>
      <c r="P1" s="141" t="str">
        <f>'RE-600'!H1</f>
        <v>MUS</v>
      </c>
    </row>
    <row r="2" spans="1:16" ht="15.75" x14ac:dyDescent="0.25">
      <c r="A2" s="200">
        <v>41913</v>
      </c>
      <c r="B2" s="242" t="s">
        <v>3</v>
      </c>
      <c r="C2" s="239"/>
      <c r="D2" s="239"/>
      <c r="E2" s="239"/>
      <c r="F2" s="239"/>
      <c r="G2" s="239"/>
      <c r="H2" s="239"/>
      <c r="I2" s="239"/>
      <c r="J2" s="239"/>
      <c r="K2" s="239"/>
      <c r="L2" s="239"/>
      <c r="M2" s="239"/>
      <c r="N2" s="239"/>
      <c r="O2" s="15" t="s">
        <v>4</v>
      </c>
      <c r="P2" s="142">
        <f>'RE-600'!H2</f>
        <v>376</v>
      </c>
    </row>
    <row r="3" spans="1:16" ht="15.75" x14ac:dyDescent="0.25">
      <c r="A3" s="28"/>
      <c r="B3" s="242" t="s">
        <v>279</v>
      </c>
      <c r="C3" s="239"/>
      <c r="D3" s="239"/>
      <c r="E3" s="239"/>
      <c r="F3" s="239"/>
      <c r="G3" s="239"/>
      <c r="H3" s="239"/>
      <c r="I3" s="239"/>
      <c r="J3" s="239"/>
      <c r="K3" s="239"/>
      <c r="L3" s="239"/>
      <c r="M3" s="239"/>
      <c r="N3" s="239"/>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010-O</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5" t="s">
        <v>282</v>
      </c>
      <c r="D8" s="245"/>
      <c r="E8" s="245"/>
      <c r="F8" s="245"/>
      <c r="G8" s="398"/>
      <c r="H8" s="307"/>
      <c r="I8" s="436" t="s">
        <v>283</v>
      </c>
      <c r="J8" s="437"/>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5" t="s">
        <v>284</v>
      </c>
      <c r="D10" s="245"/>
      <c r="E10" s="245"/>
      <c r="F10" s="245"/>
      <c r="G10" s="245"/>
      <c r="H10" s="245"/>
      <c r="I10" s="245"/>
      <c r="J10" s="245"/>
      <c r="K10" s="245"/>
      <c r="L10" s="245"/>
      <c r="M10" s="245"/>
      <c r="N10" s="245"/>
      <c r="O10" s="245"/>
      <c r="P10" s="433"/>
    </row>
    <row r="11" spans="1:16" s="42" customFormat="1" ht="12.75" x14ac:dyDescent="0.2">
      <c r="A11" s="28"/>
      <c r="B11" s="40"/>
      <c r="C11" s="80"/>
      <c r="D11" s="434" t="s">
        <v>365</v>
      </c>
      <c r="E11" s="434"/>
      <c r="F11" s="434"/>
      <c r="G11" s="108"/>
      <c r="H11" s="40"/>
      <c r="I11" s="40"/>
      <c r="J11" s="318" t="s">
        <v>366</v>
      </c>
      <c r="K11" s="397"/>
      <c r="L11" s="397"/>
      <c r="M11" s="40"/>
      <c r="N11" s="40"/>
      <c r="O11" s="40"/>
      <c r="P11" s="50"/>
    </row>
    <row r="12" spans="1:16" s="42" customFormat="1" ht="12.75" x14ac:dyDescent="0.2">
      <c r="A12" s="28"/>
      <c r="B12" s="40"/>
      <c r="C12" s="18" t="s">
        <v>305</v>
      </c>
      <c r="D12" s="354" t="s">
        <v>367</v>
      </c>
      <c r="E12" s="354"/>
      <c r="F12" s="354"/>
      <c r="G12" s="144"/>
      <c r="H12" s="48">
        <f>IF(I8="Comp1",'RE-611(T)p2'!E21,IF(I8="Comp2",'RE-611(T)p2'!G21,IF(I8="Comp3",'RE-611(T)p2'!I21)))</f>
        <v>0</v>
      </c>
      <c r="I12" s="40"/>
      <c r="J12" s="18" t="s">
        <v>305</v>
      </c>
      <c r="K12" s="438" t="s">
        <v>365</v>
      </c>
      <c r="L12" s="245"/>
      <c r="M12" s="351">
        <f>H19</f>
        <v>0</v>
      </c>
      <c r="N12" s="285"/>
      <c r="O12" s="15"/>
      <c r="P12" s="50"/>
    </row>
    <row r="13" spans="1:16" s="42" customFormat="1" ht="12.75" x14ac:dyDescent="0.2">
      <c r="A13" s="28"/>
      <c r="B13" s="40"/>
      <c r="C13" s="18" t="s">
        <v>307</v>
      </c>
      <c r="D13" s="354" t="s">
        <v>368</v>
      </c>
      <c r="E13" s="354"/>
      <c r="F13" s="354"/>
      <c r="G13" s="144"/>
      <c r="H13" s="49">
        <f>'RE-611(T)p2'!C21</f>
        <v>0</v>
      </c>
      <c r="I13" s="40"/>
      <c r="J13" s="18" t="s">
        <v>307</v>
      </c>
      <c r="K13" s="438" t="s">
        <v>369</v>
      </c>
      <c r="L13" s="245"/>
      <c r="M13" s="351">
        <v>7200</v>
      </c>
      <c r="N13" s="285"/>
      <c r="O13" s="15"/>
      <c r="P13" s="50"/>
    </row>
    <row r="14" spans="1:16" ht="12.75" x14ac:dyDescent="0.2">
      <c r="A14" s="28"/>
      <c r="C14" s="18"/>
      <c r="D14" s="439" t="s">
        <v>370</v>
      </c>
      <c r="E14" s="439"/>
      <c r="F14" s="439"/>
      <c r="G14" s="15"/>
      <c r="J14" s="18" t="s">
        <v>309</v>
      </c>
      <c r="K14" s="438" t="s">
        <v>371</v>
      </c>
      <c r="L14" s="245"/>
      <c r="M14" s="351">
        <f>MAX(M12,M13)</f>
        <v>7200</v>
      </c>
      <c r="N14" s="351"/>
      <c r="O14" s="15"/>
      <c r="P14" s="50"/>
    </row>
    <row r="15" spans="1:16" s="42" customFormat="1" ht="12.75" x14ac:dyDescent="0.2">
      <c r="A15" s="28"/>
      <c r="B15" s="40"/>
      <c r="C15" s="18" t="s">
        <v>309</v>
      </c>
      <c r="D15" s="354" t="s">
        <v>372</v>
      </c>
      <c r="E15" s="354"/>
      <c r="F15" s="354"/>
      <c r="G15" s="144"/>
      <c r="H15" s="48">
        <f>'RE-611(T)p2'!J27</f>
        <v>0</v>
      </c>
      <c r="I15" s="40"/>
      <c r="J15" s="18" t="s">
        <v>311</v>
      </c>
      <c r="K15" s="438" t="s">
        <v>373</v>
      </c>
      <c r="L15" s="245"/>
      <c r="M15" s="282"/>
      <c r="N15" s="282"/>
      <c r="O15" s="15"/>
      <c r="P15" s="50"/>
    </row>
    <row r="16" spans="1:16" s="42" customFormat="1" ht="12.75" x14ac:dyDescent="0.2">
      <c r="A16" s="28"/>
      <c r="B16" s="40"/>
      <c r="C16" s="18" t="s">
        <v>311</v>
      </c>
      <c r="D16" s="354" t="s">
        <v>374</v>
      </c>
      <c r="E16" s="354"/>
      <c r="F16" s="354"/>
      <c r="G16" s="245"/>
      <c r="H16" s="47"/>
      <c r="I16" s="40"/>
      <c r="J16" s="18" t="s">
        <v>313</v>
      </c>
      <c r="K16" s="438" t="s">
        <v>375</v>
      </c>
      <c r="L16" s="245"/>
      <c r="M16" s="282"/>
      <c r="N16" s="282"/>
      <c r="O16" s="15"/>
      <c r="P16" s="50"/>
    </row>
    <row r="17" spans="1:16" s="42" customFormat="1" ht="12.75" x14ac:dyDescent="0.2">
      <c r="A17" s="28"/>
      <c r="B17" s="40"/>
      <c r="C17" s="18" t="s">
        <v>313</v>
      </c>
      <c r="D17" s="354" t="s">
        <v>376</v>
      </c>
      <c r="E17" s="354"/>
      <c r="F17" s="354"/>
      <c r="G17" s="144"/>
      <c r="H17" s="48">
        <f>'RE-611(T)p2'!K21</f>
        <v>0</v>
      </c>
      <c r="I17" s="40"/>
      <c r="J17" s="18" t="s">
        <v>316</v>
      </c>
      <c r="K17" s="245" t="s">
        <v>377</v>
      </c>
      <c r="L17" s="245"/>
      <c r="M17" s="282"/>
      <c r="N17" s="282"/>
      <c r="O17" s="15"/>
      <c r="P17" s="50"/>
    </row>
    <row r="18" spans="1:16" s="42" customFormat="1" ht="12.75" x14ac:dyDescent="0.2">
      <c r="A18" s="28"/>
      <c r="B18" s="40"/>
      <c r="C18" s="18" t="s">
        <v>316</v>
      </c>
      <c r="D18" s="354" t="s">
        <v>378</v>
      </c>
      <c r="E18" s="354"/>
      <c r="F18" s="354"/>
      <c r="G18" s="144"/>
      <c r="H18" s="47"/>
      <c r="I18" s="40"/>
      <c r="J18" s="18" t="s">
        <v>318</v>
      </c>
      <c r="K18" s="245" t="s">
        <v>379</v>
      </c>
      <c r="L18" s="245"/>
      <c r="M18" s="282"/>
      <c r="N18" s="282"/>
      <c r="O18" s="15"/>
      <c r="P18" s="50"/>
    </row>
    <row r="19" spans="1:16" s="42" customFormat="1" ht="12.75" x14ac:dyDescent="0.2">
      <c r="A19" s="28"/>
      <c r="B19" s="40"/>
      <c r="C19" s="18" t="s">
        <v>318</v>
      </c>
      <c r="D19" s="354" t="s">
        <v>380</v>
      </c>
      <c r="E19" s="354"/>
      <c r="F19" s="354"/>
      <c r="G19" s="239"/>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1" t="s">
        <v>381</v>
      </c>
      <c r="D21" s="432"/>
      <c r="E21" s="432"/>
      <c r="F21" s="432"/>
      <c r="G21" s="39"/>
      <c r="H21" s="39"/>
      <c r="I21" s="39"/>
      <c r="J21" s="39"/>
      <c r="K21" s="39"/>
      <c r="L21" s="39"/>
      <c r="M21" s="39"/>
      <c r="N21" s="39"/>
      <c r="O21" s="39"/>
      <c r="P21" s="138"/>
    </row>
    <row r="22" spans="1:16" s="42" customFormat="1" ht="12.75" x14ac:dyDescent="0.2">
      <c r="A22" s="28"/>
      <c r="B22" s="40"/>
      <c r="C22" s="296" t="s">
        <v>289</v>
      </c>
      <c r="D22" s="422"/>
      <c r="E22" s="422"/>
      <c r="F22" s="422"/>
      <c r="G22" s="422"/>
      <c r="H22" s="48">
        <f>H16</f>
        <v>0</v>
      </c>
      <c r="I22" s="354" t="s">
        <v>382</v>
      </c>
      <c r="J22" s="354"/>
      <c r="K22" s="354"/>
      <c r="L22" s="354"/>
      <c r="M22" s="354"/>
      <c r="N22" s="354"/>
      <c r="O22" s="239"/>
      <c r="P22" s="277"/>
    </row>
    <row r="23" spans="1:16" ht="12.75" x14ac:dyDescent="0.2">
      <c r="A23" s="28"/>
      <c r="C23" s="354" t="s">
        <v>383</v>
      </c>
      <c r="D23" s="354"/>
      <c r="E23" s="354"/>
      <c r="F23" s="354"/>
      <c r="G23" s="354"/>
      <c r="H23" s="354"/>
      <c r="I23" s="354"/>
      <c r="J23" s="354"/>
      <c r="K23" s="354"/>
      <c r="L23" s="354"/>
      <c r="M23" s="354"/>
      <c r="N23" s="354"/>
      <c r="O23" s="239"/>
      <c r="P23" s="277"/>
    </row>
    <row r="24" spans="1:16" ht="12.75" x14ac:dyDescent="0.2">
      <c r="A24" s="28"/>
      <c r="C24" s="354" t="s">
        <v>384</v>
      </c>
      <c r="D24" s="354"/>
      <c r="E24" s="354"/>
      <c r="F24" s="354"/>
      <c r="G24" s="354"/>
      <c r="H24" s="354"/>
      <c r="I24" s="354"/>
      <c r="J24" s="354"/>
      <c r="K24" s="354"/>
      <c r="L24" s="354"/>
      <c r="M24" s="354"/>
      <c r="N24" s="354"/>
      <c r="O24" s="239"/>
      <c r="P24" s="277"/>
    </row>
    <row r="25" spans="1:16" ht="12.75" x14ac:dyDescent="0.2">
      <c r="A25" s="28"/>
      <c r="C25" s="354" t="s">
        <v>385</v>
      </c>
      <c r="D25" s="354"/>
      <c r="E25" s="354"/>
      <c r="F25" s="354"/>
      <c r="G25" s="354"/>
      <c r="H25" s="354"/>
      <c r="I25" s="354"/>
      <c r="J25" s="354"/>
      <c r="K25" s="354"/>
      <c r="L25" s="354"/>
      <c r="M25" s="354"/>
      <c r="N25" s="354"/>
      <c r="O25" s="239"/>
      <c r="P25" s="277"/>
    </row>
    <row r="26" spans="1:16" ht="12.75" x14ac:dyDescent="0.2">
      <c r="A26" s="28"/>
      <c r="C26" s="354" t="s">
        <v>386</v>
      </c>
      <c r="D26" s="354"/>
      <c r="E26" s="354"/>
      <c r="F26" s="354"/>
      <c r="G26" s="354"/>
      <c r="H26" s="354"/>
      <c r="I26" s="354"/>
      <c r="J26" s="354"/>
      <c r="K26" s="354"/>
      <c r="L26" s="354"/>
      <c r="M26" s="354"/>
      <c r="N26" s="354"/>
      <c r="P26" s="50"/>
    </row>
    <row r="27" spans="1:16" s="42" customFormat="1" ht="12.75" x14ac:dyDescent="0.2">
      <c r="A27" s="28"/>
      <c r="B27" s="40"/>
      <c r="C27" s="41"/>
      <c r="D27" s="87"/>
      <c r="E27" s="87"/>
      <c r="F27" s="397"/>
      <c r="G27" s="307"/>
      <c r="H27" s="307"/>
      <c r="I27" s="87"/>
      <c r="J27" s="397"/>
      <c r="K27" s="307"/>
      <c r="L27" s="307"/>
      <c r="M27" s="87"/>
      <c r="N27" s="87"/>
      <c r="O27" s="40"/>
      <c r="P27" s="50"/>
    </row>
    <row r="28" spans="1:16" ht="13.5" thickBot="1" x14ac:dyDescent="0.25">
      <c r="A28" s="28"/>
      <c r="C28" s="143"/>
      <c r="D28" s="143"/>
      <c r="E28" s="143"/>
      <c r="F28" s="393"/>
      <c r="G28" s="393"/>
      <c r="H28" s="393"/>
      <c r="J28" s="393"/>
      <c r="K28" s="393"/>
      <c r="L28" s="393"/>
      <c r="M28" s="15"/>
      <c r="N28" s="15"/>
      <c r="P28" s="50"/>
    </row>
    <row r="29" spans="1:16" ht="13.5" thickBot="1" x14ac:dyDescent="0.25">
      <c r="A29" s="28"/>
      <c r="C29" s="143"/>
      <c r="D29" s="143"/>
      <c r="E29" s="143"/>
      <c r="F29" s="430" t="s">
        <v>179</v>
      </c>
      <c r="G29" s="395"/>
      <c r="H29" s="395"/>
      <c r="I29" s="15"/>
      <c r="J29" s="429" t="s">
        <v>97</v>
      </c>
      <c r="K29" s="429"/>
      <c r="L29" s="429"/>
      <c r="N29" s="90"/>
      <c r="P29" s="50"/>
    </row>
    <row r="30" spans="1:16" s="42" customFormat="1" ht="13.5" thickTop="1" x14ac:dyDescent="0.2">
      <c r="A30" s="38"/>
      <c r="B30" s="39"/>
      <c r="C30" s="431" t="s">
        <v>387</v>
      </c>
      <c r="D30" s="431"/>
      <c r="E30" s="431"/>
      <c r="F30" s="431"/>
      <c r="G30" s="431"/>
      <c r="H30" s="431"/>
      <c r="I30" s="431"/>
      <c r="J30" s="431"/>
      <c r="K30" s="431"/>
      <c r="L30" s="431"/>
      <c r="M30" s="431"/>
      <c r="N30" s="431"/>
      <c r="O30" s="39"/>
      <c r="P30" s="138"/>
    </row>
    <row r="31" spans="1:16" ht="12.75" x14ac:dyDescent="0.2">
      <c r="A31" s="28"/>
      <c r="I31" s="15"/>
      <c r="J31" s="15"/>
      <c r="L31" s="90"/>
      <c r="M31" s="15"/>
      <c r="N31" s="90"/>
      <c r="P31" s="50"/>
    </row>
    <row r="32" spans="1:16" ht="12.75" x14ac:dyDescent="0.2">
      <c r="A32" s="28"/>
      <c r="D32" s="182"/>
      <c r="E32" s="245" t="s">
        <v>388</v>
      </c>
      <c r="F32" s="245"/>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45"/>
      <c r="K34" s="307"/>
      <c r="L34" s="307"/>
      <c r="M34" s="15"/>
      <c r="N34" s="111"/>
      <c r="P34" s="50"/>
    </row>
    <row r="35" spans="1:16" ht="13.5" thickBot="1" x14ac:dyDescent="0.25">
      <c r="A35" s="28"/>
      <c r="C35" s="15"/>
      <c r="D35" s="307"/>
      <c r="E35" s="307"/>
      <c r="F35" s="393"/>
      <c r="G35" s="393"/>
      <c r="H35" s="393"/>
      <c r="J35" s="393"/>
      <c r="K35" s="393"/>
      <c r="L35" s="393"/>
      <c r="N35" s="15"/>
      <c r="P35" s="50"/>
    </row>
    <row r="36" spans="1:16" ht="13.5" thickBot="1" x14ac:dyDescent="0.25">
      <c r="A36" s="28"/>
      <c r="F36" s="395" t="s">
        <v>179</v>
      </c>
      <c r="G36" s="395"/>
      <c r="H36" s="395"/>
      <c r="J36" s="429" t="s">
        <v>97</v>
      </c>
      <c r="K36" s="429"/>
      <c r="L36" s="429"/>
      <c r="M36" s="15"/>
      <c r="N36" s="15"/>
      <c r="P36" s="50"/>
    </row>
    <row r="37" spans="1:16" s="42" customFormat="1" ht="13.5" thickTop="1" x14ac:dyDescent="0.2">
      <c r="A37" s="38"/>
      <c r="B37" s="39"/>
      <c r="C37" s="431" t="s">
        <v>389</v>
      </c>
      <c r="D37" s="431"/>
      <c r="E37" s="431"/>
      <c r="F37" s="431"/>
      <c r="G37" s="431"/>
      <c r="H37" s="431"/>
      <c r="I37" s="431"/>
      <c r="J37" s="431"/>
      <c r="K37" s="431"/>
      <c r="L37" s="431"/>
      <c r="M37" s="431"/>
      <c r="N37" s="431"/>
      <c r="O37" s="39"/>
      <c r="P37" s="138"/>
    </row>
    <row r="38" spans="1:16" s="42" customFormat="1" ht="12.75" x14ac:dyDescent="0.2">
      <c r="A38" s="28"/>
      <c r="B38" s="40"/>
      <c r="C38" s="296" t="s">
        <v>289</v>
      </c>
      <c r="D38" s="422"/>
      <c r="E38" s="422"/>
      <c r="F38" s="422"/>
      <c r="G38" s="422"/>
      <c r="H38" s="47">
        <f>M18</f>
        <v>0</v>
      </c>
      <c r="I38" s="245" t="s">
        <v>390</v>
      </c>
      <c r="J38" s="245"/>
      <c r="K38" s="245"/>
      <c r="L38" s="245"/>
      <c r="M38" s="245"/>
      <c r="N38" s="245"/>
      <c r="O38" s="245"/>
      <c r="P38" s="433"/>
    </row>
    <row r="39" spans="1:16" ht="12.75" x14ac:dyDescent="0.2">
      <c r="A39" s="28"/>
      <c r="C39" s="245" t="s">
        <v>391</v>
      </c>
      <c r="D39" s="245"/>
      <c r="E39" s="245"/>
      <c r="F39" s="245"/>
      <c r="G39" s="245"/>
      <c r="H39" s="245"/>
      <c r="I39" s="245"/>
      <c r="J39" s="245"/>
      <c r="K39" s="245"/>
      <c r="L39" s="245"/>
      <c r="M39" s="245"/>
      <c r="N39" s="245"/>
      <c r="O39" s="239"/>
      <c r="P39" s="277"/>
    </row>
    <row r="40" spans="1:16" ht="12.75" x14ac:dyDescent="0.2">
      <c r="A40" s="28"/>
      <c r="C40" s="245" t="s">
        <v>392</v>
      </c>
      <c r="D40" s="307"/>
      <c r="E40" s="307"/>
      <c r="F40" s="307"/>
      <c r="G40" s="307"/>
      <c r="H40" s="307"/>
      <c r="I40" s="307"/>
      <c r="J40" s="307"/>
      <c r="K40" s="307"/>
      <c r="L40" s="307"/>
      <c r="M40" s="307"/>
      <c r="N40" s="307"/>
      <c r="O40" s="239"/>
      <c r="P40" s="277"/>
    </row>
    <row r="41" spans="1:16" ht="12.75" x14ac:dyDescent="0.2">
      <c r="A41" s="28"/>
      <c r="C41" s="245"/>
      <c r="D41" s="307"/>
      <c r="E41" s="307"/>
      <c r="F41" s="15"/>
      <c r="G41" s="245"/>
      <c r="H41" s="307"/>
      <c r="I41" s="307"/>
      <c r="J41" s="15"/>
      <c r="K41" s="245"/>
      <c r="L41" s="307"/>
      <c r="M41" s="15"/>
      <c r="N41" s="15"/>
      <c r="P41" s="50"/>
    </row>
    <row r="42" spans="1:16" ht="13.5" thickBot="1" x14ac:dyDescent="0.25">
      <c r="A42" s="28"/>
      <c r="C42" s="393"/>
      <c r="D42" s="393"/>
      <c r="E42" s="393"/>
      <c r="F42" s="15"/>
      <c r="G42" s="393"/>
      <c r="H42" s="393"/>
      <c r="I42" s="393"/>
      <c r="J42" s="15"/>
      <c r="K42" s="307"/>
      <c r="L42" s="307"/>
      <c r="M42" s="15"/>
      <c r="N42" s="15"/>
      <c r="P42" s="50"/>
    </row>
    <row r="43" spans="1:16" ht="12.75" x14ac:dyDescent="0.2">
      <c r="A43" s="28"/>
      <c r="C43" s="15" t="s">
        <v>393</v>
      </c>
      <c r="D43" s="15"/>
      <c r="E43" s="15"/>
      <c r="F43" s="15"/>
      <c r="G43" s="429" t="s">
        <v>301</v>
      </c>
      <c r="H43" s="429"/>
      <c r="J43" s="15"/>
      <c r="K43" s="429" t="s">
        <v>97</v>
      </c>
      <c r="L43" s="429"/>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0" t="s">
        <v>1</v>
      </c>
      <c r="C1" s="240"/>
      <c r="D1" s="240"/>
      <c r="E1" s="240"/>
      <c r="F1" s="240"/>
      <c r="G1" s="241"/>
      <c r="H1" s="241"/>
      <c r="I1" s="299"/>
      <c r="J1" s="299"/>
      <c r="K1" s="299"/>
      <c r="L1" s="39" t="s">
        <v>2</v>
      </c>
      <c r="M1" s="64" t="str">
        <f>'RE-600'!H1</f>
        <v>MUS</v>
      </c>
    </row>
    <row r="2" spans="1:13" ht="15.75" x14ac:dyDescent="0.25">
      <c r="A2" s="200">
        <f>'RE-600'!A2</f>
        <v>42858</v>
      </c>
      <c r="B2" s="242" t="s">
        <v>3</v>
      </c>
      <c r="C2" s="448"/>
      <c r="D2" s="448"/>
      <c r="E2" s="448"/>
      <c r="F2" s="448"/>
      <c r="G2" s="243"/>
      <c r="H2" s="243"/>
      <c r="I2" s="239"/>
      <c r="J2" s="239"/>
      <c r="K2" s="239"/>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42" t="s">
        <v>396</v>
      </c>
      <c r="C4" s="448"/>
      <c r="D4" s="448"/>
      <c r="E4" s="448"/>
      <c r="F4" s="448"/>
      <c r="G4" s="243"/>
      <c r="H4" s="243"/>
      <c r="I4" s="239"/>
      <c r="J4" s="239"/>
      <c r="K4" s="239"/>
      <c r="L4" s="40" t="s">
        <v>280</v>
      </c>
      <c r="M4" s="145" t="str">
        <f>'RE-600'!H4</f>
        <v>010-O</v>
      </c>
    </row>
    <row r="5" spans="1:13" ht="15.75" x14ac:dyDescent="0.25">
      <c r="A5" s="28"/>
      <c r="K5" s="19"/>
      <c r="L5" s="40" t="s">
        <v>281</v>
      </c>
      <c r="M5" s="65">
        <f>'RE-600'!H5</f>
        <v>115989</v>
      </c>
    </row>
    <row r="6" spans="1:13" ht="12.75" x14ac:dyDescent="0.2">
      <c r="A6" s="444" t="s">
        <v>12</v>
      </c>
      <c r="B6" s="245"/>
      <c r="C6" s="307"/>
      <c r="D6" s="302" t="str">
        <f>'RE-600'!B8</f>
        <v>Charlie N. Rodgers</v>
      </c>
      <c r="E6" s="285"/>
      <c r="F6" s="285"/>
      <c r="G6" s="285"/>
      <c r="H6" s="285"/>
      <c r="M6" s="50"/>
    </row>
    <row r="7" spans="1:13" ht="12.75" x14ac:dyDescent="0.2">
      <c r="A7" s="444" t="s">
        <v>397</v>
      </c>
      <c r="B7" s="245"/>
      <c r="C7" s="245"/>
      <c r="D7" s="343" t="str">
        <f>'RE-600'!B9</f>
        <v>8895 Gaysport Hill Road</v>
      </c>
      <c r="E7" s="343"/>
      <c r="F7" s="440"/>
      <c r="M7" s="50"/>
    </row>
    <row r="8" spans="1:13" x14ac:dyDescent="0.2">
      <c r="A8" s="28"/>
      <c r="D8" s="343" t="str">
        <f>'RE-600'!B10</f>
        <v>Blue Rock, OH  43720</v>
      </c>
      <c r="E8" s="343"/>
      <c r="F8" s="440"/>
      <c r="M8" s="50"/>
    </row>
    <row r="9" spans="1:13" ht="6" customHeight="1" thickBot="1" x14ac:dyDescent="0.25">
      <c r="A9" s="28"/>
      <c r="H9" s="76"/>
      <c r="I9" s="76"/>
      <c r="J9" s="76"/>
      <c r="M9" s="50"/>
    </row>
    <row r="10" spans="1:13" ht="13.5" thickTop="1" x14ac:dyDescent="0.2">
      <c r="A10" s="361" t="s">
        <v>398</v>
      </c>
      <c r="B10" s="449"/>
      <c r="C10" s="449"/>
      <c r="D10" s="449"/>
      <c r="E10" s="449"/>
      <c r="F10" s="432"/>
      <c r="G10" s="299"/>
      <c r="H10" s="39"/>
      <c r="I10" s="39"/>
      <c r="J10" s="39"/>
      <c r="K10" s="39"/>
      <c r="L10" s="39"/>
      <c r="M10" s="138"/>
    </row>
    <row r="11" spans="1:13" x14ac:dyDescent="0.2">
      <c r="A11" s="28"/>
      <c r="M11" s="50"/>
    </row>
    <row r="12" spans="1:13" s="79" customFormat="1" ht="12.75" x14ac:dyDescent="0.2">
      <c r="A12" s="20" t="s">
        <v>399</v>
      </c>
      <c r="B12" s="62"/>
      <c r="C12" s="62"/>
      <c r="D12" s="312">
        <v>0</v>
      </c>
      <c r="E12" s="312"/>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2">
        <v>0</v>
      </c>
      <c r="E14" s="312"/>
      <c r="F14" s="441" t="s">
        <v>402</v>
      </c>
      <c r="G14" s="441"/>
      <c r="H14" s="312">
        <v>0</v>
      </c>
      <c r="I14" s="312"/>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2">
        <v>0</v>
      </c>
      <c r="E16" s="312"/>
      <c r="F16" s="441" t="s">
        <v>402</v>
      </c>
      <c r="G16" s="441"/>
      <c r="H16" s="312">
        <v>0</v>
      </c>
      <c r="I16" s="312"/>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2">
        <v>0</v>
      </c>
      <c r="E18" s="312"/>
      <c r="F18" s="441" t="s">
        <v>402</v>
      </c>
      <c r="G18" s="441"/>
      <c r="H18" s="312">
        <v>0</v>
      </c>
      <c r="I18" s="312"/>
      <c r="M18" s="50"/>
    </row>
    <row r="19" spans="1:13" x14ac:dyDescent="0.2">
      <c r="A19" s="28"/>
      <c r="F19" s="87"/>
      <c r="G19" s="87"/>
      <c r="H19" s="148"/>
      <c r="I19" s="148"/>
      <c r="M19" s="50"/>
    </row>
    <row r="20" spans="1:13" s="42" customFormat="1" ht="12.75" x14ac:dyDescent="0.2">
      <c r="A20" s="20" t="s">
        <v>405</v>
      </c>
      <c r="B20" s="62"/>
      <c r="C20" s="62"/>
      <c r="D20" s="312">
        <v>0</v>
      </c>
      <c r="E20" s="312"/>
      <c r="F20" s="441" t="s">
        <v>402</v>
      </c>
      <c r="G20" s="442"/>
      <c r="H20" s="312">
        <v>0</v>
      </c>
      <c r="I20" s="312"/>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2">
        <v>0</v>
      </c>
      <c r="E22" s="312"/>
      <c r="F22" s="441" t="s">
        <v>402</v>
      </c>
      <c r="G22" s="442"/>
      <c r="H22" s="312">
        <v>0</v>
      </c>
      <c r="I22" s="312"/>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2">
        <v>0</v>
      </c>
      <c r="E24" s="312"/>
      <c r="F24" s="441" t="s">
        <v>402</v>
      </c>
      <c r="G24" s="442"/>
      <c r="H24" s="312">
        <v>0</v>
      </c>
      <c r="I24" s="312"/>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2">
        <v>0</v>
      </c>
      <c r="E26" s="312"/>
      <c r="F26" s="441" t="s">
        <v>402</v>
      </c>
      <c r="G26" s="442"/>
      <c r="H26" s="312">
        <v>0</v>
      </c>
      <c r="I26" s="312"/>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2">
        <v>0</v>
      </c>
      <c r="E28" s="312"/>
      <c r="F28" s="441" t="s">
        <v>402</v>
      </c>
      <c r="G28" s="442"/>
      <c r="H28" s="312">
        <v>0</v>
      </c>
      <c r="I28" s="312"/>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2">
        <v>0</v>
      </c>
      <c r="E30" s="312"/>
      <c r="F30" s="441" t="s">
        <v>402</v>
      </c>
      <c r="G30" s="442"/>
      <c r="H30" s="312">
        <v>0</v>
      </c>
      <c r="I30" s="312"/>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2">
        <v>0</v>
      </c>
      <c r="E32" s="312"/>
      <c r="F32" s="441" t="s">
        <v>402</v>
      </c>
      <c r="G32" s="442"/>
      <c r="H32" s="312">
        <v>0</v>
      </c>
      <c r="I32" s="312"/>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2">
        <v>0</v>
      </c>
      <c r="E34" s="312"/>
      <c r="F34" s="441" t="s">
        <v>402</v>
      </c>
      <c r="G34" s="442"/>
      <c r="H34" s="312">
        <v>0</v>
      </c>
      <c r="I34" s="312"/>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4" t="s">
        <v>413</v>
      </c>
      <c r="B36" s="245"/>
      <c r="C36" s="62"/>
      <c r="D36" s="312">
        <v>0</v>
      </c>
      <c r="E36" s="312"/>
      <c r="F36" s="441" t="s">
        <v>402</v>
      </c>
      <c r="G36" s="442"/>
      <c r="H36" s="312">
        <v>0</v>
      </c>
      <c r="I36" s="312"/>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4" t="s">
        <v>414</v>
      </c>
      <c r="B38" s="245"/>
      <c r="C38" s="62"/>
      <c r="D38" s="312">
        <v>0</v>
      </c>
      <c r="E38" s="312"/>
      <c r="F38" s="441" t="s">
        <v>402</v>
      </c>
      <c r="G38" s="442"/>
      <c r="H38" s="312">
        <v>0</v>
      </c>
      <c r="I38" s="312"/>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7" t="s">
        <v>415</v>
      </c>
      <c r="B40" s="354"/>
      <c r="C40" s="239"/>
      <c r="D40" s="312">
        <v>0</v>
      </c>
      <c r="E40" s="312"/>
      <c r="F40" s="441" t="s">
        <v>402</v>
      </c>
      <c r="G40" s="442"/>
      <c r="H40" s="312">
        <v>0</v>
      </c>
      <c r="I40" s="312"/>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1"/>
      <c r="G42" s="319"/>
      <c r="H42" s="443"/>
      <c r="I42" s="443"/>
      <c r="J42" s="40"/>
      <c r="K42" s="40"/>
      <c r="L42" s="40"/>
      <c r="M42" s="50"/>
    </row>
    <row r="43" spans="1:13" s="42" customFormat="1" x14ac:dyDescent="0.2">
      <c r="A43" s="446" t="s">
        <v>416</v>
      </c>
      <c r="B43" s="239"/>
      <c r="C43" s="239"/>
      <c r="D43" s="239"/>
      <c r="E43" s="239"/>
      <c r="F43" s="239"/>
      <c r="G43" s="309">
        <f>SUM(D12,D14,D16,D18,D20,D22,D24,D26,D28,D30,D32,D34,D36,D38,D40,H14,H16,H18,H20,H22,H24,H26,H28,H30,H32,H34,H36,H38,H40)</f>
        <v>0</v>
      </c>
      <c r="H43" s="310"/>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5" t="s">
        <v>417</v>
      </c>
      <c r="B54" s="239"/>
      <c r="C54" s="239"/>
      <c r="D54" s="239"/>
      <c r="E54" s="239"/>
      <c r="F54" s="239"/>
      <c r="G54" s="222"/>
      <c r="H54" s="296" t="s">
        <v>418</v>
      </c>
      <c r="I54" s="297"/>
      <c r="J54" s="297"/>
      <c r="K54" s="297"/>
      <c r="L54" s="26"/>
      <c r="M54" s="50"/>
    </row>
    <row r="55" spans="1:13" x14ac:dyDescent="0.2">
      <c r="A55" s="28"/>
      <c r="E55" s="12"/>
      <c r="F55" s="183"/>
      <c r="G55" s="183"/>
      <c r="M55" s="50"/>
    </row>
    <row r="56" spans="1:13" s="42" customFormat="1" ht="12.75" x14ac:dyDescent="0.2">
      <c r="A56" s="445" t="s">
        <v>419</v>
      </c>
      <c r="B56" s="239"/>
      <c r="C56" s="239"/>
      <c r="D56" s="239"/>
      <c r="E56" s="239"/>
      <c r="F56" s="239"/>
      <c r="G56" s="222"/>
      <c r="H56" s="296" t="s">
        <v>420</v>
      </c>
      <c r="I56" s="297"/>
      <c r="J56" s="297"/>
      <c r="K56" s="297"/>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3"/>
      <c r="C59" s="303"/>
      <c r="D59" s="303"/>
      <c r="E59" s="12" t="s">
        <v>97</v>
      </c>
      <c r="F59" s="195"/>
      <c r="G59" s="147"/>
      <c r="M59" s="50"/>
    </row>
    <row r="60" spans="1:13" x14ac:dyDescent="0.2">
      <c r="A60" s="28"/>
      <c r="M60" s="50"/>
    </row>
    <row r="61" spans="1:13" x14ac:dyDescent="0.2">
      <c r="A61" s="28" t="s">
        <v>422</v>
      </c>
      <c r="B61" s="303"/>
      <c r="C61" s="303"/>
      <c r="D61" s="303"/>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1" t="s">
        <v>423</v>
      </c>
      <c r="H64" s="130"/>
      <c r="I64" s="130"/>
      <c r="J64" s="130"/>
      <c r="K64" s="130"/>
      <c r="L64" s="130"/>
      <c r="M64" s="50"/>
    </row>
    <row r="65" spans="1:13" x14ac:dyDescent="0.2">
      <c r="A65" s="28"/>
      <c r="B65" s="130"/>
      <c r="C65" s="130"/>
      <c r="D65" s="130"/>
      <c r="E65" s="130"/>
      <c r="F65" s="130"/>
      <c r="G65" s="451"/>
      <c r="H65" s="130"/>
      <c r="I65" s="130"/>
      <c r="J65" s="130"/>
      <c r="K65" s="130"/>
      <c r="L65" s="130"/>
      <c r="M65" s="50"/>
    </row>
    <row r="66" spans="1:13" x14ac:dyDescent="0.2">
      <c r="A66" s="452" t="s">
        <v>424</v>
      </c>
      <c r="B66" s="453"/>
      <c r="C66" s="453"/>
      <c r="D66" s="453"/>
      <c r="E66" s="453"/>
      <c r="F66" s="453"/>
      <c r="G66" s="453"/>
      <c r="H66" s="453"/>
      <c r="I66" s="453"/>
      <c r="J66" s="453"/>
      <c r="K66" s="453"/>
      <c r="L66" s="453"/>
      <c r="M66" s="454"/>
    </row>
    <row r="67" spans="1:13" x14ac:dyDescent="0.2">
      <c r="A67" s="455"/>
      <c r="B67" s="453"/>
      <c r="C67" s="453"/>
      <c r="D67" s="453"/>
      <c r="E67" s="453"/>
      <c r="F67" s="453"/>
      <c r="G67" s="453"/>
      <c r="H67" s="453"/>
      <c r="I67" s="453"/>
      <c r="J67" s="453"/>
      <c r="K67" s="453"/>
      <c r="L67" s="453"/>
      <c r="M67" s="454"/>
    </row>
    <row r="68" spans="1:13" x14ac:dyDescent="0.2">
      <c r="A68" s="452" t="s">
        <v>425</v>
      </c>
      <c r="B68" s="456"/>
      <c r="C68" s="456"/>
      <c r="D68" s="456"/>
      <c r="E68" s="456"/>
      <c r="F68" s="456"/>
      <c r="G68" s="456"/>
      <c r="H68" s="456"/>
      <c r="I68" s="456"/>
      <c r="J68" s="456"/>
      <c r="K68" s="456"/>
      <c r="L68" s="456"/>
      <c r="M68" s="457"/>
    </row>
    <row r="69" spans="1:13" x14ac:dyDescent="0.2">
      <c r="A69" s="452"/>
      <c r="B69" s="456"/>
      <c r="C69" s="456"/>
      <c r="D69" s="456"/>
      <c r="E69" s="456"/>
      <c r="F69" s="456"/>
      <c r="G69" s="456"/>
      <c r="H69" s="456"/>
      <c r="I69" s="456"/>
      <c r="J69" s="456"/>
      <c r="K69" s="456"/>
      <c r="L69" s="456"/>
      <c r="M69" s="457"/>
    </row>
    <row r="70" spans="1:13" x14ac:dyDescent="0.2">
      <c r="A70" s="452" t="s">
        <v>426</v>
      </c>
      <c r="B70" s="456"/>
      <c r="C70" s="456"/>
      <c r="D70" s="456"/>
      <c r="E70" s="456"/>
      <c r="F70" s="456"/>
      <c r="G70" s="456"/>
      <c r="H70" s="456"/>
      <c r="I70" s="456"/>
      <c r="J70" s="456"/>
      <c r="K70" s="456"/>
      <c r="L70" s="456"/>
      <c r="M70" s="457"/>
    </row>
    <row r="71" spans="1:13" x14ac:dyDescent="0.2">
      <c r="A71" s="452"/>
      <c r="B71" s="456"/>
      <c r="C71" s="456"/>
      <c r="D71" s="456"/>
      <c r="E71" s="456"/>
      <c r="F71" s="456"/>
      <c r="G71" s="456"/>
      <c r="H71" s="456"/>
      <c r="I71" s="456"/>
      <c r="J71" s="456"/>
      <c r="K71" s="456"/>
      <c r="L71" s="456"/>
      <c r="M71" s="457"/>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0" t="s">
        <v>427</v>
      </c>
      <c r="G73" s="319"/>
      <c r="H73" s="319"/>
      <c r="I73" s="90"/>
      <c r="J73" s="90"/>
      <c r="K73" s="90"/>
      <c r="L73" s="90"/>
      <c r="M73" s="50"/>
    </row>
    <row r="74" spans="1:13" ht="12.75" x14ac:dyDescent="0.2">
      <c r="A74" s="28"/>
      <c r="B74" s="90"/>
      <c r="C74" s="90"/>
      <c r="D74" s="90"/>
      <c r="E74" s="90"/>
      <c r="F74" s="450" t="s">
        <v>428</v>
      </c>
      <c r="G74" s="450"/>
      <c r="H74" s="450"/>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1" t="s">
        <v>1</v>
      </c>
      <c r="C1" s="299"/>
      <c r="D1" s="299"/>
      <c r="E1" s="299"/>
      <c r="F1" s="299"/>
      <c r="G1" s="299"/>
      <c r="H1" s="299"/>
      <c r="I1" s="299"/>
      <c r="J1" s="299"/>
      <c r="K1" s="299"/>
      <c r="L1" s="299"/>
      <c r="M1" s="299"/>
      <c r="N1" s="17" t="s">
        <v>2</v>
      </c>
      <c r="O1" s="64" t="str">
        <f>'RE-600'!H1</f>
        <v>MUS</v>
      </c>
    </row>
    <row r="2" spans="1:15" ht="12.75" x14ac:dyDescent="0.2">
      <c r="A2" s="200">
        <f>'RE-600'!A2</f>
        <v>42858</v>
      </c>
      <c r="B2" s="396" t="s">
        <v>3</v>
      </c>
      <c r="C2" s="245"/>
      <c r="D2" s="245"/>
      <c r="E2" s="245"/>
      <c r="F2" s="245"/>
      <c r="G2" s="245"/>
      <c r="H2" s="245"/>
      <c r="I2" s="245"/>
      <c r="J2" s="239"/>
      <c r="K2" s="239"/>
      <c r="L2" s="239"/>
      <c r="M2" s="239"/>
      <c r="N2" s="15" t="s">
        <v>4</v>
      </c>
      <c r="O2" s="145">
        <f>'RE-600'!H2</f>
        <v>376</v>
      </c>
    </row>
    <row r="3" spans="1:15" ht="12.75" x14ac:dyDescent="0.2">
      <c r="A3" s="28"/>
      <c r="B3" s="396" t="s">
        <v>430</v>
      </c>
      <c r="C3" s="245"/>
      <c r="D3" s="245"/>
      <c r="E3" s="245"/>
      <c r="F3" s="245"/>
      <c r="G3" s="245"/>
      <c r="H3" s="245"/>
      <c r="I3" s="245"/>
      <c r="J3" s="239"/>
      <c r="K3" s="239"/>
      <c r="L3" s="239"/>
      <c r="M3" s="239"/>
      <c r="N3" s="15" t="s">
        <v>5</v>
      </c>
      <c r="O3" s="203">
        <f>'RE-600'!H3</f>
        <v>5.09</v>
      </c>
    </row>
    <row r="4" spans="1:15" ht="12.75" x14ac:dyDescent="0.2">
      <c r="A4" s="28"/>
      <c r="N4" s="15" t="s">
        <v>280</v>
      </c>
      <c r="O4" s="65" t="str">
        <f>'RE-600'!H4</f>
        <v>010-O</v>
      </c>
    </row>
    <row r="5" spans="1:15" ht="12.75" x14ac:dyDescent="0.2">
      <c r="A5" s="28"/>
      <c r="B5" s="396" t="s">
        <v>431</v>
      </c>
      <c r="C5" s="245"/>
      <c r="D5" s="245"/>
      <c r="E5" s="245"/>
      <c r="F5" s="245"/>
      <c r="G5" s="245"/>
      <c r="H5" s="245"/>
      <c r="I5" s="245"/>
      <c r="J5" s="239"/>
      <c r="K5" s="239"/>
      <c r="L5" s="239"/>
      <c r="M5" s="239"/>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5"/>
      <c r="G10" s="345"/>
      <c r="H10" s="301"/>
      <c r="J10" s="18" t="s">
        <v>432</v>
      </c>
      <c r="K10" s="26"/>
      <c r="O10" s="50"/>
    </row>
    <row r="11" spans="1:15" x14ac:dyDescent="0.2">
      <c r="A11" s="28"/>
      <c r="O11" s="50"/>
    </row>
    <row r="12" spans="1:15" ht="12" x14ac:dyDescent="0.2">
      <c r="A12" s="28"/>
      <c r="C12" s="485" t="s">
        <v>433</v>
      </c>
      <c r="D12" s="486"/>
      <c r="E12" s="486"/>
      <c r="O12" s="50"/>
    </row>
    <row r="13" spans="1:15" ht="12.75" x14ac:dyDescent="0.2">
      <c r="A13" s="28"/>
      <c r="C13" s="302" t="str">
        <f>'RE-600'!B9</f>
        <v>8895 Gaysport Hill Road</v>
      </c>
      <c r="D13" s="302"/>
      <c r="E13" s="302"/>
      <c r="G13" s="317" t="s">
        <v>434</v>
      </c>
      <c r="H13" s="245"/>
      <c r="I13" s="351">
        <f>'RE-610'!C18</f>
        <v>0</v>
      </c>
      <c r="J13" s="351"/>
      <c r="O13" s="50"/>
    </row>
    <row r="14" spans="1:15" x14ac:dyDescent="0.2">
      <c r="A14" s="28"/>
      <c r="C14" s="343" t="str">
        <f>'RE-600'!B10</f>
        <v>Blue Rock, OH  43720</v>
      </c>
      <c r="D14" s="343"/>
      <c r="E14" s="343"/>
      <c r="O14" s="50"/>
    </row>
    <row r="15" spans="1:15" ht="12.75" x14ac:dyDescent="0.2">
      <c r="A15" s="28"/>
      <c r="F15" s="245" t="s">
        <v>435</v>
      </c>
      <c r="G15" s="245"/>
      <c r="H15" s="298" t="str">
        <f>'RE-600'!B15</f>
        <v>Total</v>
      </c>
      <c r="I15" s="298"/>
      <c r="O15" s="50"/>
    </row>
    <row r="16" spans="1:15" ht="12.75" x14ac:dyDescent="0.2">
      <c r="A16" s="28"/>
      <c r="B16" s="435" t="s">
        <v>436</v>
      </c>
      <c r="C16" s="245"/>
      <c r="D16" s="245"/>
      <c r="E16" s="245"/>
      <c r="F16" s="245"/>
      <c r="G16" s="245"/>
      <c r="H16" s="245"/>
      <c r="I16" s="307"/>
      <c r="J16" s="239"/>
      <c r="K16" s="239"/>
      <c r="L16" s="239"/>
      <c r="O16" s="50"/>
    </row>
    <row r="17" spans="1:15" ht="12.75" x14ac:dyDescent="0.2">
      <c r="A17" s="28"/>
      <c r="B17" s="80"/>
      <c r="C17" s="15"/>
      <c r="D17" s="15"/>
      <c r="E17" s="15"/>
      <c r="F17" s="15"/>
      <c r="G17" s="15"/>
      <c r="H17" s="15"/>
      <c r="J17"/>
      <c r="K17"/>
      <c r="L17"/>
      <c r="O17" s="50"/>
    </row>
    <row r="18" spans="1:15" x14ac:dyDescent="0.2">
      <c r="A18" s="28">
        <v>1</v>
      </c>
      <c r="C18" s="236"/>
      <c r="D18" s="316"/>
      <c r="E18" s="316"/>
      <c r="F18" s="316"/>
      <c r="G18" s="316"/>
      <c r="H18" s="316"/>
      <c r="I18" s="316"/>
      <c r="J18" s="316"/>
      <c r="K18" s="316"/>
      <c r="O18" s="50"/>
    </row>
    <row r="19" spans="1:15" x14ac:dyDescent="0.2">
      <c r="A19" s="28">
        <v>2</v>
      </c>
      <c r="C19" s="248"/>
      <c r="D19" s="481"/>
      <c r="E19" s="481"/>
      <c r="F19" s="481"/>
      <c r="G19" s="481"/>
      <c r="H19" s="481"/>
      <c r="I19" s="481"/>
      <c r="J19" s="481"/>
      <c r="K19" s="481"/>
      <c r="O19" s="50"/>
    </row>
    <row r="20" spans="1:15" x14ac:dyDescent="0.2">
      <c r="A20" s="28">
        <v>3</v>
      </c>
      <c r="C20" s="248"/>
      <c r="D20" s="481"/>
      <c r="E20" s="481"/>
      <c r="F20" s="481"/>
      <c r="G20" s="481"/>
      <c r="H20" s="481"/>
      <c r="I20" s="481"/>
      <c r="J20" s="481"/>
      <c r="K20" s="481"/>
      <c r="O20" s="50"/>
    </row>
    <row r="21" spans="1:15" x14ac:dyDescent="0.2">
      <c r="A21" s="28"/>
      <c r="O21" s="50"/>
    </row>
    <row r="22" spans="1:15" ht="12.75" x14ac:dyDescent="0.2">
      <c r="A22" s="28"/>
      <c r="B22" s="435" t="s">
        <v>437</v>
      </c>
      <c r="C22" s="245"/>
      <c r="D22" s="245"/>
      <c r="E22" s="245"/>
      <c r="F22" s="245"/>
      <c r="G22" s="307"/>
      <c r="H22" s="239"/>
      <c r="I22" s="239"/>
      <c r="J22" s="483"/>
      <c r="K22" s="316"/>
      <c r="O22" s="50"/>
    </row>
    <row r="23" spans="1:15" x14ac:dyDescent="0.2">
      <c r="A23" s="28"/>
      <c r="J23" s="56"/>
      <c r="K23" s="56"/>
      <c r="O23" s="50"/>
    </row>
    <row r="24" spans="1:15" ht="12.75" x14ac:dyDescent="0.2">
      <c r="A24" s="482" t="s">
        <v>438</v>
      </c>
      <c r="B24" s="239"/>
      <c r="C24" s="239"/>
      <c r="D24" s="239"/>
      <c r="E24" s="239"/>
      <c r="F24" s="239"/>
      <c r="G24" s="239"/>
      <c r="H24" s="239"/>
      <c r="I24" s="239"/>
      <c r="J24" s="239"/>
      <c r="K24" s="239"/>
      <c r="L24" s="239"/>
      <c r="M24" s="239"/>
      <c r="N24" s="239"/>
      <c r="O24" s="277"/>
    </row>
    <row r="25" spans="1:15" x14ac:dyDescent="0.2">
      <c r="A25" s="28"/>
      <c r="O25" s="50"/>
    </row>
    <row r="26" spans="1:15" ht="12.75" x14ac:dyDescent="0.2">
      <c r="A26" s="28"/>
      <c r="C26" s="480" t="s">
        <v>439</v>
      </c>
      <c r="D26" s="402"/>
      <c r="E26" s="402"/>
      <c r="F26" s="285"/>
      <c r="G26" s="285"/>
      <c r="H26" s="480" t="s">
        <v>440</v>
      </c>
      <c r="I26" s="402"/>
      <c r="J26" s="402"/>
      <c r="K26" s="402"/>
      <c r="L26" s="402"/>
      <c r="M26" s="402"/>
      <c r="O26" s="50"/>
    </row>
    <row r="27" spans="1:15" ht="12.75" x14ac:dyDescent="0.2">
      <c r="A27" s="28"/>
      <c r="C27" s="477" t="s">
        <v>441</v>
      </c>
      <c r="D27" s="478"/>
      <c r="E27" s="479"/>
      <c r="F27" s="477" t="s">
        <v>249</v>
      </c>
      <c r="G27" s="479"/>
      <c r="H27" s="477" t="s">
        <v>442</v>
      </c>
      <c r="I27" s="478"/>
      <c r="J27" s="478"/>
      <c r="K27" s="479"/>
      <c r="L27" s="477" t="s">
        <v>249</v>
      </c>
      <c r="M27" s="479"/>
      <c r="O27" s="50"/>
    </row>
    <row r="28" spans="1:15" s="42" customFormat="1" x14ac:dyDescent="0.2">
      <c r="A28" s="28"/>
      <c r="B28" s="40"/>
      <c r="C28" s="460"/>
      <c r="D28" s="260"/>
      <c r="E28" s="461"/>
      <c r="F28" s="392"/>
      <c r="G28" s="385"/>
      <c r="H28" s="460"/>
      <c r="I28" s="260"/>
      <c r="J28" s="260"/>
      <c r="K28" s="461"/>
      <c r="L28" s="392"/>
      <c r="M28" s="386"/>
      <c r="N28" s="40"/>
      <c r="O28" s="50"/>
    </row>
    <row r="29" spans="1:15" s="42" customFormat="1" ht="12.75" x14ac:dyDescent="0.2">
      <c r="A29" s="28"/>
      <c r="B29" s="40"/>
      <c r="C29" s="460"/>
      <c r="D29" s="260"/>
      <c r="E29" s="461"/>
      <c r="F29" s="392"/>
      <c r="G29" s="471"/>
      <c r="H29" s="460"/>
      <c r="I29" s="260"/>
      <c r="J29" s="260"/>
      <c r="K29" s="461"/>
      <c r="L29" s="392"/>
      <c r="M29" s="386"/>
      <c r="N29" s="40"/>
      <c r="O29" s="50"/>
    </row>
    <row r="30" spans="1:15" s="42" customFormat="1" ht="12.75" x14ac:dyDescent="0.2">
      <c r="A30" s="28"/>
      <c r="B30" s="40"/>
      <c r="C30" s="460"/>
      <c r="D30" s="260"/>
      <c r="E30" s="461"/>
      <c r="F30" s="392"/>
      <c r="G30" s="471"/>
      <c r="H30" s="460"/>
      <c r="I30" s="260"/>
      <c r="J30" s="260"/>
      <c r="K30" s="461"/>
      <c r="L30" s="392"/>
      <c r="M30" s="386"/>
      <c r="N30" s="40"/>
      <c r="O30" s="50"/>
    </row>
    <row r="31" spans="1:15" s="42" customFormat="1" ht="12.75" x14ac:dyDescent="0.2">
      <c r="A31" s="28"/>
      <c r="B31" s="40"/>
      <c r="C31" s="460"/>
      <c r="D31" s="260"/>
      <c r="E31" s="461"/>
      <c r="F31" s="392"/>
      <c r="G31" s="471"/>
      <c r="H31" s="460"/>
      <c r="I31" s="260"/>
      <c r="J31" s="260"/>
      <c r="K31" s="461"/>
      <c r="L31" s="392"/>
      <c r="M31" s="386"/>
      <c r="N31" s="40"/>
      <c r="O31" s="50"/>
    </row>
    <row r="32" spans="1:15" s="42" customFormat="1" ht="12.75" x14ac:dyDescent="0.2">
      <c r="A32" s="28"/>
      <c r="B32" s="40"/>
      <c r="C32" s="460"/>
      <c r="D32" s="260"/>
      <c r="E32" s="461"/>
      <c r="F32" s="392"/>
      <c r="G32" s="471"/>
      <c r="H32" s="460"/>
      <c r="I32" s="260"/>
      <c r="J32" s="260"/>
      <c r="K32" s="461"/>
      <c r="L32" s="392"/>
      <c r="M32" s="386"/>
      <c r="N32" s="40"/>
      <c r="O32" s="50"/>
    </row>
    <row r="33" spans="1:15" s="42" customFormat="1" ht="12.75" x14ac:dyDescent="0.2">
      <c r="A33" s="28"/>
      <c r="B33" s="40"/>
      <c r="C33" s="460"/>
      <c r="D33" s="260"/>
      <c r="E33" s="461"/>
      <c r="F33" s="392"/>
      <c r="G33" s="471"/>
      <c r="H33" s="460"/>
      <c r="I33" s="260"/>
      <c r="J33" s="260"/>
      <c r="K33" s="461"/>
      <c r="L33" s="392"/>
      <c r="M33" s="386"/>
      <c r="N33" s="40"/>
      <c r="O33" s="50"/>
    </row>
    <row r="34" spans="1:15" s="42" customFormat="1" ht="12.75" x14ac:dyDescent="0.2">
      <c r="A34" s="28"/>
      <c r="B34" s="40"/>
      <c r="C34" s="460"/>
      <c r="D34" s="260"/>
      <c r="E34" s="461"/>
      <c r="F34" s="392"/>
      <c r="G34" s="471"/>
      <c r="H34" s="460"/>
      <c r="I34" s="260"/>
      <c r="J34" s="260"/>
      <c r="K34" s="461"/>
      <c r="L34" s="392"/>
      <c r="M34" s="386"/>
      <c r="N34" s="40"/>
      <c r="O34" s="50"/>
    </row>
    <row r="35" spans="1:15" s="42" customFormat="1" ht="12.75" x14ac:dyDescent="0.2">
      <c r="A35" s="28"/>
      <c r="B35" s="40"/>
      <c r="C35" s="460"/>
      <c r="D35" s="260"/>
      <c r="E35" s="461"/>
      <c r="F35" s="392"/>
      <c r="G35" s="462"/>
      <c r="H35" s="460"/>
      <c r="I35" s="260"/>
      <c r="J35" s="260"/>
      <c r="K35" s="461"/>
      <c r="L35" s="392"/>
      <c r="M35" s="386"/>
      <c r="N35" s="40"/>
      <c r="O35" s="50"/>
    </row>
    <row r="36" spans="1:15" s="42" customFormat="1" ht="12.75" x14ac:dyDescent="0.2">
      <c r="A36" s="28"/>
      <c r="B36" s="40"/>
      <c r="C36" s="460"/>
      <c r="D36" s="260"/>
      <c r="E36" s="461"/>
      <c r="F36" s="392"/>
      <c r="G36" s="462"/>
      <c r="H36" s="460"/>
      <c r="I36" s="260"/>
      <c r="J36" s="260"/>
      <c r="K36" s="461"/>
      <c r="L36" s="392"/>
      <c r="M36" s="386"/>
      <c r="N36" s="40"/>
      <c r="O36" s="50"/>
    </row>
    <row r="37" spans="1:15" s="42" customFormat="1" ht="12.75" x14ac:dyDescent="0.2">
      <c r="A37" s="28"/>
      <c r="B37" s="40"/>
      <c r="C37" s="460"/>
      <c r="D37" s="260"/>
      <c r="E37" s="461"/>
      <c r="F37" s="392"/>
      <c r="G37" s="462"/>
      <c r="H37" s="460"/>
      <c r="I37" s="260"/>
      <c r="J37" s="260"/>
      <c r="K37" s="461"/>
      <c r="L37" s="392"/>
      <c r="M37" s="386"/>
      <c r="N37" s="40"/>
      <c r="O37" s="50"/>
    </row>
    <row r="38" spans="1:15" s="42" customFormat="1" ht="12.75" x14ac:dyDescent="0.2">
      <c r="A38" s="28"/>
      <c r="B38" s="40"/>
      <c r="C38" s="460"/>
      <c r="D38" s="260"/>
      <c r="E38" s="461"/>
      <c r="F38" s="392"/>
      <c r="G38" s="462"/>
      <c r="H38" s="460"/>
      <c r="I38" s="260"/>
      <c r="J38" s="260"/>
      <c r="K38" s="461"/>
      <c r="L38" s="392"/>
      <c r="M38" s="386"/>
      <c r="N38" s="40"/>
      <c r="O38" s="50"/>
    </row>
    <row r="39" spans="1:15" s="42" customFormat="1" ht="12.75" x14ac:dyDescent="0.2">
      <c r="A39" s="28"/>
      <c r="B39" s="40"/>
      <c r="C39" s="460"/>
      <c r="D39" s="260"/>
      <c r="E39" s="461"/>
      <c r="F39" s="392"/>
      <c r="G39" s="462"/>
      <c r="H39" s="460"/>
      <c r="I39" s="260"/>
      <c r="J39" s="260"/>
      <c r="K39" s="461"/>
      <c r="L39" s="392"/>
      <c r="M39" s="386"/>
      <c r="N39" s="40"/>
      <c r="O39" s="50"/>
    </row>
    <row r="40" spans="1:15" s="42" customFormat="1" ht="12.75" x14ac:dyDescent="0.2">
      <c r="A40" s="28"/>
      <c r="B40" s="40"/>
      <c r="C40" s="460"/>
      <c r="D40" s="260"/>
      <c r="E40" s="461"/>
      <c r="F40" s="392"/>
      <c r="G40" s="462"/>
      <c r="H40" s="460"/>
      <c r="I40" s="260"/>
      <c r="J40" s="260"/>
      <c r="K40" s="461"/>
      <c r="L40" s="392"/>
      <c r="M40" s="386"/>
      <c r="N40" s="40"/>
      <c r="O40" s="50"/>
    </row>
    <row r="41" spans="1:15" s="42" customFormat="1" ht="12.75" x14ac:dyDescent="0.2">
      <c r="A41" s="28"/>
      <c r="B41" s="40"/>
      <c r="C41" s="460"/>
      <c r="D41" s="260"/>
      <c r="E41" s="461"/>
      <c r="F41" s="392"/>
      <c r="G41" s="462"/>
      <c r="H41" s="460"/>
      <c r="I41" s="260"/>
      <c r="J41" s="260"/>
      <c r="K41" s="461"/>
      <c r="L41" s="392"/>
      <c r="M41" s="386"/>
      <c r="N41" s="40"/>
      <c r="O41" s="50"/>
    </row>
    <row r="42" spans="1:15" s="42" customFormat="1" ht="12.75" x14ac:dyDescent="0.2">
      <c r="A42" s="28"/>
      <c r="B42" s="40"/>
      <c r="C42" s="460"/>
      <c r="D42" s="260"/>
      <c r="E42" s="461"/>
      <c r="F42" s="392"/>
      <c r="G42" s="471"/>
      <c r="H42" s="460"/>
      <c r="I42" s="260"/>
      <c r="J42" s="260"/>
      <c r="K42" s="461"/>
      <c r="L42" s="392"/>
      <c r="M42" s="386"/>
      <c r="N42" s="40"/>
      <c r="O42" s="50"/>
    </row>
    <row r="43" spans="1:15" s="42" customFormat="1" ht="12.75" x14ac:dyDescent="0.2">
      <c r="A43" s="28"/>
      <c r="B43" s="40"/>
      <c r="C43" s="460"/>
      <c r="D43" s="260"/>
      <c r="E43" s="461"/>
      <c r="F43" s="392"/>
      <c r="G43" s="471"/>
      <c r="H43" s="460"/>
      <c r="I43" s="260"/>
      <c r="J43" s="260"/>
      <c r="K43" s="461"/>
      <c r="L43" s="392"/>
      <c r="M43" s="386"/>
      <c r="N43" s="40"/>
      <c r="O43" s="50"/>
    </row>
    <row r="44" spans="1:15" s="42" customFormat="1" ht="12.75" x14ac:dyDescent="0.2">
      <c r="A44" s="28"/>
      <c r="B44" s="40"/>
      <c r="C44" s="460"/>
      <c r="D44" s="260"/>
      <c r="E44" s="461"/>
      <c r="F44" s="392"/>
      <c r="G44" s="471"/>
      <c r="H44" s="460"/>
      <c r="I44" s="260"/>
      <c r="J44" s="260"/>
      <c r="K44" s="461"/>
      <c r="L44" s="392"/>
      <c r="M44" s="386"/>
      <c r="N44" s="40"/>
      <c r="O44" s="50"/>
    </row>
    <row r="45" spans="1:15" s="42" customFormat="1" ht="12.75" x14ac:dyDescent="0.2">
      <c r="A45" s="28"/>
      <c r="B45" s="40"/>
      <c r="C45" s="460"/>
      <c r="D45" s="260"/>
      <c r="E45" s="461"/>
      <c r="F45" s="392"/>
      <c r="G45" s="471"/>
      <c r="H45" s="460"/>
      <c r="I45" s="260"/>
      <c r="J45" s="260"/>
      <c r="K45" s="461"/>
      <c r="L45" s="392"/>
      <c r="M45" s="386"/>
      <c r="N45" s="40"/>
      <c r="O45" s="50"/>
    </row>
    <row r="46" spans="1:15" s="42" customFormat="1" ht="12.75" x14ac:dyDescent="0.2">
      <c r="A46" s="28"/>
      <c r="B46" s="40"/>
      <c r="C46" s="460"/>
      <c r="D46" s="260"/>
      <c r="E46" s="461"/>
      <c r="F46" s="392"/>
      <c r="G46" s="471"/>
      <c r="H46" s="460"/>
      <c r="I46" s="260"/>
      <c r="J46" s="260"/>
      <c r="K46" s="461"/>
      <c r="L46" s="392"/>
      <c r="M46" s="386"/>
      <c r="N46" s="40"/>
      <c r="O46" s="50"/>
    </row>
    <row r="47" spans="1:15" s="42" customFormat="1" ht="12.75" x14ac:dyDescent="0.2">
      <c r="A47" s="28"/>
      <c r="B47" s="40"/>
      <c r="C47" s="460"/>
      <c r="D47" s="260"/>
      <c r="E47" s="461"/>
      <c r="F47" s="392"/>
      <c r="G47" s="471"/>
      <c r="H47" s="460"/>
      <c r="I47" s="260"/>
      <c r="J47" s="260"/>
      <c r="K47" s="461"/>
      <c r="L47" s="392"/>
      <c r="M47" s="386"/>
      <c r="N47" s="40"/>
      <c r="O47" s="50"/>
    </row>
    <row r="48" spans="1:15" s="42" customFormat="1" ht="12.75" x14ac:dyDescent="0.2">
      <c r="A48" s="28"/>
      <c r="B48" s="40"/>
      <c r="C48" s="460"/>
      <c r="D48" s="260"/>
      <c r="E48" s="461"/>
      <c r="F48" s="392"/>
      <c r="G48" s="471"/>
      <c r="H48" s="460"/>
      <c r="I48" s="260"/>
      <c r="J48" s="260"/>
      <c r="K48" s="461"/>
      <c r="L48" s="392"/>
      <c r="M48" s="386"/>
      <c r="N48" s="40"/>
      <c r="O48" s="50"/>
    </row>
    <row r="49" spans="1:15" s="42" customFormat="1" ht="12.75" x14ac:dyDescent="0.2">
      <c r="A49" s="28"/>
      <c r="B49" s="40"/>
      <c r="C49" s="460"/>
      <c r="D49" s="260"/>
      <c r="E49" s="461"/>
      <c r="F49" s="392"/>
      <c r="G49" s="471"/>
      <c r="H49" s="460"/>
      <c r="I49" s="260"/>
      <c r="J49" s="260"/>
      <c r="K49" s="461"/>
      <c r="L49" s="392"/>
      <c r="M49" s="386"/>
      <c r="N49" s="40"/>
      <c r="O49" s="50"/>
    </row>
    <row r="50" spans="1:15" s="42" customFormat="1" ht="12.75" x14ac:dyDescent="0.2">
      <c r="A50" s="28"/>
      <c r="B50" s="40"/>
      <c r="C50" s="460"/>
      <c r="D50" s="260"/>
      <c r="E50" s="461"/>
      <c r="F50" s="392"/>
      <c r="G50" s="471"/>
      <c r="H50" s="460"/>
      <c r="I50" s="260"/>
      <c r="J50" s="260"/>
      <c r="K50" s="461"/>
      <c r="L50" s="392"/>
      <c r="M50" s="386"/>
      <c r="N50" s="40"/>
      <c r="O50" s="50"/>
    </row>
    <row r="51" spans="1:15" s="42" customFormat="1" ht="12.75" x14ac:dyDescent="0.2">
      <c r="A51" s="28"/>
      <c r="B51" s="40"/>
      <c r="C51" s="460"/>
      <c r="D51" s="260"/>
      <c r="E51" s="461"/>
      <c r="F51" s="392"/>
      <c r="G51" s="471"/>
      <c r="H51" s="460"/>
      <c r="I51" s="260"/>
      <c r="J51" s="260"/>
      <c r="K51" s="461"/>
      <c r="L51" s="392"/>
      <c r="M51" s="386"/>
      <c r="N51" s="40"/>
      <c r="O51" s="50"/>
    </row>
    <row r="52" spans="1:15" s="42" customFormat="1" ht="12.75" x14ac:dyDescent="0.2">
      <c r="A52" s="28"/>
      <c r="B52" s="40"/>
      <c r="C52" s="460"/>
      <c r="D52" s="260"/>
      <c r="E52" s="461"/>
      <c r="F52" s="392"/>
      <c r="G52" s="471"/>
      <c r="H52" s="460"/>
      <c r="I52" s="260"/>
      <c r="J52" s="260"/>
      <c r="K52" s="461"/>
      <c r="L52" s="392"/>
      <c r="M52" s="386"/>
      <c r="N52" s="40"/>
      <c r="O52" s="50"/>
    </row>
    <row r="53" spans="1:15" s="42" customFormat="1" ht="12.75" x14ac:dyDescent="0.2">
      <c r="A53" s="28"/>
      <c r="B53" s="40"/>
      <c r="C53" s="460"/>
      <c r="D53" s="260"/>
      <c r="E53" s="461"/>
      <c r="F53" s="392"/>
      <c r="G53" s="471"/>
      <c r="H53" s="460"/>
      <c r="I53" s="260"/>
      <c r="J53" s="260"/>
      <c r="K53" s="461"/>
      <c r="L53" s="392"/>
      <c r="M53" s="386"/>
      <c r="N53" s="40"/>
      <c r="O53" s="50"/>
    </row>
    <row r="54" spans="1:15" s="42" customFormat="1" ht="12.75" x14ac:dyDescent="0.2">
      <c r="A54" s="28"/>
      <c r="B54" s="40"/>
      <c r="C54" s="460"/>
      <c r="D54" s="260"/>
      <c r="E54" s="461"/>
      <c r="F54" s="392"/>
      <c r="G54" s="471"/>
      <c r="H54" s="460"/>
      <c r="I54" s="260"/>
      <c r="J54" s="260"/>
      <c r="K54" s="461"/>
      <c r="L54" s="392"/>
      <c r="M54" s="38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2"/>
      <c r="N55" s="40"/>
      <c r="O55" s="50"/>
    </row>
    <row r="56" spans="1:15" s="42" customFormat="1" ht="12" thickBot="1" x14ac:dyDescent="0.25">
      <c r="A56" s="77"/>
      <c r="B56" s="40"/>
      <c r="C56" s="40"/>
      <c r="D56" s="463"/>
      <c r="E56" s="463"/>
      <c r="F56" s="463"/>
      <c r="G56" s="463"/>
      <c r="H56" s="463"/>
      <c r="I56" s="463"/>
      <c r="J56" s="463"/>
      <c r="K56" s="463"/>
      <c r="L56" s="463"/>
      <c r="M56" s="463"/>
      <c r="N56" s="40"/>
      <c r="O56" s="50"/>
    </row>
    <row r="57" spans="1:15" s="83" customFormat="1" ht="13.5" thickTop="1" x14ac:dyDescent="0.2">
      <c r="A57" s="184" t="s">
        <v>444</v>
      </c>
      <c r="B57" s="470"/>
      <c r="C57" s="470"/>
      <c r="D57" s="470"/>
      <c r="E57" s="470"/>
      <c r="F57" s="470"/>
      <c r="G57" s="470"/>
      <c r="H57" s="470"/>
      <c r="I57" s="470"/>
      <c r="J57" s="470"/>
      <c r="K57" s="470"/>
      <c r="L57" s="470"/>
      <c r="M57" s="470"/>
      <c r="N57" s="470"/>
      <c r="O57" s="185"/>
    </row>
    <row r="58" spans="1:15" s="83" customFormat="1" x14ac:dyDescent="0.2">
      <c r="A58" s="464"/>
      <c r="B58" s="465"/>
      <c r="C58" s="465"/>
      <c r="D58" s="465"/>
      <c r="E58" s="465"/>
      <c r="F58" s="465"/>
      <c r="G58" s="465"/>
      <c r="H58" s="465"/>
      <c r="I58" s="465"/>
      <c r="J58" s="465"/>
      <c r="K58" s="465"/>
      <c r="L58" s="465"/>
      <c r="M58" s="465"/>
      <c r="N58" s="465"/>
      <c r="O58" s="466"/>
    </row>
    <row r="59" spans="1:15" s="83" customFormat="1" x14ac:dyDescent="0.2">
      <c r="A59" s="464"/>
      <c r="B59" s="465"/>
      <c r="C59" s="465"/>
      <c r="D59" s="465"/>
      <c r="E59" s="465"/>
      <c r="F59" s="465"/>
      <c r="G59" s="465"/>
      <c r="H59" s="465"/>
      <c r="I59" s="465"/>
      <c r="J59" s="465"/>
      <c r="K59" s="465"/>
      <c r="L59" s="465"/>
      <c r="M59" s="465"/>
      <c r="N59" s="465"/>
      <c r="O59" s="466"/>
    </row>
    <row r="60" spans="1:15" s="83" customFormat="1" x14ac:dyDescent="0.2">
      <c r="A60" s="464"/>
      <c r="B60" s="465"/>
      <c r="C60" s="465"/>
      <c r="D60" s="465"/>
      <c r="E60" s="465"/>
      <c r="F60" s="465"/>
      <c r="G60" s="465"/>
      <c r="H60" s="465"/>
      <c r="I60" s="465"/>
      <c r="J60" s="465"/>
      <c r="K60" s="465"/>
      <c r="L60" s="465"/>
      <c r="M60" s="465"/>
      <c r="N60" s="465"/>
      <c r="O60" s="466"/>
    </row>
    <row r="61" spans="1:15" s="83" customFormat="1" x14ac:dyDescent="0.2">
      <c r="A61" s="464"/>
      <c r="B61" s="465"/>
      <c r="C61" s="465"/>
      <c r="D61" s="465"/>
      <c r="E61" s="465"/>
      <c r="F61" s="465"/>
      <c r="G61" s="465"/>
      <c r="H61" s="465"/>
      <c r="I61" s="465"/>
      <c r="J61" s="465"/>
      <c r="K61" s="465"/>
      <c r="L61" s="465"/>
      <c r="M61" s="465"/>
      <c r="N61" s="465"/>
      <c r="O61" s="466"/>
    </row>
    <row r="62" spans="1:15" s="83" customFormat="1" x14ac:dyDescent="0.2">
      <c r="A62" s="464"/>
      <c r="B62" s="465"/>
      <c r="C62" s="465"/>
      <c r="D62" s="465"/>
      <c r="E62" s="465"/>
      <c r="F62" s="465"/>
      <c r="G62" s="465"/>
      <c r="H62" s="465"/>
      <c r="I62" s="465"/>
      <c r="J62" s="465"/>
      <c r="K62" s="465"/>
      <c r="L62" s="465"/>
      <c r="M62" s="465"/>
      <c r="N62" s="465"/>
      <c r="O62" s="466"/>
    </row>
    <row r="63" spans="1:15" s="83" customFormat="1" x14ac:dyDescent="0.2">
      <c r="A63" s="464"/>
      <c r="B63" s="465"/>
      <c r="C63" s="465"/>
      <c r="D63" s="465"/>
      <c r="E63" s="465"/>
      <c r="F63" s="465"/>
      <c r="G63" s="465"/>
      <c r="H63" s="465"/>
      <c r="I63" s="465"/>
      <c r="J63" s="465"/>
      <c r="K63" s="465"/>
      <c r="L63" s="465"/>
      <c r="M63" s="465"/>
      <c r="N63" s="465"/>
      <c r="O63" s="466"/>
    </row>
    <row r="64" spans="1:15" s="83" customFormat="1" x14ac:dyDescent="0.2">
      <c r="A64" s="464"/>
      <c r="B64" s="465"/>
      <c r="C64" s="465"/>
      <c r="D64" s="465"/>
      <c r="E64" s="465"/>
      <c r="F64" s="465"/>
      <c r="G64" s="465"/>
      <c r="H64" s="465"/>
      <c r="I64" s="465"/>
      <c r="J64" s="465"/>
      <c r="K64" s="465"/>
      <c r="L64" s="465"/>
      <c r="M64" s="465"/>
      <c r="N64" s="465"/>
      <c r="O64" s="466"/>
    </row>
    <row r="65" spans="1:15" s="83" customFormat="1" ht="12" thickBot="1" x14ac:dyDescent="0.25">
      <c r="A65" s="467"/>
      <c r="B65" s="468"/>
      <c r="C65" s="468"/>
      <c r="D65" s="468"/>
      <c r="E65" s="468"/>
      <c r="F65" s="468"/>
      <c r="G65" s="468"/>
      <c r="H65" s="468"/>
      <c r="I65" s="468"/>
      <c r="J65" s="468"/>
      <c r="K65" s="468"/>
      <c r="L65" s="468"/>
      <c r="M65" s="468"/>
      <c r="N65" s="468"/>
      <c r="O65" s="469"/>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5" t="s">
        <v>445</v>
      </c>
      <c r="D67" s="245"/>
      <c r="E67" s="245"/>
      <c r="F67" s="245"/>
      <c r="G67" s="245"/>
      <c r="H67" s="245"/>
      <c r="I67" s="245"/>
      <c r="J67" s="245"/>
      <c r="K67" s="245"/>
      <c r="L67" s="239"/>
      <c r="M67" s="239"/>
      <c r="O67" s="50"/>
    </row>
    <row r="68" spans="1:15" ht="12.75" x14ac:dyDescent="0.2">
      <c r="A68" s="28"/>
      <c r="C68" s="484" t="s">
        <v>446</v>
      </c>
      <c r="D68" s="245"/>
      <c r="E68" s="245"/>
      <c r="F68" s="245"/>
      <c r="G68" s="245"/>
      <c r="H68" s="307"/>
      <c r="I68" s="239"/>
      <c r="J68" s="351">
        <f>L55</f>
        <v>0</v>
      </c>
      <c r="K68" s="314"/>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5" t="s">
        <v>449</v>
      </c>
      <c r="E71" s="245"/>
      <c r="F71" s="245"/>
      <c r="G71" s="245"/>
      <c r="H71" s="245"/>
      <c r="I71" s="245"/>
      <c r="J71" s="245"/>
      <c r="K71" s="245"/>
      <c r="L71" s="245"/>
      <c r="M71" s="245"/>
      <c r="N71" s="239"/>
      <c r="O71" s="50"/>
    </row>
    <row r="72" spans="1:15" ht="12.75" x14ac:dyDescent="0.2">
      <c r="A72" s="28"/>
      <c r="D72" s="15" t="s">
        <v>450</v>
      </c>
      <c r="E72" s="29"/>
      <c r="O72" s="50"/>
    </row>
    <row r="73" spans="1:15" x14ac:dyDescent="0.2">
      <c r="A73" s="28"/>
      <c r="E73" s="87" t="s">
        <v>448</v>
      </c>
      <c r="O73" s="50"/>
    </row>
    <row r="74" spans="1:15" ht="12.75" x14ac:dyDescent="0.2">
      <c r="A74" s="28"/>
      <c r="C74" s="91"/>
      <c r="D74" s="245" t="s">
        <v>451</v>
      </c>
      <c r="E74" s="245"/>
      <c r="F74" s="245"/>
      <c r="G74" s="245"/>
      <c r="H74" s="245"/>
      <c r="I74" s="245"/>
      <c r="J74" s="245"/>
      <c r="K74" s="245"/>
      <c r="O74" s="50"/>
    </row>
    <row r="75" spans="1:15" ht="6" customHeight="1" x14ac:dyDescent="0.2">
      <c r="A75" s="28"/>
      <c r="O75" s="50"/>
    </row>
    <row r="76" spans="1:15" ht="12.75" x14ac:dyDescent="0.2">
      <c r="A76" s="28"/>
      <c r="C76" s="245" t="s">
        <v>452</v>
      </c>
      <c r="D76" s="245"/>
      <c r="E76" s="245"/>
      <c r="F76" s="245"/>
      <c r="G76" s="245"/>
      <c r="H76" s="245"/>
      <c r="I76" s="245"/>
      <c r="J76" s="245"/>
      <c r="K76" s="245"/>
      <c r="L76" s="245"/>
      <c r="M76" s="245"/>
      <c r="O76" s="50"/>
    </row>
    <row r="77" spans="1:15" ht="12.75" x14ac:dyDescent="0.2">
      <c r="A77" s="28"/>
      <c r="C77" s="245" t="s">
        <v>453</v>
      </c>
      <c r="D77" s="245"/>
      <c r="E77" s="245"/>
      <c r="F77" s="245"/>
      <c r="G77" s="245"/>
      <c r="H77" s="245"/>
      <c r="I77" s="245"/>
      <c r="J77" s="307"/>
      <c r="K77" s="239"/>
      <c r="L77" s="239"/>
      <c r="M77" s="239"/>
      <c r="O77" s="50"/>
    </row>
    <row r="78" spans="1:15" ht="6" customHeight="1" x14ac:dyDescent="0.2">
      <c r="A78" s="28"/>
      <c r="D78" s="307"/>
      <c r="E78" s="307"/>
      <c r="F78" s="307"/>
      <c r="O78" s="50"/>
    </row>
    <row r="79" spans="1:15" ht="12" thickBot="1" x14ac:dyDescent="0.25">
      <c r="A79" s="28"/>
      <c r="D79" s="393"/>
      <c r="E79" s="393"/>
      <c r="F79" s="393"/>
      <c r="J79" s="473"/>
      <c r="K79" s="473"/>
      <c r="O79" s="50"/>
    </row>
    <row r="80" spans="1:15" ht="6" customHeight="1" x14ac:dyDescent="0.2">
      <c r="A80" s="28"/>
      <c r="D80" s="459" t="s">
        <v>393</v>
      </c>
      <c r="E80" s="459"/>
      <c r="F80" s="459"/>
      <c r="J80" s="458" t="s">
        <v>97</v>
      </c>
      <c r="K80" s="458"/>
      <c r="O80" s="50"/>
    </row>
    <row r="81" spans="1:15" x14ac:dyDescent="0.2">
      <c r="A81" s="28"/>
      <c r="D81" s="459"/>
      <c r="E81" s="459"/>
      <c r="F81" s="459"/>
      <c r="J81" s="459"/>
      <c r="K81" s="459"/>
      <c r="O81" s="50"/>
    </row>
    <row r="82" spans="1:15" ht="6.75" customHeight="1" x14ac:dyDescent="0.2">
      <c r="A82" s="28"/>
      <c r="D82" s="307"/>
      <c r="E82" s="307"/>
      <c r="F82" s="307"/>
      <c r="O82" s="50"/>
    </row>
    <row r="83" spans="1:15" ht="12" thickBot="1" x14ac:dyDescent="0.25">
      <c r="A83" s="28"/>
      <c r="D83" s="393"/>
      <c r="E83" s="393"/>
      <c r="F83" s="393"/>
      <c r="J83" s="393"/>
      <c r="K83" s="393"/>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0" t="s">
        <v>1</v>
      </c>
      <c r="C1" s="241"/>
      <c r="D1" s="241"/>
      <c r="E1" s="241"/>
      <c r="F1" s="241"/>
      <c r="G1" s="241"/>
      <c r="H1" s="299"/>
      <c r="I1" s="299"/>
      <c r="J1" s="299"/>
      <c r="K1" s="299"/>
      <c r="L1" s="17" t="s">
        <v>99</v>
      </c>
      <c r="M1" s="64" t="str">
        <f>'RE-600'!H1</f>
        <v>MUS</v>
      </c>
    </row>
    <row r="2" spans="1:13" ht="15.75" x14ac:dyDescent="0.25">
      <c r="A2" s="198">
        <f>'RE-600'!A2</f>
        <v>42858</v>
      </c>
      <c r="B2" s="242" t="s">
        <v>3</v>
      </c>
      <c r="C2" s="243"/>
      <c r="D2" s="243"/>
      <c r="E2" s="243"/>
      <c r="F2" s="243"/>
      <c r="G2" s="243"/>
      <c r="H2" s="239"/>
      <c r="I2" s="239"/>
      <c r="J2" s="239"/>
      <c r="K2" s="239"/>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42" t="s">
        <v>455</v>
      </c>
      <c r="C4" s="243"/>
      <c r="D4" s="243"/>
      <c r="E4" s="243"/>
      <c r="F4" s="243"/>
      <c r="G4" s="243"/>
      <c r="H4" s="239"/>
      <c r="I4" s="239"/>
      <c r="J4" s="239"/>
      <c r="K4" s="239"/>
      <c r="L4" s="15" t="s">
        <v>104</v>
      </c>
      <c r="M4" s="202" t="str">
        <f>'RE-600'!H4</f>
        <v>010-O</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5" t="s">
        <v>456</v>
      </c>
      <c r="C11" s="239"/>
      <c r="D11" s="239"/>
      <c r="E11" s="239"/>
      <c r="F11" s="302" t="str">
        <f>'RE-600'!B8</f>
        <v>Charlie N. Rodgers</v>
      </c>
      <c r="G11" s="302"/>
      <c r="H11" s="302"/>
      <c r="I11" s="302"/>
      <c r="J11" s="302"/>
      <c r="K11" s="302"/>
      <c r="M11" s="50"/>
    </row>
    <row r="12" spans="1:13" ht="12.75" x14ac:dyDescent="0.2">
      <c r="A12" s="28"/>
      <c r="B12" s="245" t="s">
        <v>457</v>
      </c>
      <c r="C12" s="239"/>
      <c r="D12" s="239"/>
      <c r="E12" s="239"/>
      <c r="F12" s="343">
        <f>'RE-616'!F8</f>
        <v>0</v>
      </c>
      <c r="G12" s="343"/>
      <c r="H12" s="343"/>
      <c r="I12" s="56"/>
      <c r="J12" s="56"/>
      <c r="K12" s="56"/>
      <c r="M12" s="50"/>
    </row>
    <row r="13" spans="1:13" x14ac:dyDescent="0.2">
      <c r="A13" s="28"/>
      <c r="F13" s="343">
        <f>'RE-616'!F9</f>
        <v>0</v>
      </c>
      <c r="G13" s="343"/>
      <c r="H13" s="343"/>
      <c r="M13" s="50"/>
    </row>
    <row r="14" spans="1:13" ht="12.75" x14ac:dyDescent="0.2">
      <c r="A14" s="28"/>
      <c r="B14" s="245" t="s">
        <v>458</v>
      </c>
      <c r="C14" s="307"/>
      <c r="D14" s="245"/>
      <c r="E14" s="82"/>
      <c r="M14" s="50"/>
    </row>
    <row r="15" spans="1:13" x14ac:dyDescent="0.2">
      <c r="A15" s="28"/>
      <c r="M15" s="50"/>
    </row>
    <row r="16" spans="1:13" ht="12.75" x14ac:dyDescent="0.2">
      <c r="A16" s="444" t="s">
        <v>459</v>
      </c>
      <c r="B16" s="245"/>
      <c r="C16" s="245"/>
      <c r="D16" s="245"/>
      <c r="E16" s="245"/>
      <c r="F16" s="245"/>
      <c r="G16" s="245"/>
      <c r="H16" s="245"/>
      <c r="M16" s="50"/>
    </row>
    <row r="17" spans="1:13" x14ac:dyDescent="0.2">
      <c r="A17" s="28"/>
      <c r="B17" s="286"/>
      <c r="C17" s="287"/>
      <c r="D17" s="287"/>
      <c r="E17" s="287"/>
      <c r="F17" s="287"/>
      <c r="G17" s="287"/>
      <c r="H17" s="287"/>
      <c r="I17" s="287"/>
      <c r="J17" s="287"/>
      <c r="K17" s="287"/>
      <c r="L17" s="288"/>
      <c r="M17" s="50"/>
    </row>
    <row r="18" spans="1:13" x14ac:dyDescent="0.2">
      <c r="A18" s="28"/>
      <c r="B18" s="289"/>
      <c r="C18" s="290"/>
      <c r="D18" s="290"/>
      <c r="E18" s="290"/>
      <c r="F18" s="290"/>
      <c r="G18" s="290"/>
      <c r="H18" s="290"/>
      <c r="I18" s="290"/>
      <c r="J18" s="290"/>
      <c r="K18" s="290"/>
      <c r="L18" s="291"/>
      <c r="M18" s="50"/>
    </row>
    <row r="19" spans="1:13" x14ac:dyDescent="0.2">
      <c r="A19" s="28"/>
      <c r="B19" s="292"/>
      <c r="C19" s="293"/>
      <c r="D19" s="293"/>
      <c r="E19" s="293"/>
      <c r="F19" s="293"/>
      <c r="G19" s="293"/>
      <c r="H19" s="293"/>
      <c r="I19" s="293"/>
      <c r="J19" s="293"/>
      <c r="K19" s="293"/>
      <c r="L19" s="294"/>
      <c r="M19" s="50"/>
    </row>
    <row r="20" spans="1:13" x14ac:dyDescent="0.2">
      <c r="A20" s="28"/>
      <c r="B20" s="84"/>
      <c r="C20" s="84"/>
      <c r="D20" s="84"/>
      <c r="E20" s="84"/>
      <c r="F20" s="84"/>
      <c r="G20" s="84"/>
      <c r="H20" s="84"/>
      <c r="I20" s="84"/>
      <c r="J20" s="84"/>
      <c r="K20" s="84"/>
      <c r="M20" s="50"/>
    </row>
    <row r="21" spans="1:13" ht="12.75" x14ac:dyDescent="0.2">
      <c r="A21" s="444" t="s">
        <v>460</v>
      </c>
      <c r="B21" s="245"/>
      <c r="C21" s="245"/>
      <c r="D21" s="245"/>
      <c r="E21" s="245"/>
      <c r="F21" s="245"/>
      <c r="G21" s="245"/>
      <c r="M21" s="50"/>
    </row>
    <row r="22" spans="1:13" x14ac:dyDescent="0.2">
      <c r="A22" s="28"/>
      <c r="B22" s="286"/>
      <c r="C22" s="287"/>
      <c r="D22" s="287"/>
      <c r="E22" s="287"/>
      <c r="F22" s="287"/>
      <c r="G22" s="287"/>
      <c r="H22" s="287"/>
      <c r="I22" s="287"/>
      <c r="J22" s="287"/>
      <c r="K22" s="287"/>
      <c r="L22" s="288"/>
      <c r="M22" s="50"/>
    </row>
    <row r="23" spans="1:13" x14ac:dyDescent="0.2">
      <c r="A23" s="28"/>
      <c r="B23" s="289"/>
      <c r="C23" s="290"/>
      <c r="D23" s="290"/>
      <c r="E23" s="290"/>
      <c r="F23" s="290"/>
      <c r="G23" s="290"/>
      <c r="H23" s="290"/>
      <c r="I23" s="290"/>
      <c r="J23" s="290"/>
      <c r="K23" s="290"/>
      <c r="L23" s="291"/>
      <c r="M23" s="50"/>
    </row>
    <row r="24" spans="1:13" x14ac:dyDescent="0.2">
      <c r="A24" s="28"/>
      <c r="B24" s="289"/>
      <c r="C24" s="290"/>
      <c r="D24" s="290"/>
      <c r="E24" s="290"/>
      <c r="F24" s="290"/>
      <c r="G24" s="290"/>
      <c r="H24" s="290"/>
      <c r="I24" s="290"/>
      <c r="J24" s="290"/>
      <c r="K24" s="290"/>
      <c r="L24" s="291"/>
      <c r="M24" s="50"/>
    </row>
    <row r="25" spans="1:13" x14ac:dyDescent="0.2">
      <c r="A25" s="28"/>
      <c r="B25" s="292"/>
      <c r="C25" s="293"/>
      <c r="D25" s="293"/>
      <c r="E25" s="293"/>
      <c r="F25" s="293"/>
      <c r="G25" s="293"/>
      <c r="H25" s="293"/>
      <c r="I25" s="293"/>
      <c r="J25" s="293"/>
      <c r="K25" s="293"/>
      <c r="L25" s="29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5" t="s">
        <v>462</v>
      </c>
      <c r="D29" s="498"/>
      <c r="E29" s="498"/>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6" t="s">
        <v>464</v>
      </c>
      <c r="F32" s="297"/>
      <c r="G32" s="297"/>
      <c r="H32" s="297"/>
      <c r="I32" s="14"/>
      <c r="J32" s="18" t="s">
        <v>465</v>
      </c>
      <c r="K32" s="282"/>
      <c r="L32" s="282"/>
      <c r="M32" s="50"/>
    </row>
    <row r="33" spans="1:13" ht="12.75" x14ac:dyDescent="0.2">
      <c r="A33" s="28"/>
      <c r="E33" s="296" t="s">
        <v>466</v>
      </c>
      <c r="F33" s="297"/>
      <c r="G33" s="297"/>
      <c r="H33" s="297"/>
      <c r="I33" s="31"/>
      <c r="J33" s="18" t="s">
        <v>465</v>
      </c>
      <c r="K33" s="355">
        <f>I33*150</f>
        <v>0</v>
      </c>
      <c r="L33" s="355"/>
      <c r="M33" s="50"/>
    </row>
    <row r="34" spans="1:13" x14ac:dyDescent="0.2">
      <c r="A34" s="28"/>
      <c r="M34" s="50"/>
    </row>
    <row r="35" spans="1:13" ht="12.75" x14ac:dyDescent="0.2">
      <c r="A35" s="28"/>
      <c r="D35" s="15" t="s">
        <v>467</v>
      </c>
      <c r="M35" s="50"/>
    </row>
    <row r="36" spans="1:13" ht="12.75" x14ac:dyDescent="0.2">
      <c r="A36" s="28"/>
      <c r="E36" s="296" t="s">
        <v>464</v>
      </c>
      <c r="F36" s="297"/>
      <c r="G36" s="297"/>
      <c r="H36" s="297"/>
      <c r="I36" s="14"/>
      <c r="J36" s="18" t="s">
        <v>465</v>
      </c>
      <c r="K36" s="499"/>
      <c r="L36" s="499"/>
      <c r="M36" s="50"/>
    </row>
    <row r="37" spans="1:13" ht="12.75" x14ac:dyDescent="0.2">
      <c r="A37" s="28"/>
      <c r="E37" s="296" t="s">
        <v>466</v>
      </c>
      <c r="F37" s="297"/>
      <c r="G37" s="297"/>
      <c r="H37" s="297"/>
      <c r="I37" s="31"/>
      <c r="J37" s="18" t="s">
        <v>465</v>
      </c>
      <c r="K37" s="355">
        <f>I37*50</f>
        <v>0</v>
      </c>
      <c r="L37" s="355"/>
      <c r="M37" s="50"/>
    </row>
    <row r="38" spans="1:13" x14ac:dyDescent="0.2">
      <c r="A38" s="28"/>
      <c r="M38" s="50"/>
    </row>
    <row r="39" spans="1:13" ht="12.75" x14ac:dyDescent="0.2">
      <c r="A39" s="28"/>
      <c r="B39" s="500" t="s">
        <v>468</v>
      </c>
      <c r="C39" s="314"/>
      <c r="D39" s="314"/>
      <c r="E39" s="314"/>
      <c r="F39" s="314"/>
      <c r="G39" s="314"/>
      <c r="H39" s="314"/>
      <c r="I39" s="314"/>
      <c r="J39" s="314"/>
      <c r="K39" s="314"/>
      <c r="L39" s="314"/>
      <c r="M39" s="50"/>
    </row>
    <row r="40" spans="1:13" x14ac:dyDescent="0.2">
      <c r="A40" s="28"/>
      <c r="B40" s="286"/>
      <c r="C40" s="287"/>
      <c r="D40" s="287"/>
      <c r="E40" s="287"/>
      <c r="F40" s="287"/>
      <c r="G40" s="287"/>
      <c r="H40" s="287"/>
      <c r="I40" s="287"/>
      <c r="J40" s="287"/>
      <c r="K40" s="287"/>
      <c r="L40" s="288"/>
      <c r="M40" s="50"/>
    </row>
    <row r="41" spans="1:13" x14ac:dyDescent="0.2">
      <c r="A41" s="28"/>
      <c r="B41" s="289"/>
      <c r="C41" s="290"/>
      <c r="D41" s="290"/>
      <c r="E41" s="290"/>
      <c r="F41" s="290"/>
      <c r="G41" s="290"/>
      <c r="H41" s="290"/>
      <c r="I41" s="290"/>
      <c r="J41" s="290"/>
      <c r="K41" s="290"/>
      <c r="L41" s="291"/>
      <c r="M41" s="50"/>
    </row>
    <row r="42" spans="1:13" x14ac:dyDescent="0.2">
      <c r="A42" s="28"/>
      <c r="B42" s="289"/>
      <c r="C42" s="290"/>
      <c r="D42" s="290"/>
      <c r="E42" s="290"/>
      <c r="F42" s="290"/>
      <c r="G42" s="290"/>
      <c r="H42" s="290"/>
      <c r="I42" s="290"/>
      <c r="J42" s="290"/>
      <c r="K42" s="290"/>
      <c r="L42" s="291"/>
      <c r="M42" s="50"/>
    </row>
    <row r="43" spans="1:13" x14ac:dyDescent="0.2">
      <c r="A43" s="28"/>
      <c r="B43" s="292"/>
      <c r="C43" s="293"/>
      <c r="D43" s="293"/>
      <c r="E43" s="293"/>
      <c r="F43" s="293"/>
      <c r="G43" s="293"/>
      <c r="H43" s="293"/>
      <c r="I43" s="293"/>
      <c r="J43" s="293"/>
      <c r="K43" s="293"/>
      <c r="L43" s="294"/>
      <c r="M43" s="50"/>
    </row>
    <row r="44" spans="1:13" ht="12.75" x14ac:dyDescent="0.2">
      <c r="A44" s="28"/>
      <c r="H44" s="501" t="s">
        <v>469</v>
      </c>
      <c r="I44" s="408"/>
      <c r="J44" s="408"/>
      <c r="K44" s="355">
        <f>SUM(K32,K33,K36,K37)</f>
        <v>0</v>
      </c>
      <c r="L44" s="440"/>
      <c r="M44" s="50"/>
    </row>
    <row r="45" spans="1:13" ht="12.75" x14ac:dyDescent="0.2">
      <c r="A45" s="28"/>
      <c r="J45" s="51"/>
      <c r="K45" s="62"/>
      <c r="L45"/>
      <c r="M45" s="50"/>
    </row>
    <row r="46" spans="1:13" x14ac:dyDescent="0.2">
      <c r="A46" s="28"/>
      <c r="B46" s="307"/>
      <c r="C46" s="239"/>
      <c r="D46" s="239"/>
      <c r="E46" s="239"/>
      <c r="F46" s="239"/>
      <c r="G46" s="239"/>
      <c r="I46" s="307"/>
      <c r="J46" s="239"/>
      <c r="K46" s="62"/>
      <c r="L46"/>
      <c r="M46" s="50"/>
    </row>
    <row r="47" spans="1:13" x14ac:dyDescent="0.2">
      <c r="A47" s="28"/>
      <c r="B47" s="314"/>
      <c r="C47" s="314"/>
      <c r="D47" s="314"/>
      <c r="E47" s="314"/>
      <c r="F47" s="314"/>
      <c r="G47" s="314"/>
      <c r="I47" s="314"/>
      <c r="J47" s="314"/>
      <c r="K47" s="62"/>
      <c r="L47"/>
      <c r="M47" s="50"/>
    </row>
    <row r="48" spans="1:13" ht="12.75" x14ac:dyDescent="0.2">
      <c r="A48" s="28"/>
      <c r="B48" s="487" t="s">
        <v>422</v>
      </c>
      <c r="C48" s="487"/>
      <c r="D48" s="487"/>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5" t="s">
        <v>470</v>
      </c>
      <c r="D52" s="435"/>
      <c r="G52" s="208"/>
      <c r="H52" s="88" t="s">
        <v>471</v>
      </c>
      <c r="I52" s="208"/>
      <c r="J52" s="88" t="s">
        <v>249</v>
      </c>
      <c r="K52" s="477" t="s">
        <v>472</v>
      </c>
      <c r="L52" s="391"/>
      <c r="M52" s="50"/>
    </row>
    <row r="53" spans="1:13" ht="12.75" x14ac:dyDescent="0.2">
      <c r="A53" s="28"/>
      <c r="D53" s="15" t="s">
        <v>473</v>
      </c>
      <c r="E53" s="246"/>
      <c r="F53" s="497"/>
      <c r="G53" s="491"/>
      <c r="H53" s="492"/>
      <c r="I53" s="493"/>
      <c r="J53" s="85">
        <v>0</v>
      </c>
      <c r="K53" s="490"/>
      <c r="L53" s="368"/>
      <c r="M53" s="50"/>
    </row>
    <row r="54" spans="1:13" ht="12.75" x14ac:dyDescent="0.2">
      <c r="A54" s="28"/>
      <c r="D54" s="15" t="s">
        <v>473</v>
      </c>
      <c r="E54" s="281"/>
      <c r="F54" s="368"/>
      <c r="G54" s="491"/>
      <c r="H54" s="492"/>
      <c r="I54" s="493"/>
      <c r="J54" s="85">
        <v>0</v>
      </c>
      <c r="K54" s="490"/>
      <c r="L54" s="368"/>
      <c r="M54" s="50"/>
    </row>
    <row r="55" spans="1:13" ht="12.75" x14ac:dyDescent="0.2">
      <c r="A55" s="28"/>
      <c r="D55" s="15" t="s">
        <v>473</v>
      </c>
      <c r="E55" s="281"/>
      <c r="F55" s="368"/>
      <c r="G55" s="494"/>
      <c r="H55" s="495"/>
      <c r="I55" s="496"/>
      <c r="J55" s="85">
        <v>0</v>
      </c>
      <c r="K55" s="490"/>
      <c r="L55" s="368"/>
      <c r="M55" s="50"/>
    </row>
    <row r="56" spans="1:13" x14ac:dyDescent="0.2">
      <c r="A56" s="28"/>
      <c r="M56" s="50"/>
    </row>
    <row r="57" spans="1:13" ht="12.75" x14ac:dyDescent="0.2">
      <c r="A57" s="28"/>
      <c r="D57" s="317" t="s">
        <v>474</v>
      </c>
      <c r="E57" s="239"/>
      <c r="F57" s="239"/>
      <c r="G57" s="239"/>
      <c r="H57" s="239"/>
      <c r="J57" s="47"/>
      <c r="M57" s="50"/>
    </row>
    <row r="58" spans="1:13" ht="12.75" x14ac:dyDescent="0.2">
      <c r="A58" s="28"/>
      <c r="E58" s="80"/>
      <c r="F58" s="80"/>
      <c r="G58" s="80"/>
      <c r="H58" s="51"/>
      <c r="J58" s="62"/>
      <c r="M58" s="50"/>
    </row>
    <row r="59" spans="1:13" ht="12.75" x14ac:dyDescent="0.2">
      <c r="A59" s="28"/>
      <c r="B59" s="307"/>
      <c r="C59" s="239"/>
      <c r="D59" s="239"/>
      <c r="E59" s="239"/>
      <c r="F59" s="239"/>
      <c r="G59" s="239"/>
      <c r="H59" s="51"/>
      <c r="I59" s="307"/>
      <c r="J59" s="239"/>
      <c r="M59" s="50"/>
    </row>
    <row r="60" spans="1:13" ht="12.75" x14ac:dyDescent="0.2">
      <c r="A60" s="28"/>
      <c r="B60" s="314"/>
      <c r="C60" s="314"/>
      <c r="D60" s="314"/>
      <c r="E60" s="314"/>
      <c r="F60" s="314"/>
      <c r="G60" s="314"/>
      <c r="H60" s="51"/>
      <c r="I60" s="314"/>
      <c r="J60" s="314"/>
      <c r="M60" s="50"/>
    </row>
    <row r="61" spans="1:13" ht="12.75" x14ac:dyDescent="0.2">
      <c r="A61" s="28"/>
      <c r="B61" s="487" t="s">
        <v>422</v>
      </c>
      <c r="C61" s="487"/>
      <c r="D61" s="487"/>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5" t="s">
        <v>475</v>
      </c>
      <c r="D64" s="435"/>
      <c r="E64" s="435"/>
      <c r="F64" s="435"/>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7" t="s">
        <v>491</v>
      </c>
      <c r="G77" s="239"/>
      <c r="H77" s="239"/>
      <c r="I77" s="239"/>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85"/>
      <c r="C80" s="285"/>
      <c r="D80" s="285"/>
      <c r="E80" s="285"/>
      <c r="F80" s="285"/>
      <c r="G80" s="285"/>
      <c r="I80" s="285"/>
      <c r="J80" s="285"/>
      <c r="M80" s="50"/>
    </row>
    <row r="81" spans="1:13" x14ac:dyDescent="0.2">
      <c r="A81" s="28"/>
      <c r="B81" s="487" t="s">
        <v>422</v>
      </c>
      <c r="C81" s="487"/>
      <c r="D81" s="487"/>
      <c r="I81" s="108" t="s">
        <v>97</v>
      </c>
      <c r="M81" s="50"/>
    </row>
    <row r="82" spans="1:13" x14ac:dyDescent="0.2">
      <c r="A82" s="28"/>
      <c r="I82" s="209"/>
      <c r="M82" s="50"/>
    </row>
    <row r="83" spans="1:13" ht="12.75" x14ac:dyDescent="0.2">
      <c r="A83" s="28"/>
      <c r="C83" s="396" t="s">
        <v>492</v>
      </c>
      <c r="D83" s="488"/>
      <c r="E83" s="488"/>
      <c r="F83" s="488"/>
      <c r="G83" s="488"/>
      <c r="H83" s="351">
        <f>K44+J57+J77</f>
        <v>0</v>
      </c>
      <c r="I83" s="489"/>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0" t="s">
        <v>1</v>
      </c>
      <c r="D1" s="299"/>
      <c r="E1" s="299"/>
      <c r="F1" s="299"/>
      <c r="G1" s="299"/>
      <c r="H1" s="299"/>
      <c r="I1" s="299"/>
      <c r="J1" s="299"/>
      <c r="K1" s="299"/>
      <c r="L1" s="39" t="s">
        <v>2</v>
      </c>
      <c r="M1" s="64" t="str">
        <f>'RE-600'!H1</f>
        <v>MUS</v>
      </c>
    </row>
    <row r="2" spans="1:13" ht="15.75" x14ac:dyDescent="0.25">
      <c r="A2" s="200">
        <f>'RE-600'!A2</f>
        <v>42858</v>
      </c>
      <c r="C2" s="242" t="s">
        <v>337</v>
      </c>
      <c r="D2" s="239"/>
      <c r="E2" s="239"/>
      <c r="F2" s="239"/>
      <c r="G2" s="239"/>
      <c r="H2" s="239"/>
      <c r="I2" s="239"/>
      <c r="J2" s="239"/>
      <c r="K2" s="239"/>
      <c r="L2" s="40" t="s">
        <v>4</v>
      </c>
      <c r="M2" s="65">
        <f>'RE-600'!H2</f>
        <v>376</v>
      </c>
    </row>
    <row r="3" spans="1:13" ht="15.75" x14ac:dyDescent="0.25">
      <c r="A3" s="28"/>
      <c r="C3" s="242" t="s">
        <v>6</v>
      </c>
      <c r="D3" s="239"/>
      <c r="E3" s="239"/>
      <c r="F3" s="239"/>
      <c r="G3" s="239"/>
      <c r="H3" s="239"/>
      <c r="I3" s="239"/>
      <c r="J3" s="239"/>
      <c r="K3" s="239"/>
      <c r="L3" s="40" t="s">
        <v>5</v>
      </c>
      <c r="M3" s="203">
        <f>'RE-600'!H3</f>
        <v>5.09</v>
      </c>
    </row>
    <row r="4" spans="1:13" ht="15.75" x14ac:dyDescent="0.25">
      <c r="A4" s="28"/>
      <c r="C4" s="242" t="s">
        <v>494</v>
      </c>
      <c r="D4" s="239"/>
      <c r="E4" s="239"/>
      <c r="F4" s="239"/>
      <c r="G4" s="239"/>
      <c r="H4" s="239"/>
      <c r="I4" s="239"/>
      <c r="J4" s="239"/>
      <c r="K4" s="239"/>
      <c r="L4" s="40" t="s">
        <v>280</v>
      </c>
      <c r="M4" s="65" t="str">
        <f>'RE-600'!H4</f>
        <v>010-O</v>
      </c>
    </row>
    <row r="5" spans="1:13" ht="15.75" x14ac:dyDescent="0.25">
      <c r="A5" s="28"/>
      <c r="C5" s="242" t="s">
        <v>495</v>
      </c>
      <c r="D5" s="239"/>
      <c r="E5" s="239"/>
      <c r="F5" s="239"/>
      <c r="G5" s="239"/>
      <c r="H5" s="239"/>
      <c r="I5" s="239"/>
      <c r="J5" s="239"/>
      <c r="K5" s="239"/>
      <c r="L5" s="40" t="s">
        <v>281</v>
      </c>
      <c r="M5" s="65">
        <f>'RE-600'!H5</f>
        <v>115989</v>
      </c>
    </row>
    <row r="6" spans="1:13" x14ac:dyDescent="0.2">
      <c r="A6" s="28"/>
      <c r="M6" s="50"/>
    </row>
    <row r="7" spans="1:13" ht="12.75" x14ac:dyDescent="0.2">
      <c r="A7" s="28"/>
      <c r="C7" s="15" t="s">
        <v>106</v>
      </c>
      <c r="D7" s="15"/>
      <c r="E7" s="302" t="str">
        <f>'RE-600'!B8</f>
        <v>Charlie N. Rodgers</v>
      </c>
      <c r="F7" s="302"/>
      <c r="G7" s="302"/>
      <c r="H7" s="302"/>
      <c r="I7" s="302"/>
      <c r="J7" s="302"/>
      <c r="K7" s="302"/>
      <c r="M7" s="50"/>
    </row>
    <row r="8" spans="1:13" ht="12.75" x14ac:dyDescent="0.2">
      <c r="A8" s="28"/>
      <c r="C8" s="15" t="s">
        <v>496</v>
      </c>
      <c r="D8" s="15"/>
      <c r="E8" s="15"/>
      <c r="F8" s="260"/>
      <c r="G8" s="260"/>
      <c r="H8" s="260"/>
      <c r="I8" s="56"/>
      <c r="J8" s="56"/>
      <c r="K8" s="56"/>
      <c r="M8" s="50"/>
    </row>
    <row r="9" spans="1:13" x14ac:dyDescent="0.2">
      <c r="A9" s="28"/>
      <c r="F9" s="260"/>
      <c r="G9" s="260"/>
      <c r="H9" s="260"/>
      <c r="M9" s="50"/>
    </row>
    <row r="10" spans="1:13" x14ac:dyDescent="0.2">
      <c r="A10" s="28"/>
      <c r="M10" s="50"/>
    </row>
    <row r="11" spans="1:13" ht="12.75" x14ac:dyDescent="0.2">
      <c r="A11" s="28"/>
      <c r="C11" s="80" t="s">
        <v>497</v>
      </c>
      <c r="E11" s="256"/>
      <c r="F11" s="256"/>
      <c r="G11" s="256"/>
      <c r="H11" s="256"/>
      <c r="I11" s="256"/>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5" t="s">
        <v>501</v>
      </c>
      <c r="H15" s="245"/>
      <c r="I15" s="14"/>
      <c r="J15" s="33"/>
      <c r="K15" s="33"/>
      <c r="M15" s="50"/>
    </row>
    <row r="16" spans="1:13" ht="12.75" x14ac:dyDescent="0.2">
      <c r="A16" s="28"/>
      <c r="C16" s="245" t="s">
        <v>502</v>
      </c>
      <c r="D16" s="245"/>
      <c r="E16" s="31"/>
      <c r="G16" s="245" t="s">
        <v>503</v>
      </c>
      <c r="H16" s="245"/>
      <c r="I16" s="14"/>
      <c r="M16" s="50"/>
    </row>
    <row r="17" spans="1:13" ht="12.75" x14ac:dyDescent="0.2">
      <c r="A17" s="28"/>
      <c r="C17" s="245" t="s">
        <v>504</v>
      </c>
      <c r="D17" s="245"/>
      <c r="E17" s="31"/>
      <c r="G17" s="245" t="s">
        <v>505</v>
      </c>
      <c r="H17" s="245"/>
      <c r="I17" s="31"/>
      <c r="M17" s="50"/>
    </row>
    <row r="18" spans="1:13" ht="12.75" x14ac:dyDescent="0.2">
      <c r="A18" s="28"/>
      <c r="C18" s="245" t="s">
        <v>506</v>
      </c>
      <c r="D18" s="245"/>
      <c r="E18" s="31"/>
      <c r="I18" s="206"/>
      <c r="M18" s="50"/>
    </row>
    <row r="19" spans="1:13" x14ac:dyDescent="0.2">
      <c r="A19" s="28"/>
      <c r="M19" s="50"/>
    </row>
    <row r="20" spans="1:13" ht="12.75" x14ac:dyDescent="0.2">
      <c r="A20" s="28"/>
      <c r="C20" s="245" t="s">
        <v>507</v>
      </c>
      <c r="D20" s="245"/>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1" t="s">
        <v>528</v>
      </c>
      <c r="B44" s="299"/>
      <c r="C44" s="299"/>
      <c r="D44" s="299"/>
      <c r="E44" s="299"/>
      <c r="F44" s="299"/>
      <c r="G44" s="299"/>
      <c r="H44" s="299"/>
      <c r="I44" s="299"/>
      <c r="J44" s="299"/>
      <c r="K44" s="299"/>
      <c r="L44" s="299"/>
      <c r="M44" s="507"/>
    </row>
    <row r="45" spans="1:13" s="42" customFormat="1" x14ac:dyDescent="0.2">
      <c r="A45" s="464"/>
      <c r="B45" s="465"/>
      <c r="C45" s="465"/>
      <c r="D45" s="465"/>
      <c r="E45" s="465"/>
      <c r="F45" s="465"/>
      <c r="G45" s="465"/>
      <c r="H45" s="465"/>
      <c r="I45" s="465"/>
      <c r="J45" s="465"/>
      <c r="K45" s="465"/>
      <c r="L45" s="465"/>
      <c r="M45" s="466"/>
    </row>
    <row r="46" spans="1:13" x14ac:dyDescent="0.2">
      <c r="A46" s="464"/>
      <c r="B46" s="465"/>
      <c r="C46" s="465"/>
      <c r="D46" s="465"/>
      <c r="E46" s="465"/>
      <c r="F46" s="465"/>
      <c r="G46" s="465"/>
      <c r="H46" s="465"/>
      <c r="I46" s="465"/>
      <c r="J46" s="465"/>
      <c r="K46" s="465"/>
      <c r="L46" s="465"/>
      <c r="M46" s="466"/>
    </row>
    <row r="47" spans="1:13" ht="12" thickBot="1" x14ac:dyDescent="0.25">
      <c r="A47" s="467"/>
      <c r="B47" s="468"/>
      <c r="C47" s="468"/>
      <c r="D47" s="468"/>
      <c r="E47" s="468"/>
      <c r="F47" s="468"/>
      <c r="G47" s="468"/>
      <c r="H47" s="468"/>
      <c r="I47" s="468"/>
      <c r="J47" s="468"/>
      <c r="K47" s="468"/>
      <c r="L47" s="468"/>
      <c r="M47" s="469"/>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4"/>
      <c r="B53" s="239"/>
      <c r="C53" s="239"/>
      <c r="D53" s="239"/>
      <c r="E53" s="239"/>
      <c r="F53" s="239"/>
      <c r="G53" s="239"/>
      <c r="H53" s="239"/>
      <c r="I53" s="239"/>
      <c r="J53" s="239"/>
      <c r="K53" s="239"/>
      <c r="L53" s="239"/>
      <c r="M53" s="277"/>
    </row>
    <row r="54" spans="1:13" s="42" customFormat="1" ht="12.75" x14ac:dyDescent="0.2">
      <c r="A54" s="482" t="s">
        <v>534</v>
      </c>
      <c r="B54" s="239"/>
      <c r="C54" s="239"/>
      <c r="D54" s="239"/>
      <c r="E54" s="239"/>
      <c r="F54" s="239"/>
      <c r="G54" s="239"/>
      <c r="H54" s="239"/>
      <c r="I54" s="239"/>
      <c r="J54" s="239"/>
      <c r="K54" s="239"/>
      <c r="L54" s="239"/>
      <c r="M54" s="277"/>
    </row>
    <row r="55" spans="1:13" s="42" customFormat="1" ht="12.75" x14ac:dyDescent="0.2">
      <c r="A55" s="482" t="s">
        <v>535</v>
      </c>
      <c r="B55" s="239"/>
      <c r="C55" s="239"/>
      <c r="D55" s="239"/>
      <c r="E55" s="239"/>
      <c r="F55" s="239"/>
      <c r="G55" s="239"/>
      <c r="H55" s="239"/>
      <c r="I55" s="239"/>
      <c r="J55" s="239"/>
      <c r="K55" s="239"/>
      <c r="L55" s="239"/>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5"/>
      <c r="F57" s="285"/>
      <c r="G57" s="28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5"/>
      <c r="F61" s="285"/>
      <c r="G61" s="108" t="s">
        <v>539</v>
      </c>
      <c r="H61" s="285"/>
      <c r="I61" s="28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2" t="s">
        <v>541</v>
      </c>
      <c r="B64" s="486"/>
      <c r="C64" s="486"/>
      <c r="D64" s="486"/>
      <c r="E64" s="486"/>
      <c r="F64" s="486"/>
      <c r="G64" s="486"/>
      <c r="H64" s="486"/>
      <c r="I64" s="486"/>
      <c r="J64" s="486"/>
      <c r="K64" s="486"/>
      <c r="L64" s="486"/>
      <c r="M64" s="503"/>
    </row>
    <row r="65" spans="1:13" s="42" customFormat="1" ht="12" x14ac:dyDescent="0.2">
      <c r="A65" s="502" t="s">
        <v>542</v>
      </c>
      <c r="B65" s="486"/>
      <c r="C65" s="486"/>
      <c r="D65" s="486"/>
      <c r="E65" s="486"/>
      <c r="F65" s="486"/>
      <c r="G65" s="486"/>
      <c r="H65" s="486"/>
      <c r="I65" s="486"/>
      <c r="J65" s="486"/>
      <c r="K65" s="486"/>
      <c r="L65" s="486"/>
      <c r="M65" s="503"/>
    </row>
    <row r="66" spans="1:13" s="42" customFormat="1" ht="12" x14ac:dyDescent="0.2">
      <c r="A66" s="502" t="s">
        <v>543</v>
      </c>
      <c r="B66" s="486"/>
      <c r="C66" s="486"/>
      <c r="D66" s="486"/>
      <c r="E66" s="486"/>
      <c r="F66" s="486"/>
      <c r="G66" s="486"/>
      <c r="H66" s="486"/>
      <c r="I66" s="486"/>
      <c r="J66" s="486"/>
      <c r="K66" s="486"/>
      <c r="L66" s="486"/>
      <c r="M66" s="503"/>
    </row>
    <row r="67" spans="1:13" s="42" customFormat="1" ht="12" x14ac:dyDescent="0.2">
      <c r="A67" s="502" t="s">
        <v>544</v>
      </c>
      <c r="B67" s="486"/>
      <c r="C67" s="486"/>
      <c r="D67" s="486"/>
      <c r="E67" s="486"/>
      <c r="F67" s="486"/>
      <c r="G67" s="486"/>
      <c r="H67" s="486"/>
      <c r="I67" s="486"/>
      <c r="J67" s="486"/>
      <c r="K67" s="486"/>
      <c r="L67" s="486"/>
      <c r="M67" s="503"/>
    </row>
    <row r="68" spans="1:13" s="42" customFormat="1" ht="12" x14ac:dyDescent="0.2">
      <c r="A68" s="502" t="s">
        <v>545</v>
      </c>
      <c r="B68" s="486"/>
      <c r="C68" s="486"/>
      <c r="D68" s="486"/>
      <c r="E68" s="486"/>
      <c r="F68" s="486"/>
      <c r="G68" s="486"/>
      <c r="H68" s="486"/>
      <c r="I68" s="486"/>
      <c r="J68" s="486"/>
      <c r="K68" s="486"/>
      <c r="L68" s="486"/>
      <c r="M68" s="503"/>
    </row>
    <row r="69" spans="1:13" s="42" customFormat="1" ht="12.75" x14ac:dyDescent="0.2">
      <c r="A69" s="502" t="s">
        <v>546</v>
      </c>
      <c r="B69" s="486"/>
      <c r="C69" s="486"/>
      <c r="D69" s="486"/>
      <c r="E69" s="486"/>
      <c r="F69" s="486"/>
      <c r="G69" s="486"/>
      <c r="H69" s="486"/>
      <c r="I69" s="486"/>
      <c r="J69" s="486"/>
      <c r="K69" s="486"/>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9"/>
      <c r="H72" s="239"/>
      <c r="I72" s="40"/>
      <c r="J72" s="40"/>
      <c r="K72" s="40"/>
      <c r="L72" s="40"/>
      <c r="M72" s="50"/>
    </row>
    <row r="73" spans="1:13" ht="12.75" x14ac:dyDescent="0.2">
      <c r="A73" s="28"/>
      <c r="C73" s="80" t="s">
        <v>547</v>
      </c>
      <c r="D73" s="80"/>
      <c r="E73" s="80"/>
      <c r="F73" s="314"/>
      <c r="G73" s="314"/>
      <c r="H73" s="314"/>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9"/>
      <c r="D1" s="299"/>
      <c r="E1" s="299"/>
      <c r="F1" s="299"/>
      <c r="G1" s="299"/>
      <c r="H1" s="299"/>
      <c r="I1" s="299"/>
      <c r="J1" s="299"/>
      <c r="K1" s="299"/>
      <c r="L1" s="299"/>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2" t="str">
        <f>'RE-600'!B8</f>
        <v>Charlie N. Rodgers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Blue Rock,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39"/>
      <c r="C13" s="239"/>
      <c r="D13" s="239"/>
      <c r="E13" s="239"/>
      <c r="F13" s="239"/>
      <c r="G13" s="239"/>
      <c r="H13" s="239"/>
      <c r="I13" s="239"/>
      <c r="J13" s="239"/>
      <c r="K13" s="239"/>
      <c r="L13" s="239"/>
      <c r="M13" s="239"/>
      <c r="N13" s="277"/>
    </row>
    <row r="14" spans="1:14" s="42" customFormat="1" ht="12.75" x14ac:dyDescent="0.2">
      <c r="A14" s="482"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39"/>
      <c r="C17" s="239"/>
      <c r="D17" s="239"/>
      <c r="E17" s="239"/>
      <c r="F17" s="239"/>
      <c r="G17" s="239"/>
      <c r="H17" s="239"/>
      <c r="I17" s="239"/>
      <c r="J17" s="239"/>
      <c r="K17" s="239"/>
      <c r="L17" s="239"/>
      <c r="M17" s="239"/>
      <c r="N17" s="277"/>
    </row>
    <row r="18" spans="1:14" s="42" customFormat="1" ht="12.75" x14ac:dyDescent="0.2">
      <c r="A18" s="482" t="s">
        <v>558</v>
      </c>
      <c r="B18" s="239"/>
      <c r="C18" s="239"/>
      <c r="D18" s="239"/>
      <c r="E18" s="239"/>
      <c r="F18" s="239"/>
      <c r="G18" s="239"/>
      <c r="H18" s="239"/>
      <c r="I18" s="239"/>
      <c r="J18" s="239"/>
      <c r="K18" s="239"/>
      <c r="L18" s="239"/>
      <c r="M18" s="239"/>
      <c r="N18" s="277"/>
    </row>
    <row r="19" spans="1:14" s="42" customFormat="1" ht="12.75" x14ac:dyDescent="0.2">
      <c r="A19" s="482" t="s">
        <v>559</v>
      </c>
      <c r="B19" s="239"/>
      <c r="C19" s="239"/>
      <c r="D19" s="239"/>
      <c r="E19" s="239"/>
      <c r="F19" s="239"/>
      <c r="G19" s="239"/>
      <c r="H19" s="239"/>
      <c r="I19" s="239"/>
      <c r="J19" s="239"/>
      <c r="K19" s="239"/>
      <c r="L19" s="239"/>
      <c r="M19" s="239"/>
      <c r="N19" s="277"/>
    </row>
    <row r="20" spans="1:14" s="42" customFormat="1" ht="12.75" x14ac:dyDescent="0.2">
      <c r="A20" s="482" t="s">
        <v>560</v>
      </c>
      <c r="B20" s="239"/>
      <c r="C20" s="239"/>
      <c r="D20" s="239"/>
      <c r="E20" s="239"/>
      <c r="F20" s="239"/>
      <c r="G20" s="239"/>
      <c r="H20" s="239"/>
      <c r="I20" s="239"/>
      <c r="J20" s="239"/>
      <c r="K20" s="239"/>
      <c r="L20" s="239"/>
      <c r="M20" s="239"/>
      <c r="N20" s="277"/>
    </row>
    <row r="21" spans="1:14" s="42" customFormat="1" ht="12.75" x14ac:dyDescent="0.2">
      <c r="A21" s="482" t="s">
        <v>561</v>
      </c>
      <c r="B21" s="239"/>
      <c r="C21" s="239"/>
      <c r="D21" s="239"/>
      <c r="E21" s="239"/>
      <c r="F21" s="239"/>
      <c r="G21" s="239"/>
      <c r="H21" s="239"/>
      <c r="I21" s="239"/>
      <c r="J21" s="239"/>
      <c r="K21" s="239"/>
      <c r="L21" s="239"/>
      <c r="M21" s="239"/>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6"/>
      <c r="E37" s="246"/>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39"/>
      <c r="C49" s="239"/>
      <c r="D49" s="239"/>
      <c r="E49" s="239"/>
      <c r="F49" s="239"/>
      <c r="G49" s="239"/>
      <c r="H49" s="239"/>
      <c r="I49" s="239"/>
      <c r="J49" s="239"/>
      <c r="K49" s="239"/>
      <c r="L49" s="239"/>
      <c r="M49" s="239"/>
      <c r="N49" s="277"/>
    </row>
    <row r="50" spans="1:14" s="42" customFormat="1" ht="12.75" x14ac:dyDescent="0.2">
      <c r="A50" s="513" t="s">
        <v>578</v>
      </c>
      <c r="B50" s="239"/>
      <c r="C50" s="239"/>
      <c r="D50" s="239"/>
      <c r="E50" s="239"/>
      <c r="F50" s="239"/>
      <c r="G50" s="239"/>
      <c r="H50" s="239"/>
      <c r="I50" s="239"/>
      <c r="J50" s="239"/>
      <c r="K50" s="239"/>
      <c r="L50" s="239"/>
      <c r="M50" s="239"/>
      <c r="N50" s="277"/>
    </row>
    <row r="51" spans="1:14" s="42" customFormat="1" ht="12.75" x14ac:dyDescent="0.2">
      <c r="A51" s="513" t="s">
        <v>579</v>
      </c>
      <c r="B51" s="239"/>
      <c r="C51" s="239"/>
      <c r="D51" s="239"/>
      <c r="E51" s="239"/>
      <c r="F51" s="239"/>
      <c r="G51" s="239"/>
      <c r="H51" s="239"/>
      <c r="I51" s="239"/>
      <c r="J51" s="239"/>
      <c r="K51" s="239"/>
      <c r="L51" s="239"/>
      <c r="M51" s="239"/>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39"/>
      <c r="C56" s="239"/>
      <c r="D56" s="239"/>
      <c r="E56" s="239"/>
      <c r="F56" s="239"/>
      <c r="G56" s="239"/>
      <c r="H56" s="239"/>
      <c r="I56" s="239"/>
      <c r="J56" s="239"/>
      <c r="K56" s="239"/>
      <c r="L56" s="239"/>
      <c r="M56" s="239"/>
      <c r="N56" s="277"/>
    </row>
    <row r="57" spans="1:14" s="42" customFormat="1" ht="12.75" x14ac:dyDescent="0.2">
      <c r="A57" s="513"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5" t="s">
        <v>590</v>
      </c>
      <c r="D73" s="435"/>
      <c r="E73" s="435"/>
      <c r="F73" s="435"/>
      <c r="G73" s="435"/>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9"/>
      <c r="D1" s="299"/>
      <c r="E1" s="299"/>
      <c r="F1" s="299"/>
      <c r="G1" s="299"/>
      <c r="H1" s="299"/>
      <c r="I1" s="299"/>
      <c r="J1" s="299"/>
      <c r="K1" s="299"/>
      <c r="L1" s="299"/>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2" t="str">
        <f>'RE-600'!B8</f>
        <v>Charlie N. Rodgers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Blue Rock,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39"/>
      <c r="C13" s="239"/>
      <c r="D13" s="239"/>
      <c r="E13" s="239"/>
      <c r="F13" s="239"/>
      <c r="G13" s="239"/>
      <c r="H13" s="239"/>
      <c r="I13" s="239"/>
      <c r="J13" s="239"/>
      <c r="K13" s="239"/>
      <c r="L13" s="239"/>
      <c r="M13" s="239"/>
      <c r="N13" s="277"/>
    </row>
    <row r="14" spans="1:14" s="42" customFormat="1" ht="12.75" x14ac:dyDescent="0.2">
      <c r="A14" s="482"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39"/>
      <c r="C17" s="239"/>
      <c r="D17" s="239"/>
      <c r="E17" s="239"/>
      <c r="F17" s="239"/>
      <c r="G17" s="239"/>
      <c r="H17" s="239"/>
      <c r="I17" s="239"/>
      <c r="J17" s="239"/>
      <c r="K17" s="239"/>
      <c r="L17" s="239"/>
      <c r="M17" s="239"/>
      <c r="N17" s="277"/>
    </row>
    <row r="18" spans="1:14" s="42" customFormat="1" ht="12.75" x14ac:dyDescent="0.2">
      <c r="A18" s="482" t="s">
        <v>558</v>
      </c>
      <c r="B18" s="239"/>
      <c r="C18" s="239"/>
      <c r="D18" s="239"/>
      <c r="E18" s="239"/>
      <c r="F18" s="239"/>
      <c r="G18" s="239"/>
      <c r="H18" s="239"/>
      <c r="I18" s="239"/>
      <c r="J18" s="239"/>
      <c r="K18" s="239"/>
      <c r="L18" s="239"/>
      <c r="M18" s="239"/>
      <c r="N18" s="277"/>
    </row>
    <row r="19" spans="1:14" s="42" customFormat="1" ht="12.75" x14ac:dyDescent="0.2">
      <c r="A19" s="482" t="s">
        <v>559</v>
      </c>
      <c r="B19" s="239"/>
      <c r="C19" s="239"/>
      <c r="D19" s="239"/>
      <c r="E19" s="239"/>
      <c r="F19" s="239"/>
      <c r="G19" s="239"/>
      <c r="H19" s="239"/>
      <c r="I19" s="239"/>
      <c r="J19" s="239"/>
      <c r="K19" s="239"/>
      <c r="L19" s="239"/>
      <c r="M19" s="239"/>
      <c r="N19" s="277"/>
    </row>
    <row r="20" spans="1:14" s="42" customFormat="1" ht="12.75" x14ac:dyDescent="0.2">
      <c r="A20" s="482" t="s">
        <v>560</v>
      </c>
      <c r="B20" s="239"/>
      <c r="C20" s="239"/>
      <c r="D20" s="239"/>
      <c r="E20" s="239"/>
      <c r="F20" s="239"/>
      <c r="G20" s="239"/>
      <c r="H20" s="239"/>
      <c r="I20" s="239"/>
      <c r="J20" s="239"/>
      <c r="K20" s="239"/>
      <c r="L20" s="239"/>
      <c r="M20" s="239"/>
      <c r="N20" s="277"/>
    </row>
    <row r="21" spans="1:14" s="42" customFormat="1" ht="12.75" x14ac:dyDescent="0.2">
      <c r="A21" s="482" t="s">
        <v>561</v>
      </c>
      <c r="B21" s="239"/>
      <c r="C21" s="239"/>
      <c r="D21" s="239"/>
      <c r="E21" s="239"/>
      <c r="F21" s="239"/>
      <c r="G21" s="239"/>
      <c r="H21" s="239"/>
      <c r="I21" s="239"/>
      <c r="J21" s="239"/>
      <c r="K21" s="239"/>
      <c r="L21" s="239"/>
      <c r="M21" s="239"/>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6"/>
      <c r="E37" s="246"/>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39"/>
      <c r="C49" s="239"/>
      <c r="D49" s="239"/>
      <c r="E49" s="239"/>
      <c r="F49" s="239"/>
      <c r="G49" s="239"/>
      <c r="H49" s="239"/>
      <c r="I49" s="239"/>
      <c r="J49" s="239"/>
      <c r="K49" s="239"/>
      <c r="L49" s="239"/>
      <c r="M49" s="239"/>
      <c r="N49" s="277"/>
    </row>
    <row r="50" spans="1:14" s="42" customFormat="1" ht="12.75" x14ac:dyDescent="0.2">
      <c r="A50" s="513" t="s">
        <v>578</v>
      </c>
      <c r="B50" s="239"/>
      <c r="C50" s="239"/>
      <c r="D50" s="239"/>
      <c r="E50" s="239"/>
      <c r="F50" s="239"/>
      <c r="G50" s="239"/>
      <c r="H50" s="239"/>
      <c r="I50" s="239"/>
      <c r="J50" s="239"/>
      <c r="K50" s="239"/>
      <c r="L50" s="239"/>
      <c r="M50" s="239"/>
      <c r="N50" s="277"/>
    </row>
    <row r="51" spans="1:14" s="42" customFormat="1" ht="12.75" x14ac:dyDescent="0.2">
      <c r="A51" s="513" t="s">
        <v>579</v>
      </c>
      <c r="B51" s="239"/>
      <c r="C51" s="239"/>
      <c r="D51" s="239"/>
      <c r="E51" s="239"/>
      <c r="F51" s="239"/>
      <c r="G51" s="239"/>
      <c r="H51" s="239"/>
      <c r="I51" s="239"/>
      <c r="J51" s="239"/>
      <c r="K51" s="239"/>
      <c r="L51" s="239"/>
      <c r="M51" s="239"/>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39"/>
      <c r="C56" s="239"/>
      <c r="D56" s="239"/>
      <c r="E56" s="239"/>
      <c r="F56" s="239"/>
      <c r="G56" s="239"/>
      <c r="H56" s="239"/>
      <c r="I56" s="239"/>
      <c r="J56" s="239"/>
      <c r="K56" s="239"/>
      <c r="L56" s="239"/>
      <c r="M56" s="239"/>
      <c r="N56" s="277"/>
    </row>
    <row r="57" spans="1:14" s="42" customFormat="1" ht="12.75" x14ac:dyDescent="0.2">
      <c r="A57" s="513"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5" t="s">
        <v>590</v>
      </c>
      <c r="D73" s="435"/>
      <c r="E73" s="435"/>
      <c r="F73" s="435"/>
      <c r="G73" s="435"/>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9"/>
      <c r="D1" s="299"/>
      <c r="E1" s="299"/>
      <c r="F1" s="299"/>
      <c r="G1" s="299"/>
      <c r="H1" s="299"/>
      <c r="I1" s="299"/>
      <c r="J1" s="299"/>
      <c r="K1" s="299"/>
      <c r="L1" s="299"/>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2" t="str">
        <f>'RE-600'!B8</f>
        <v>Charlie N. Rodgers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Blue Rock,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39"/>
      <c r="C13" s="239"/>
      <c r="D13" s="239"/>
      <c r="E13" s="239"/>
      <c r="F13" s="239"/>
      <c r="G13" s="239"/>
      <c r="H13" s="239"/>
      <c r="I13" s="239"/>
      <c r="J13" s="239"/>
      <c r="K13" s="239"/>
      <c r="L13" s="239"/>
      <c r="M13" s="239"/>
      <c r="N13" s="277"/>
    </row>
    <row r="14" spans="1:14" s="42" customFormat="1" ht="12.75" x14ac:dyDescent="0.2">
      <c r="A14" s="482"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39"/>
      <c r="C17" s="239"/>
      <c r="D17" s="239"/>
      <c r="E17" s="239"/>
      <c r="F17" s="239"/>
      <c r="G17" s="239"/>
      <c r="H17" s="239"/>
      <c r="I17" s="239"/>
      <c r="J17" s="239"/>
      <c r="K17" s="239"/>
      <c r="L17" s="239"/>
      <c r="M17" s="239"/>
      <c r="N17" s="277"/>
    </row>
    <row r="18" spans="1:14" s="42" customFormat="1" ht="12.75" x14ac:dyDescent="0.2">
      <c r="A18" s="482" t="s">
        <v>558</v>
      </c>
      <c r="B18" s="239"/>
      <c r="C18" s="239"/>
      <c r="D18" s="239"/>
      <c r="E18" s="239"/>
      <c r="F18" s="239"/>
      <c r="G18" s="239"/>
      <c r="H18" s="239"/>
      <c r="I18" s="239"/>
      <c r="J18" s="239"/>
      <c r="K18" s="239"/>
      <c r="L18" s="239"/>
      <c r="M18" s="239"/>
      <c r="N18" s="277"/>
    </row>
    <row r="19" spans="1:14" s="42" customFormat="1" ht="12.75" x14ac:dyDescent="0.2">
      <c r="A19" s="482" t="s">
        <v>559</v>
      </c>
      <c r="B19" s="239"/>
      <c r="C19" s="239"/>
      <c r="D19" s="239"/>
      <c r="E19" s="239"/>
      <c r="F19" s="239"/>
      <c r="G19" s="239"/>
      <c r="H19" s="239"/>
      <c r="I19" s="239"/>
      <c r="J19" s="239"/>
      <c r="K19" s="239"/>
      <c r="L19" s="239"/>
      <c r="M19" s="239"/>
      <c r="N19" s="277"/>
    </row>
    <row r="20" spans="1:14" s="42" customFormat="1" ht="12.75" x14ac:dyDescent="0.2">
      <c r="A20" s="482" t="s">
        <v>560</v>
      </c>
      <c r="B20" s="239"/>
      <c r="C20" s="239"/>
      <c r="D20" s="239"/>
      <c r="E20" s="239"/>
      <c r="F20" s="239"/>
      <c r="G20" s="239"/>
      <c r="H20" s="239"/>
      <c r="I20" s="239"/>
      <c r="J20" s="239"/>
      <c r="K20" s="239"/>
      <c r="L20" s="239"/>
      <c r="M20" s="239"/>
      <c r="N20" s="277"/>
    </row>
    <row r="21" spans="1:14" s="42" customFormat="1" ht="12.75" x14ac:dyDescent="0.2">
      <c r="A21" s="482" t="s">
        <v>561</v>
      </c>
      <c r="B21" s="239"/>
      <c r="C21" s="239"/>
      <c r="D21" s="239"/>
      <c r="E21" s="239"/>
      <c r="F21" s="239"/>
      <c r="G21" s="239"/>
      <c r="H21" s="239"/>
      <c r="I21" s="239"/>
      <c r="J21" s="239"/>
      <c r="K21" s="239"/>
      <c r="L21" s="239"/>
      <c r="M21" s="239"/>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6"/>
      <c r="E37" s="246"/>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39"/>
      <c r="C49" s="239"/>
      <c r="D49" s="239"/>
      <c r="E49" s="239"/>
      <c r="F49" s="239"/>
      <c r="G49" s="239"/>
      <c r="H49" s="239"/>
      <c r="I49" s="239"/>
      <c r="J49" s="239"/>
      <c r="K49" s="239"/>
      <c r="L49" s="239"/>
      <c r="M49" s="239"/>
      <c r="N49" s="277"/>
    </row>
    <row r="50" spans="1:14" s="42" customFormat="1" ht="12.75" x14ac:dyDescent="0.2">
      <c r="A50" s="513" t="s">
        <v>578</v>
      </c>
      <c r="B50" s="239"/>
      <c r="C50" s="239"/>
      <c r="D50" s="239"/>
      <c r="E50" s="239"/>
      <c r="F50" s="239"/>
      <c r="G50" s="239"/>
      <c r="H50" s="239"/>
      <c r="I50" s="239"/>
      <c r="J50" s="239"/>
      <c r="K50" s="239"/>
      <c r="L50" s="239"/>
      <c r="M50" s="239"/>
      <c r="N50" s="277"/>
    </row>
    <row r="51" spans="1:14" s="42" customFormat="1" ht="12.75" x14ac:dyDescent="0.2">
      <c r="A51" s="513" t="s">
        <v>579</v>
      </c>
      <c r="B51" s="239"/>
      <c r="C51" s="239"/>
      <c r="D51" s="239"/>
      <c r="E51" s="239"/>
      <c r="F51" s="239"/>
      <c r="G51" s="239"/>
      <c r="H51" s="239"/>
      <c r="I51" s="239"/>
      <c r="J51" s="239"/>
      <c r="K51" s="239"/>
      <c r="L51" s="239"/>
      <c r="M51" s="239"/>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39"/>
      <c r="C56" s="239"/>
      <c r="D56" s="239"/>
      <c r="E56" s="239"/>
      <c r="F56" s="239"/>
      <c r="G56" s="239"/>
      <c r="H56" s="239"/>
      <c r="I56" s="239"/>
      <c r="J56" s="239"/>
      <c r="K56" s="239"/>
      <c r="L56" s="239"/>
      <c r="M56" s="239"/>
      <c r="N56" s="277"/>
    </row>
    <row r="57" spans="1:14" s="42" customFormat="1" ht="12.75" x14ac:dyDescent="0.2">
      <c r="A57" s="513"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5" t="s">
        <v>590</v>
      </c>
      <c r="D73" s="435"/>
      <c r="E73" s="435"/>
      <c r="F73" s="435"/>
      <c r="G73" s="435"/>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9"/>
      <c r="D1" s="299"/>
      <c r="E1" s="299"/>
      <c r="F1" s="299"/>
      <c r="G1" s="299"/>
      <c r="H1" s="299"/>
      <c r="I1" s="299"/>
      <c r="J1" s="299"/>
      <c r="K1" s="299"/>
      <c r="L1" s="299"/>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2" t="str">
        <f>'RE-600'!B8</f>
        <v>Charlie N. Rodgers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Blue Rock,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39"/>
      <c r="C13" s="239"/>
      <c r="D13" s="239"/>
      <c r="E13" s="239"/>
      <c r="F13" s="239"/>
      <c r="G13" s="239"/>
      <c r="H13" s="239"/>
      <c r="I13" s="239"/>
      <c r="J13" s="239"/>
      <c r="K13" s="239"/>
      <c r="L13" s="239"/>
      <c r="M13" s="239"/>
      <c r="N13" s="277"/>
    </row>
    <row r="14" spans="1:14" s="42" customFormat="1" ht="12.75" x14ac:dyDescent="0.2">
      <c r="A14" s="482"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39"/>
      <c r="C17" s="239"/>
      <c r="D17" s="239"/>
      <c r="E17" s="239"/>
      <c r="F17" s="239"/>
      <c r="G17" s="239"/>
      <c r="H17" s="239"/>
      <c r="I17" s="239"/>
      <c r="J17" s="239"/>
      <c r="K17" s="239"/>
      <c r="L17" s="239"/>
      <c r="M17" s="239"/>
      <c r="N17" s="277"/>
    </row>
    <row r="18" spans="1:14" s="42" customFormat="1" ht="12.75" x14ac:dyDescent="0.2">
      <c r="A18" s="482" t="s">
        <v>558</v>
      </c>
      <c r="B18" s="239"/>
      <c r="C18" s="239"/>
      <c r="D18" s="239"/>
      <c r="E18" s="239"/>
      <c r="F18" s="239"/>
      <c r="G18" s="239"/>
      <c r="H18" s="239"/>
      <c r="I18" s="239"/>
      <c r="J18" s="239"/>
      <c r="K18" s="239"/>
      <c r="L18" s="239"/>
      <c r="M18" s="239"/>
      <c r="N18" s="277"/>
    </row>
    <row r="19" spans="1:14" s="42" customFormat="1" ht="12.75" x14ac:dyDescent="0.2">
      <c r="A19" s="482" t="s">
        <v>559</v>
      </c>
      <c r="B19" s="239"/>
      <c r="C19" s="239"/>
      <c r="D19" s="239"/>
      <c r="E19" s="239"/>
      <c r="F19" s="239"/>
      <c r="G19" s="239"/>
      <c r="H19" s="239"/>
      <c r="I19" s="239"/>
      <c r="J19" s="239"/>
      <c r="K19" s="239"/>
      <c r="L19" s="239"/>
      <c r="M19" s="239"/>
      <c r="N19" s="277"/>
    </row>
    <row r="20" spans="1:14" s="42" customFormat="1" ht="12.75" x14ac:dyDescent="0.2">
      <c r="A20" s="482" t="s">
        <v>560</v>
      </c>
      <c r="B20" s="239"/>
      <c r="C20" s="239"/>
      <c r="D20" s="239"/>
      <c r="E20" s="239"/>
      <c r="F20" s="239"/>
      <c r="G20" s="239"/>
      <c r="H20" s="239"/>
      <c r="I20" s="239"/>
      <c r="J20" s="239"/>
      <c r="K20" s="239"/>
      <c r="L20" s="239"/>
      <c r="M20" s="239"/>
      <c r="N20" s="277"/>
    </row>
    <row r="21" spans="1:14" s="42" customFormat="1" ht="12.75" x14ac:dyDescent="0.2">
      <c r="A21" s="482" t="s">
        <v>561</v>
      </c>
      <c r="B21" s="239"/>
      <c r="C21" s="239"/>
      <c r="D21" s="239"/>
      <c r="E21" s="239"/>
      <c r="F21" s="239"/>
      <c r="G21" s="239"/>
      <c r="H21" s="239"/>
      <c r="I21" s="239"/>
      <c r="J21" s="239"/>
      <c r="K21" s="239"/>
      <c r="L21" s="239"/>
      <c r="M21" s="239"/>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6"/>
      <c r="E37" s="246"/>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39"/>
      <c r="C49" s="239"/>
      <c r="D49" s="239"/>
      <c r="E49" s="239"/>
      <c r="F49" s="239"/>
      <c r="G49" s="239"/>
      <c r="H49" s="239"/>
      <c r="I49" s="239"/>
      <c r="J49" s="239"/>
      <c r="K49" s="239"/>
      <c r="L49" s="239"/>
      <c r="M49" s="239"/>
      <c r="N49" s="277"/>
    </row>
    <row r="50" spans="1:14" s="42" customFormat="1" ht="12.75" x14ac:dyDescent="0.2">
      <c r="A50" s="513" t="s">
        <v>578</v>
      </c>
      <c r="B50" s="239"/>
      <c r="C50" s="239"/>
      <c r="D50" s="239"/>
      <c r="E50" s="239"/>
      <c r="F50" s="239"/>
      <c r="G50" s="239"/>
      <c r="H50" s="239"/>
      <c r="I50" s="239"/>
      <c r="J50" s="239"/>
      <c r="K50" s="239"/>
      <c r="L50" s="239"/>
      <c r="M50" s="239"/>
      <c r="N50" s="277"/>
    </row>
    <row r="51" spans="1:14" s="42" customFormat="1" ht="12.75" x14ac:dyDescent="0.2">
      <c r="A51" s="513" t="s">
        <v>579</v>
      </c>
      <c r="B51" s="239"/>
      <c r="C51" s="239"/>
      <c r="D51" s="239"/>
      <c r="E51" s="239"/>
      <c r="F51" s="239"/>
      <c r="G51" s="239"/>
      <c r="H51" s="239"/>
      <c r="I51" s="239"/>
      <c r="J51" s="239"/>
      <c r="K51" s="239"/>
      <c r="L51" s="239"/>
      <c r="M51" s="239"/>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39"/>
      <c r="C56" s="239"/>
      <c r="D56" s="239"/>
      <c r="E56" s="239"/>
      <c r="F56" s="239"/>
      <c r="G56" s="239"/>
      <c r="H56" s="239"/>
      <c r="I56" s="239"/>
      <c r="J56" s="239"/>
      <c r="K56" s="239"/>
      <c r="L56" s="239"/>
      <c r="M56" s="239"/>
      <c r="N56" s="277"/>
    </row>
    <row r="57" spans="1:14" s="42" customFormat="1" ht="12.75" x14ac:dyDescent="0.2">
      <c r="A57" s="513"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5" t="s">
        <v>590</v>
      </c>
      <c r="D73" s="435"/>
      <c r="E73" s="435"/>
      <c r="F73" s="435"/>
      <c r="G73" s="435"/>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0" t="s">
        <v>1</v>
      </c>
      <c r="C1" s="299"/>
      <c r="D1" s="299"/>
      <c r="E1" s="299"/>
      <c r="F1" s="299"/>
      <c r="G1" s="299"/>
      <c r="H1" s="299"/>
      <c r="I1" s="299"/>
      <c r="J1" s="299"/>
      <c r="K1" s="299"/>
      <c r="L1" s="17" t="s">
        <v>99</v>
      </c>
      <c r="M1" s="64" t="str">
        <f>'RE-600'!H1</f>
        <v>MUS</v>
      </c>
    </row>
    <row r="2" spans="1:13" ht="15.75" x14ac:dyDescent="0.25">
      <c r="A2" s="198">
        <f>'RE-600'!A2</f>
        <v>42858</v>
      </c>
      <c r="B2" s="242" t="s">
        <v>3</v>
      </c>
      <c r="C2" s="239"/>
      <c r="D2" s="239"/>
      <c r="E2" s="239"/>
      <c r="F2" s="239"/>
      <c r="G2" s="239"/>
      <c r="H2" s="239"/>
      <c r="I2" s="239"/>
      <c r="J2" s="239"/>
      <c r="K2" s="239"/>
      <c r="L2" s="15" t="s">
        <v>100</v>
      </c>
      <c r="M2" s="65">
        <f>'RE-600'!H2</f>
        <v>376</v>
      </c>
    </row>
    <row r="3" spans="1:13" ht="15.75" x14ac:dyDescent="0.25">
      <c r="A3" s="28"/>
      <c r="B3" s="242" t="s">
        <v>101</v>
      </c>
      <c r="C3" s="239"/>
      <c r="D3" s="239"/>
      <c r="E3" s="239"/>
      <c r="F3" s="239"/>
      <c r="G3" s="239"/>
      <c r="H3" s="239"/>
      <c r="I3" s="239"/>
      <c r="J3" s="239"/>
      <c r="K3" s="239"/>
      <c r="L3" s="15" t="s">
        <v>102</v>
      </c>
      <c r="M3" s="203">
        <f>'RE-600'!H3</f>
        <v>5.09</v>
      </c>
    </row>
    <row r="4" spans="1:13" ht="15.75" x14ac:dyDescent="0.25">
      <c r="A4" s="28"/>
      <c r="B4" s="242" t="s">
        <v>103</v>
      </c>
      <c r="C4" s="239"/>
      <c r="D4" s="239"/>
      <c r="E4" s="239"/>
      <c r="F4" s="239"/>
      <c r="G4" s="239"/>
      <c r="H4" s="239"/>
      <c r="I4" s="239"/>
      <c r="J4" s="239"/>
      <c r="K4" s="239"/>
      <c r="L4" s="15" t="s">
        <v>104</v>
      </c>
      <c r="M4" s="65" t="str">
        <f>'RE-600'!H4</f>
        <v>010-O</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2" t="str">
        <f>'RE-600'!B8</f>
        <v>Charlie N. Rodgers</v>
      </c>
      <c r="G7" s="302"/>
      <c r="H7" s="302"/>
      <c r="I7" s="302"/>
      <c r="J7" s="302"/>
      <c r="K7" s="303"/>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6" t="s">
        <v>124</v>
      </c>
      <c r="G23" s="297"/>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6"/>
      <c r="H25" s="246"/>
      <c r="I25" s="246"/>
      <c r="J25" s="246"/>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0"/>
      <c r="G29" s="301"/>
      <c r="H29" s="301"/>
      <c r="I29" s="301"/>
      <c r="J29" s="301"/>
      <c r="K29" s="301"/>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8" t="str">
        <f>'RE-600'!F33</f>
        <v>Living Room</v>
      </c>
      <c r="E32" s="298"/>
      <c r="F32" s="18" t="s">
        <v>135</v>
      </c>
      <c r="G32" s="298" t="str">
        <f>'RE-600'!F34</f>
        <v>Kitchen</v>
      </c>
      <c r="H32" s="298"/>
      <c r="I32" s="18" t="s">
        <v>136</v>
      </c>
      <c r="J32" s="45" t="str">
        <f>'RE-600'!B37</f>
        <v>Gross</v>
      </c>
      <c r="K32" s="45">
        <f>'RE-600'!C37</f>
        <v>2100</v>
      </c>
      <c r="L32" s="119"/>
      <c r="M32" s="50"/>
    </row>
    <row r="33" spans="1:14" ht="18.75" x14ac:dyDescent="0.3">
      <c r="A33" s="28"/>
      <c r="B33" s="15"/>
      <c r="C33" s="18" t="s">
        <v>137</v>
      </c>
      <c r="D33" s="295" t="str">
        <f>'RE-600'!F35</f>
        <v>Rec Room</v>
      </c>
      <c r="E33" s="295"/>
      <c r="F33" s="18" t="s">
        <v>138</v>
      </c>
      <c r="G33" s="295" t="str">
        <f>'RE-600'!F36</f>
        <v>Bedroom #1</v>
      </c>
      <c r="H33" s="295"/>
      <c r="I33" s="18" t="s">
        <v>139</v>
      </c>
      <c r="J33" s="46">
        <f>'RE-600'!B38</f>
        <v>1</v>
      </c>
      <c r="L33" s="119"/>
      <c r="M33" s="50"/>
    </row>
    <row r="34" spans="1:14" ht="18.75" x14ac:dyDescent="0.3">
      <c r="A34" s="28"/>
      <c r="B34" s="15"/>
      <c r="C34" s="18" t="s">
        <v>140</v>
      </c>
      <c r="D34" s="295" t="str">
        <f>'RE-600'!F37</f>
        <v>Bedroom #2</v>
      </c>
      <c r="E34" s="295"/>
      <c r="F34" s="18" t="s">
        <v>141</v>
      </c>
      <c r="G34" s="295" t="str">
        <f>'RE-600'!F38</f>
        <v>Bedroom #3</v>
      </c>
      <c r="H34" s="295"/>
      <c r="I34" s="18" t="s">
        <v>142</v>
      </c>
      <c r="J34" s="46" t="str">
        <f>'RE-600'!B45</f>
        <v xml:space="preserve">Yes </v>
      </c>
      <c r="L34" s="119"/>
      <c r="M34" s="50"/>
    </row>
    <row r="35" spans="1:14" ht="18.75" x14ac:dyDescent="0.3">
      <c r="A35" s="28"/>
      <c r="B35" s="15"/>
      <c r="C35" s="18" t="s">
        <v>143</v>
      </c>
      <c r="D35" s="295">
        <f>'RE-600'!F39</f>
        <v>0</v>
      </c>
      <c r="E35" s="295"/>
      <c r="F35" s="18" t="s">
        <v>144</v>
      </c>
      <c r="G35" s="295">
        <f>'RE-600'!F40</f>
        <v>0</v>
      </c>
      <c r="H35" s="295"/>
      <c r="I35" s="296" t="s">
        <v>145</v>
      </c>
      <c r="J35" s="296"/>
      <c r="K35" s="239"/>
      <c r="L35" s="45">
        <f>'RE-600'!C42</f>
        <v>4</v>
      </c>
      <c r="M35" s="50"/>
      <c r="N35" s="119"/>
    </row>
    <row r="36" spans="1:14" ht="18.75" x14ac:dyDescent="0.3">
      <c r="A36" s="28"/>
      <c r="B36" s="15"/>
      <c r="C36" s="18" t="s">
        <v>146</v>
      </c>
      <c r="D36" s="295">
        <f>'RE-600'!F41</f>
        <v>0</v>
      </c>
      <c r="E36" s="295"/>
      <c r="F36" s="18" t="s">
        <v>147</v>
      </c>
      <c r="G36" s="295">
        <f>'RE-600'!F42</f>
        <v>0</v>
      </c>
      <c r="H36" s="295"/>
      <c r="I36" s="296" t="s">
        <v>148</v>
      </c>
      <c r="J36" s="296"/>
      <c r="K36" s="239"/>
      <c r="L36" s="46">
        <f>'RE-600'!C43</f>
        <v>3</v>
      </c>
      <c r="M36" s="156"/>
    </row>
    <row r="37" spans="1:14" ht="18.75" x14ac:dyDescent="0.3">
      <c r="A37" s="28"/>
      <c r="B37" s="15"/>
      <c r="C37" s="18" t="s">
        <v>149</v>
      </c>
      <c r="D37" s="295">
        <f>'RE-600'!F43</f>
        <v>0</v>
      </c>
      <c r="E37" s="295"/>
      <c r="F37" s="18" t="s">
        <v>150</v>
      </c>
      <c r="G37" s="295">
        <f>'RE-600'!F44</f>
        <v>0</v>
      </c>
      <c r="H37" s="295"/>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5" t="s">
        <v>158</v>
      </c>
      <c r="D43" s="245"/>
      <c r="E43" s="245"/>
      <c r="F43" s="245"/>
      <c r="G43" s="245"/>
      <c r="H43" s="245"/>
      <c r="I43" s="245"/>
      <c r="J43" s="245"/>
      <c r="K43" s="245"/>
      <c r="L43" s="119"/>
      <c r="M43" s="50"/>
    </row>
    <row r="44" spans="1:14" ht="15.75" x14ac:dyDescent="0.25">
      <c r="A44" s="28"/>
      <c r="B44" s="18"/>
      <c r="C44" s="286"/>
      <c r="D44" s="287"/>
      <c r="E44" s="287"/>
      <c r="F44" s="287"/>
      <c r="G44" s="287"/>
      <c r="H44" s="287"/>
      <c r="I44" s="287"/>
      <c r="J44" s="288"/>
      <c r="K44" s="130"/>
      <c r="L44" s="19"/>
      <c r="M44" s="50"/>
    </row>
    <row r="45" spans="1:14" ht="15.75" x14ac:dyDescent="0.25">
      <c r="A45" s="28"/>
      <c r="B45" s="18"/>
      <c r="C45" s="289"/>
      <c r="D45" s="290"/>
      <c r="E45" s="290"/>
      <c r="F45" s="290"/>
      <c r="G45" s="290"/>
      <c r="H45" s="290"/>
      <c r="I45" s="290"/>
      <c r="J45" s="291"/>
      <c r="K45" s="130"/>
      <c r="L45" s="19"/>
      <c r="M45" s="50"/>
    </row>
    <row r="46" spans="1:14" ht="15.75" x14ac:dyDescent="0.25">
      <c r="A46" s="28"/>
      <c r="B46" s="18"/>
      <c r="C46" s="292"/>
      <c r="D46" s="293"/>
      <c r="E46" s="293"/>
      <c r="F46" s="293"/>
      <c r="G46" s="293"/>
      <c r="H46" s="293"/>
      <c r="I46" s="293"/>
      <c r="J46" s="294"/>
      <c r="K46" s="130"/>
      <c r="L46" s="19"/>
      <c r="M46" s="50"/>
    </row>
    <row r="47" spans="1:14" ht="18.75" x14ac:dyDescent="0.3">
      <c r="A47" s="28"/>
      <c r="B47" s="18" t="s">
        <v>159</v>
      </c>
      <c r="C47" s="245" t="s">
        <v>160</v>
      </c>
      <c r="D47" s="245"/>
      <c r="E47" s="245"/>
      <c r="F47" s="245"/>
      <c r="G47" s="245"/>
      <c r="H47" s="245"/>
      <c r="I47" s="245"/>
      <c r="J47" s="245"/>
      <c r="K47" s="130"/>
      <c r="L47" s="119"/>
      <c r="M47" s="50"/>
    </row>
    <row r="48" spans="1:14" ht="15.75" x14ac:dyDescent="0.25">
      <c r="A48" s="28"/>
      <c r="C48" s="286"/>
      <c r="D48" s="287"/>
      <c r="E48" s="287"/>
      <c r="F48" s="287"/>
      <c r="G48" s="287"/>
      <c r="H48" s="287"/>
      <c r="I48" s="287"/>
      <c r="J48" s="288"/>
      <c r="K48" s="130"/>
      <c r="L48" s="19"/>
      <c r="M48" s="50"/>
    </row>
    <row r="49" spans="1:13" ht="15.75" x14ac:dyDescent="0.25">
      <c r="A49" s="28"/>
      <c r="C49" s="289"/>
      <c r="D49" s="290"/>
      <c r="E49" s="290"/>
      <c r="F49" s="290"/>
      <c r="G49" s="290"/>
      <c r="H49" s="290"/>
      <c r="I49" s="290"/>
      <c r="J49" s="291"/>
      <c r="K49" s="130"/>
      <c r="L49" s="19"/>
      <c r="M49" s="50"/>
    </row>
    <row r="50" spans="1:13" ht="15.75" x14ac:dyDescent="0.25">
      <c r="A50" s="28"/>
      <c r="C50" s="292"/>
      <c r="D50" s="293"/>
      <c r="E50" s="293"/>
      <c r="F50" s="293"/>
      <c r="G50" s="293"/>
      <c r="H50" s="293"/>
      <c r="I50" s="293"/>
      <c r="J50" s="294"/>
      <c r="K50" s="130"/>
      <c r="L50" s="19"/>
      <c r="M50" s="50"/>
    </row>
    <row r="51" spans="1:13" ht="6" customHeight="1" x14ac:dyDescent="0.25">
      <c r="A51" s="28"/>
      <c r="L51" s="19"/>
      <c r="M51" s="50"/>
    </row>
    <row r="52" spans="1:13" ht="15.75" x14ac:dyDescent="0.25">
      <c r="A52" s="28"/>
      <c r="B52" s="245" t="s">
        <v>96</v>
      </c>
      <c r="C52" s="239"/>
      <c r="D52" s="239"/>
      <c r="E52" s="284"/>
      <c r="F52" s="285"/>
      <c r="G52" s="28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9"/>
      <c r="D1" s="299"/>
      <c r="E1" s="299"/>
      <c r="F1" s="299"/>
      <c r="G1" s="299"/>
      <c r="H1" s="299"/>
      <c r="I1" s="299"/>
      <c r="J1" s="299"/>
      <c r="K1" s="299"/>
      <c r="L1" s="299"/>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2" t="str">
        <f>'RE-600'!B8</f>
        <v>Charlie N. Rodgers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Blue Rock,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39"/>
      <c r="C13" s="239"/>
      <c r="D13" s="239"/>
      <c r="E13" s="239"/>
      <c r="F13" s="239"/>
      <c r="G13" s="239"/>
      <c r="H13" s="239"/>
      <c r="I13" s="239"/>
      <c r="J13" s="239"/>
      <c r="K13" s="239"/>
      <c r="L13" s="239"/>
      <c r="M13" s="239"/>
      <c r="N13" s="277"/>
    </row>
    <row r="14" spans="1:14" s="42" customFormat="1" ht="12.75" x14ac:dyDescent="0.2">
      <c r="A14" s="482"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39"/>
      <c r="C17" s="239"/>
      <c r="D17" s="239"/>
      <c r="E17" s="239"/>
      <c r="F17" s="239"/>
      <c r="G17" s="239"/>
      <c r="H17" s="239"/>
      <c r="I17" s="239"/>
      <c r="J17" s="239"/>
      <c r="K17" s="239"/>
      <c r="L17" s="239"/>
      <c r="M17" s="239"/>
      <c r="N17" s="277"/>
    </row>
    <row r="18" spans="1:14" s="42" customFormat="1" ht="12.75" x14ac:dyDescent="0.2">
      <c r="A18" s="482" t="s">
        <v>558</v>
      </c>
      <c r="B18" s="239"/>
      <c r="C18" s="239"/>
      <c r="D18" s="239"/>
      <c r="E18" s="239"/>
      <c r="F18" s="239"/>
      <c r="G18" s="239"/>
      <c r="H18" s="239"/>
      <c r="I18" s="239"/>
      <c r="J18" s="239"/>
      <c r="K18" s="239"/>
      <c r="L18" s="239"/>
      <c r="M18" s="239"/>
      <c r="N18" s="277"/>
    </row>
    <row r="19" spans="1:14" s="42" customFormat="1" ht="12.75" x14ac:dyDescent="0.2">
      <c r="A19" s="482" t="s">
        <v>559</v>
      </c>
      <c r="B19" s="239"/>
      <c r="C19" s="239"/>
      <c r="D19" s="239"/>
      <c r="E19" s="239"/>
      <c r="F19" s="239"/>
      <c r="G19" s="239"/>
      <c r="H19" s="239"/>
      <c r="I19" s="239"/>
      <c r="J19" s="239"/>
      <c r="K19" s="239"/>
      <c r="L19" s="239"/>
      <c r="M19" s="239"/>
      <c r="N19" s="277"/>
    </row>
    <row r="20" spans="1:14" s="42" customFormat="1" ht="12.75" x14ac:dyDescent="0.2">
      <c r="A20" s="482" t="s">
        <v>560</v>
      </c>
      <c r="B20" s="239"/>
      <c r="C20" s="239"/>
      <c r="D20" s="239"/>
      <c r="E20" s="239"/>
      <c r="F20" s="239"/>
      <c r="G20" s="239"/>
      <c r="H20" s="239"/>
      <c r="I20" s="239"/>
      <c r="J20" s="239"/>
      <c r="K20" s="239"/>
      <c r="L20" s="239"/>
      <c r="M20" s="239"/>
      <c r="N20" s="277"/>
    </row>
    <row r="21" spans="1:14" s="42" customFormat="1" ht="12.75" x14ac:dyDescent="0.2">
      <c r="A21" s="482" t="s">
        <v>561</v>
      </c>
      <c r="B21" s="239"/>
      <c r="C21" s="239"/>
      <c r="D21" s="239"/>
      <c r="E21" s="239"/>
      <c r="F21" s="239"/>
      <c r="G21" s="239"/>
      <c r="H21" s="239"/>
      <c r="I21" s="239"/>
      <c r="J21" s="239"/>
      <c r="K21" s="239"/>
      <c r="L21" s="239"/>
      <c r="M21" s="239"/>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6"/>
      <c r="E37" s="246"/>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39"/>
      <c r="C49" s="239"/>
      <c r="D49" s="239"/>
      <c r="E49" s="239"/>
      <c r="F49" s="239"/>
      <c r="G49" s="239"/>
      <c r="H49" s="239"/>
      <c r="I49" s="239"/>
      <c r="J49" s="239"/>
      <c r="K49" s="239"/>
      <c r="L49" s="239"/>
      <c r="M49" s="239"/>
      <c r="N49" s="277"/>
    </row>
    <row r="50" spans="1:14" s="42" customFormat="1" ht="12.75" x14ac:dyDescent="0.2">
      <c r="A50" s="513" t="s">
        <v>578</v>
      </c>
      <c r="B50" s="239"/>
      <c r="C50" s="239"/>
      <c r="D50" s="239"/>
      <c r="E50" s="239"/>
      <c r="F50" s="239"/>
      <c r="G50" s="239"/>
      <c r="H50" s="239"/>
      <c r="I50" s="239"/>
      <c r="J50" s="239"/>
      <c r="K50" s="239"/>
      <c r="L50" s="239"/>
      <c r="M50" s="239"/>
      <c r="N50" s="277"/>
    </row>
    <row r="51" spans="1:14" s="42" customFormat="1" ht="12.75" x14ac:dyDescent="0.2">
      <c r="A51" s="513" t="s">
        <v>579</v>
      </c>
      <c r="B51" s="239"/>
      <c r="C51" s="239"/>
      <c r="D51" s="239"/>
      <c r="E51" s="239"/>
      <c r="F51" s="239"/>
      <c r="G51" s="239"/>
      <c r="H51" s="239"/>
      <c r="I51" s="239"/>
      <c r="J51" s="239"/>
      <c r="K51" s="239"/>
      <c r="L51" s="239"/>
      <c r="M51" s="239"/>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39"/>
      <c r="C56" s="239"/>
      <c r="D56" s="239"/>
      <c r="E56" s="239"/>
      <c r="F56" s="239"/>
      <c r="G56" s="239"/>
      <c r="H56" s="239"/>
      <c r="I56" s="239"/>
      <c r="J56" s="239"/>
      <c r="K56" s="239"/>
      <c r="L56" s="239"/>
      <c r="M56" s="239"/>
      <c r="N56" s="277"/>
    </row>
    <row r="57" spans="1:14" s="42" customFormat="1" ht="12.75" x14ac:dyDescent="0.2">
      <c r="A57" s="513"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5" t="s">
        <v>590</v>
      </c>
      <c r="D73" s="435"/>
      <c r="E73" s="435"/>
      <c r="F73" s="435"/>
      <c r="G73" s="435"/>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7" t="s">
        <v>744</v>
      </c>
      <c r="H33" s="527"/>
      <c r="I33" s="2" t="s">
        <v>745</v>
      </c>
      <c r="J33" s="1" t="s">
        <v>746</v>
      </c>
      <c r="K33" s="215">
        <v>400</v>
      </c>
      <c r="L33" s="1">
        <v>1</v>
      </c>
    </row>
    <row r="34" spans="1:12" x14ac:dyDescent="0.2">
      <c r="G34" s="527" t="s">
        <v>747</v>
      </c>
      <c r="H34" s="527"/>
      <c r="I34" s="1" t="s">
        <v>748</v>
      </c>
      <c r="J34" s="1" t="s">
        <v>749</v>
      </c>
      <c r="K34" s="215">
        <v>600</v>
      </c>
      <c r="L34" s="1">
        <v>2</v>
      </c>
    </row>
    <row r="35" spans="1:12" x14ac:dyDescent="0.2">
      <c r="A35" s="2" t="s">
        <v>750</v>
      </c>
      <c r="G35" s="527" t="s">
        <v>751</v>
      </c>
      <c r="H35" s="527"/>
      <c r="I35" s="1" t="s">
        <v>752</v>
      </c>
      <c r="J35" s="1" t="s">
        <v>724</v>
      </c>
      <c r="K35" s="215">
        <v>800</v>
      </c>
      <c r="L35" s="1">
        <v>3</v>
      </c>
    </row>
    <row r="36" spans="1:12" x14ac:dyDescent="0.2">
      <c r="A36" s="527" t="s">
        <v>753</v>
      </c>
      <c r="B36" s="527"/>
      <c r="C36" s="527"/>
      <c r="D36" s="527"/>
      <c r="E36" s="527"/>
      <c r="F36" s="527"/>
      <c r="G36" s="527" t="s">
        <v>754</v>
      </c>
      <c r="H36" s="527"/>
      <c r="I36" s="1" t="s">
        <v>755</v>
      </c>
      <c r="J36" s="1" t="s">
        <v>756</v>
      </c>
      <c r="K36" s="215">
        <v>950</v>
      </c>
      <c r="L36" s="1">
        <v>4</v>
      </c>
    </row>
    <row r="37" spans="1:12" x14ac:dyDescent="0.2">
      <c r="A37" s="527" t="s">
        <v>757</v>
      </c>
      <c r="B37" s="527"/>
      <c r="C37" s="527"/>
      <c r="D37" s="527"/>
      <c r="E37" s="527"/>
      <c r="F37" s="527"/>
      <c r="I37" s="1" t="s">
        <v>758</v>
      </c>
      <c r="J37" s="1" t="s">
        <v>759</v>
      </c>
      <c r="K37" s="215">
        <v>1100</v>
      </c>
      <c r="L37" s="1">
        <v>5</v>
      </c>
    </row>
    <row r="38" spans="1:12" x14ac:dyDescent="0.2">
      <c r="A38" s="527" t="s">
        <v>760</v>
      </c>
      <c r="B38" s="527"/>
      <c r="C38" s="527"/>
      <c r="D38" s="527"/>
      <c r="E38" s="527"/>
      <c r="F38" s="527"/>
      <c r="I38" s="1" t="s">
        <v>761</v>
      </c>
      <c r="J38" s="1" t="s">
        <v>349</v>
      </c>
      <c r="K38" s="215">
        <v>1250</v>
      </c>
      <c r="L38" s="1">
        <v>6</v>
      </c>
    </row>
    <row r="39" spans="1:12" x14ac:dyDescent="0.2">
      <c r="A39" s="527" t="s">
        <v>762</v>
      </c>
      <c r="B39" s="527"/>
      <c r="C39" s="527"/>
      <c r="D39" s="527"/>
      <c r="E39" s="527"/>
      <c r="F39" s="527"/>
      <c r="I39" s="1" t="s">
        <v>763</v>
      </c>
      <c r="K39" s="215">
        <v>1400</v>
      </c>
      <c r="L39" s="1">
        <v>7</v>
      </c>
    </row>
    <row r="40" spans="1:12" x14ac:dyDescent="0.2">
      <c r="A40" s="527" t="s">
        <v>764</v>
      </c>
      <c r="B40" s="527"/>
      <c r="C40" s="527"/>
      <c r="D40" s="527"/>
      <c r="E40" s="527"/>
      <c r="F40" s="527"/>
      <c r="I40" s="1" t="s">
        <v>765</v>
      </c>
      <c r="K40" s="215">
        <v>1550</v>
      </c>
      <c r="L40" s="1">
        <v>8</v>
      </c>
    </row>
    <row r="41" spans="1:12" x14ac:dyDescent="0.2">
      <c r="A41" s="527" t="s">
        <v>766</v>
      </c>
      <c r="B41" s="527"/>
      <c r="C41" s="527"/>
      <c r="D41" s="527"/>
      <c r="E41" s="527"/>
      <c r="F41" s="527"/>
      <c r="I41" s="1" t="s">
        <v>767</v>
      </c>
      <c r="K41" s="215">
        <v>1700</v>
      </c>
      <c r="L41" s="1">
        <v>9</v>
      </c>
    </row>
    <row r="42" spans="1:12" x14ac:dyDescent="0.2">
      <c r="A42" s="527" t="s">
        <v>768</v>
      </c>
      <c r="B42" s="527"/>
      <c r="C42" s="527"/>
      <c r="D42" s="527"/>
      <c r="E42" s="527"/>
      <c r="F42" s="527"/>
      <c r="I42" s="1" t="s">
        <v>769</v>
      </c>
      <c r="K42" s="215">
        <v>1850</v>
      </c>
      <c r="L42" s="1">
        <v>10</v>
      </c>
    </row>
    <row r="43" spans="1:12" x14ac:dyDescent="0.2">
      <c r="A43" s="527" t="s">
        <v>770</v>
      </c>
      <c r="B43" s="527"/>
      <c r="C43" s="527"/>
      <c r="D43" s="527"/>
      <c r="E43" s="527"/>
      <c r="F43" s="527"/>
      <c r="I43" s="1" t="s">
        <v>771</v>
      </c>
      <c r="K43" s="215">
        <v>2000</v>
      </c>
      <c r="L43" s="1">
        <v>11</v>
      </c>
    </row>
    <row r="44" spans="1:12" x14ac:dyDescent="0.2">
      <c r="A44" s="527"/>
      <c r="B44" s="527"/>
      <c r="C44" s="527"/>
      <c r="D44" s="527"/>
      <c r="E44" s="527"/>
      <c r="F44" s="527"/>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topLeftCell="A7" zoomScale="90" workbookViewId="0">
      <selection activeCell="K16" sqref="K16:L16"/>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0" t="s">
        <v>1</v>
      </c>
      <c r="C1" s="299"/>
      <c r="D1" s="299"/>
      <c r="E1" s="299"/>
      <c r="F1" s="299"/>
      <c r="G1" s="299"/>
      <c r="H1" s="299"/>
      <c r="I1" s="299"/>
      <c r="J1" s="299"/>
      <c r="K1" s="299"/>
      <c r="L1" s="299"/>
      <c r="M1" s="299"/>
      <c r="N1" s="17" t="s">
        <v>99</v>
      </c>
      <c r="O1" s="64" t="str">
        <f>'RE-600'!H1</f>
        <v>MUS</v>
      </c>
    </row>
    <row r="2" spans="1:16" ht="15.75" x14ac:dyDescent="0.25">
      <c r="A2" s="198">
        <f>'RE-600'!A2</f>
        <v>42858</v>
      </c>
      <c r="B2" s="242" t="s">
        <v>3</v>
      </c>
      <c r="C2" s="239"/>
      <c r="D2" s="239"/>
      <c r="E2" s="239"/>
      <c r="F2" s="239"/>
      <c r="G2" s="239"/>
      <c r="H2" s="239"/>
      <c r="I2" s="239"/>
      <c r="J2" s="239"/>
      <c r="K2" s="239"/>
      <c r="L2" s="239"/>
      <c r="M2" s="239"/>
      <c r="N2" s="15" t="s">
        <v>162</v>
      </c>
      <c r="O2" s="65">
        <f>'RE-600'!H2</f>
        <v>376</v>
      </c>
    </row>
    <row r="3" spans="1:16" ht="15.75" x14ac:dyDescent="0.25">
      <c r="A3" s="28"/>
      <c r="B3" s="242" t="s">
        <v>163</v>
      </c>
      <c r="C3" s="239"/>
      <c r="D3" s="239"/>
      <c r="E3" s="239"/>
      <c r="F3" s="239"/>
      <c r="G3" s="239"/>
      <c r="H3" s="239"/>
      <c r="I3" s="239"/>
      <c r="J3" s="239"/>
      <c r="K3" s="239"/>
      <c r="L3" s="239"/>
      <c r="M3" s="239"/>
      <c r="N3" s="15" t="s">
        <v>102</v>
      </c>
      <c r="O3" s="203">
        <f>'RE-600'!H3</f>
        <v>5.09</v>
      </c>
    </row>
    <row r="4" spans="1:16" ht="15.75" x14ac:dyDescent="0.25">
      <c r="A4" s="28"/>
      <c r="B4" s="242" t="s">
        <v>164</v>
      </c>
      <c r="C4" s="239"/>
      <c r="D4" s="239"/>
      <c r="E4" s="239"/>
      <c r="F4" s="239"/>
      <c r="G4" s="239"/>
      <c r="H4" s="239"/>
      <c r="I4" s="239"/>
      <c r="J4" s="239"/>
      <c r="K4" s="239"/>
      <c r="L4" s="239"/>
      <c r="M4" s="239"/>
      <c r="N4" s="15" t="s">
        <v>104</v>
      </c>
      <c r="O4" s="65" t="str">
        <f>'RE-600'!H4</f>
        <v>010-O</v>
      </c>
    </row>
    <row r="5" spans="1:16" ht="15.75" x14ac:dyDescent="0.25">
      <c r="A5" s="28"/>
      <c r="N5" s="15" t="s">
        <v>105</v>
      </c>
      <c r="O5" s="65">
        <f>'RE-600'!H5</f>
        <v>115989</v>
      </c>
      <c r="P5" s="19"/>
    </row>
    <row r="6" spans="1:16" ht="15.75" x14ac:dyDescent="0.25">
      <c r="A6" s="28"/>
      <c r="O6" s="139"/>
    </row>
    <row r="7" spans="1:16" ht="15.75" customHeight="1" x14ac:dyDescent="0.2">
      <c r="A7" s="320" t="s">
        <v>165</v>
      </c>
      <c r="B7" s="321"/>
      <c r="C7" s="321"/>
      <c r="D7" s="321"/>
      <c r="E7" s="321"/>
      <c r="F7" s="321"/>
      <c r="G7" s="321"/>
      <c r="H7" s="321"/>
      <c r="I7" s="321"/>
      <c r="J7" s="321"/>
      <c r="K7" s="321"/>
      <c r="L7" s="321"/>
      <c r="M7" s="321"/>
      <c r="N7" s="321"/>
      <c r="O7" s="322"/>
    </row>
    <row r="8" spans="1:16" x14ac:dyDescent="0.2">
      <c r="A8" s="323"/>
      <c r="B8" s="324"/>
      <c r="C8" s="324"/>
      <c r="D8" s="324"/>
      <c r="E8" s="324"/>
      <c r="F8" s="324"/>
      <c r="G8" s="324"/>
      <c r="H8" s="324"/>
      <c r="I8" s="324"/>
      <c r="J8" s="324"/>
      <c r="K8" s="324"/>
      <c r="L8" s="324"/>
      <c r="M8" s="324"/>
      <c r="N8" s="324"/>
      <c r="O8" s="325"/>
    </row>
    <row r="9" spans="1:16" ht="15" customHeight="1" x14ac:dyDescent="0.2">
      <c r="A9" s="323"/>
      <c r="B9" s="324"/>
      <c r="C9" s="324"/>
      <c r="D9" s="324"/>
      <c r="E9" s="324"/>
      <c r="F9" s="324"/>
      <c r="G9" s="324"/>
      <c r="H9" s="324"/>
      <c r="I9" s="324"/>
      <c r="J9" s="324"/>
      <c r="K9" s="324"/>
      <c r="L9" s="324"/>
      <c r="M9" s="324"/>
      <c r="N9" s="324"/>
      <c r="O9" s="325"/>
    </row>
    <row r="10" spans="1:16" ht="5.25" customHeight="1" x14ac:dyDescent="0.2">
      <c r="A10" s="326"/>
      <c r="B10" s="327"/>
      <c r="C10" s="327"/>
      <c r="D10" s="327"/>
      <c r="E10" s="327"/>
      <c r="F10" s="327"/>
      <c r="G10" s="327"/>
      <c r="H10" s="327"/>
      <c r="I10" s="327"/>
      <c r="J10" s="327"/>
      <c r="K10" s="327"/>
      <c r="L10" s="327"/>
      <c r="M10" s="327"/>
      <c r="N10" s="327"/>
      <c r="O10" s="328"/>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8" t="s">
        <v>166</v>
      </c>
      <c r="C12" s="319"/>
      <c r="D12" s="319"/>
      <c r="E12" s="171"/>
      <c r="F12" s="307"/>
      <c r="G12" s="239"/>
      <c r="H12" s="239"/>
      <c r="I12" s="239"/>
      <c r="J12" s="239"/>
      <c r="K12" s="239"/>
      <c r="L12" s="239"/>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1" t="s">
        <v>34</v>
      </c>
      <c r="I14" s="239"/>
      <c r="J14" s="170"/>
      <c r="K14" s="311" t="s">
        <v>35</v>
      </c>
      <c r="L14" s="311"/>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v>800</v>
      </c>
      <c r="H16" s="312">
        <v>800</v>
      </c>
      <c r="I16" s="313"/>
      <c r="J16" s="62"/>
      <c r="K16" s="312">
        <v>800</v>
      </c>
      <c r="L16" s="313"/>
      <c r="M16"/>
      <c r="O16" s="139"/>
      <c r="P16" s="119"/>
    </row>
    <row r="17" spans="1:16" ht="18.75" x14ac:dyDescent="0.3">
      <c r="A17" s="28"/>
      <c r="B17" s="15" t="s">
        <v>168</v>
      </c>
      <c r="C17" s="15"/>
      <c r="D17" s="15"/>
      <c r="E17" s="15"/>
      <c r="F17" s="225"/>
      <c r="G17" s="68"/>
      <c r="H17" s="304"/>
      <c r="I17" s="305"/>
      <c r="J17" s="62"/>
      <c r="K17" s="304"/>
      <c r="L17" s="305"/>
      <c r="M17"/>
      <c r="N17"/>
      <c r="O17" s="5"/>
      <c r="P17" s="119"/>
    </row>
    <row r="18" spans="1:16" ht="18.75" x14ac:dyDescent="0.3">
      <c r="A18" s="28"/>
      <c r="B18" s="15" t="s">
        <v>169</v>
      </c>
      <c r="C18" s="15"/>
      <c r="D18" s="15"/>
      <c r="E18" s="15"/>
      <c r="F18" s="225"/>
      <c r="G18" s="68"/>
      <c r="H18" s="304"/>
      <c r="I18" s="305"/>
      <c r="J18" s="62"/>
      <c r="K18" s="304"/>
      <c r="L18" s="305"/>
      <c r="M18"/>
      <c r="N18"/>
      <c r="O18" s="5"/>
      <c r="P18" s="119"/>
    </row>
    <row r="19" spans="1:16" ht="18.75" x14ac:dyDescent="0.3">
      <c r="A19" s="28"/>
      <c r="B19" s="15" t="s">
        <v>170</v>
      </c>
      <c r="C19" s="15"/>
      <c r="F19" s="225"/>
      <c r="G19" s="68"/>
      <c r="H19" s="304"/>
      <c r="I19" s="305"/>
      <c r="J19" s="62"/>
      <c r="K19" s="304"/>
      <c r="L19" s="305"/>
      <c r="M19"/>
      <c r="O19" s="139"/>
      <c r="P19" s="119"/>
    </row>
    <row r="20" spans="1:16" ht="18.75" x14ac:dyDescent="0.3">
      <c r="A20" s="28"/>
      <c r="B20" s="15" t="s">
        <v>171</v>
      </c>
      <c r="C20" s="15"/>
      <c r="D20" s="15"/>
      <c r="E20" s="15"/>
      <c r="F20" s="225"/>
      <c r="G20" s="68"/>
      <c r="H20" s="304"/>
      <c r="I20" s="305"/>
      <c r="J20" s="62"/>
      <c r="K20" s="304"/>
      <c r="L20" s="305"/>
      <c r="M20"/>
      <c r="O20" s="139"/>
      <c r="P20" s="119"/>
    </row>
    <row r="21" spans="1:16" ht="18.75" x14ac:dyDescent="0.3">
      <c r="A21" s="28"/>
      <c r="B21" s="15" t="s">
        <v>172</v>
      </c>
      <c r="C21" s="15"/>
      <c r="D21" s="15"/>
      <c r="E21" s="15"/>
      <c r="F21" s="225"/>
      <c r="G21" s="68"/>
      <c r="H21" s="304"/>
      <c r="I21" s="305"/>
      <c r="J21" s="62"/>
      <c r="K21" s="304"/>
      <c r="L21" s="305"/>
      <c r="M21"/>
      <c r="N21"/>
      <c r="O21" s="5"/>
      <c r="P21" s="119"/>
    </row>
    <row r="22" spans="1:16" ht="18.75" x14ac:dyDescent="0.3">
      <c r="A22" s="28"/>
      <c r="B22" s="15" t="s">
        <v>173</v>
      </c>
      <c r="C22" s="15"/>
      <c r="D22" s="15"/>
      <c r="E22" s="15"/>
      <c r="F22" s="225"/>
      <c r="G22" s="68"/>
      <c r="H22" s="304"/>
      <c r="I22" s="305"/>
      <c r="J22" s="62"/>
      <c r="K22" s="304"/>
      <c r="L22" s="305"/>
      <c r="M22"/>
      <c r="N22"/>
      <c r="O22" s="5"/>
      <c r="P22" s="119"/>
    </row>
    <row r="23" spans="1:16" ht="18.75" x14ac:dyDescent="0.3">
      <c r="A23" s="28"/>
      <c r="B23" s="15" t="s">
        <v>174</v>
      </c>
      <c r="C23" s="15"/>
      <c r="D23" s="15"/>
      <c r="E23" s="15"/>
      <c r="F23" s="225"/>
      <c r="G23" s="68"/>
      <c r="H23" s="304"/>
      <c r="I23" s="305"/>
      <c r="J23" s="62"/>
      <c r="K23" s="304"/>
      <c r="L23" s="305"/>
      <c r="M23"/>
      <c r="N23"/>
      <c r="O23" s="5"/>
      <c r="P23" s="119"/>
    </row>
    <row r="24" spans="1:16" ht="18.75" x14ac:dyDescent="0.3">
      <c r="A24" s="28"/>
      <c r="B24" s="15" t="s">
        <v>175</v>
      </c>
      <c r="C24" s="15"/>
      <c r="D24" s="15"/>
      <c r="E24" s="15"/>
      <c r="F24" s="225"/>
      <c r="G24" s="68"/>
      <c r="H24" s="304"/>
      <c r="I24" s="305"/>
      <c r="J24" s="62"/>
      <c r="K24" s="304"/>
      <c r="L24" s="305"/>
      <c r="M24"/>
      <c r="O24" s="139"/>
      <c r="P24" s="119"/>
    </row>
    <row r="25" spans="1:16" ht="18.75" x14ac:dyDescent="0.3">
      <c r="A25" s="28"/>
      <c r="B25" s="15" t="s">
        <v>176</v>
      </c>
      <c r="C25" s="15"/>
      <c r="D25" s="15"/>
      <c r="E25" s="15"/>
      <c r="F25" s="225"/>
      <c r="G25" s="68"/>
      <c r="H25" s="304"/>
      <c r="I25" s="305"/>
      <c r="J25" s="62"/>
      <c r="K25" s="304"/>
      <c r="L25" s="305"/>
      <c r="M25"/>
      <c r="O25" s="139"/>
      <c r="P25" s="119"/>
    </row>
    <row r="26" spans="1:16" ht="18.75" x14ac:dyDescent="0.3">
      <c r="A26" s="28"/>
      <c r="F26" s="56"/>
      <c r="G26" s="68"/>
      <c r="H26" s="19"/>
      <c r="O26" s="139"/>
      <c r="P26" s="119"/>
    </row>
    <row r="27" spans="1:16" ht="18.75" x14ac:dyDescent="0.3">
      <c r="A27" s="28"/>
      <c r="B27" s="15"/>
      <c r="C27" s="15"/>
      <c r="D27" s="15"/>
      <c r="E27" s="15"/>
      <c r="F27" s="224"/>
      <c r="G27" s="68"/>
      <c r="H27" s="309"/>
      <c r="I27" s="310"/>
      <c r="J27"/>
      <c r="K27" s="309"/>
      <c r="L27" s="310"/>
      <c r="M27"/>
      <c r="O27" s="139"/>
      <c r="P27" s="119"/>
    </row>
    <row r="28" spans="1:16" ht="18.75" x14ac:dyDescent="0.3">
      <c r="A28" s="28"/>
      <c r="C28"/>
      <c r="D28" s="90"/>
      <c r="E28" s="90"/>
      <c r="G28" s="68"/>
      <c r="H28" s="19"/>
      <c r="O28" s="139"/>
      <c r="P28" s="119"/>
    </row>
    <row r="29" spans="1:16" ht="18.75" x14ac:dyDescent="0.3">
      <c r="A29" s="28"/>
      <c r="D29" s="317" t="s">
        <v>177</v>
      </c>
      <c r="E29" s="297"/>
      <c r="F29" s="297"/>
      <c r="G29" s="62"/>
      <c r="H29" s="309"/>
      <c r="I29" s="310"/>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9"/>
      <c r="L31" s="239"/>
      <c r="O31" s="139"/>
    </row>
    <row r="32" spans="1:16" ht="15.75" x14ac:dyDescent="0.25">
      <c r="A32" s="28"/>
      <c r="D32" s="307"/>
      <c r="E32" s="307"/>
      <c r="F32" s="307"/>
      <c r="G32" s="307"/>
      <c r="L32" s="19"/>
      <c r="M32" s="19"/>
      <c r="O32" s="139"/>
    </row>
    <row r="33" spans="1:16" ht="15.75" x14ac:dyDescent="0.25">
      <c r="A33" s="28"/>
      <c r="C33" s="40" t="s">
        <v>179</v>
      </c>
      <c r="D33" s="285"/>
      <c r="E33" s="285"/>
      <c r="F33" s="285"/>
      <c r="G33" s="285"/>
      <c r="H33" s="40" t="s">
        <v>97</v>
      </c>
      <c r="I33" s="308"/>
      <c r="J33" s="308"/>
      <c r="K33" s="147"/>
      <c r="L33" s="19"/>
      <c r="M33" s="19"/>
      <c r="O33" s="139"/>
    </row>
    <row r="34" spans="1:16" ht="15.75" x14ac:dyDescent="0.25">
      <c r="A34" s="28"/>
      <c r="D34" s="306"/>
      <c r="E34" s="306"/>
      <c r="F34" s="306"/>
      <c r="G34" s="306"/>
      <c r="I34" s="158"/>
      <c r="J34" s="158"/>
      <c r="K34" s="158"/>
      <c r="L34" s="19"/>
      <c r="M34" s="19"/>
      <c r="O34" s="139"/>
    </row>
    <row r="35" spans="1:16" ht="15.75" x14ac:dyDescent="0.25">
      <c r="A35" s="28"/>
      <c r="C35" s="40" t="s">
        <v>180</v>
      </c>
      <c r="D35" s="284"/>
      <c r="E35" s="284"/>
      <c r="F35" s="284"/>
      <c r="G35" s="28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85"/>
      <c r="E38" s="285"/>
      <c r="F38" s="285"/>
      <c r="G38" s="285"/>
      <c r="H38" s="40" t="s">
        <v>97</v>
      </c>
      <c r="I38" s="308"/>
      <c r="J38" s="308"/>
      <c r="K38" s="147"/>
      <c r="L38" s="19"/>
      <c r="M38" s="19"/>
      <c r="O38" s="139"/>
    </row>
    <row r="39" spans="1:16" ht="15.75" x14ac:dyDescent="0.25">
      <c r="A39" s="28"/>
      <c r="D39" s="306"/>
      <c r="E39" s="306"/>
      <c r="F39" s="306"/>
      <c r="G39" s="306"/>
      <c r="I39" s="158"/>
      <c r="J39" s="158"/>
      <c r="K39" s="158"/>
      <c r="L39" s="19"/>
      <c r="M39" s="19"/>
      <c r="O39" s="139"/>
    </row>
    <row r="40" spans="1:16" ht="15.75" x14ac:dyDescent="0.25">
      <c r="A40" s="28"/>
      <c r="C40" s="40" t="s">
        <v>180</v>
      </c>
      <c r="D40" s="284"/>
      <c r="E40" s="284"/>
      <c r="F40" s="284"/>
      <c r="G40" s="284"/>
      <c r="L40" s="19"/>
      <c r="M40" s="19"/>
      <c r="O40" s="139"/>
      <c r="P40" s="19"/>
    </row>
    <row r="41" spans="1:16" ht="15.75" x14ac:dyDescent="0.25">
      <c r="A41" s="28"/>
      <c r="D41" s="40" t="s">
        <v>181</v>
      </c>
      <c r="L41" s="19"/>
      <c r="M41" s="19"/>
      <c r="O41" s="139"/>
      <c r="P41" s="19"/>
    </row>
    <row r="42" spans="1:16" ht="15.75" x14ac:dyDescent="0.25">
      <c r="A42" s="28"/>
      <c r="D42" s="307"/>
      <c r="E42" s="307"/>
      <c r="F42" s="307"/>
      <c r="G42" s="239"/>
      <c r="O42" s="139"/>
      <c r="P42" s="19"/>
    </row>
    <row r="43" spans="1:16" ht="15.75" x14ac:dyDescent="0.25">
      <c r="A43" s="28"/>
      <c r="C43" s="40" t="s">
        <v>179</v>
      </c>
      <c r="D43" s="285"/>
      <c r="E43" s="285"/>
      <c r="F43" s="285"/>
      <c r="G43" s="314"/>
      <c r="H43" s="40" t="s">
        <v>97</v>
      </c>
      <c r="I43" s="284"/>
      <c r="J43" s="284"/>
      <c r="O43" s="139"/>
      <c r="P43" s="19"/>
    </row>
    <row r="44" spans="1:16" ht="15.75" x14ac:dyDescent="0.25">
      <c r="A44" s="28"/>
      <c r="D44" s="306"/>
      <c r="E44" s="306"/>
      <c r="F44" s="306"/>
      <c r="G44" s="315"/>
      <c r="O44" s="50"/>
      <c r="P44" s="19"/>
    </row>
    <row r="45" spans="1:16" ht="15.75" x14ac:dyDescent="0.25">
      <c r="A45" s="28"/>
      <c r="C45" s="40" t="s">
        <v>180</v>
      </c>
      <c r="D45" s="284"/>
      <c r="E45" s="284"/>
      <c r="F45" s="284"/>
      <c r="G45" s="316"/>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G12" sqref="G12:H12"/>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40" t="s">
        <v>1</v>
      </c>
      <c r="D1" s="241"/>
      <c r="E1" s="241"/>
      <c r="F1" s="241"/>
      <c r="G1" s="241"/>
      <c r="H1" s="241"/>
      <c r="I1" s="241"/>
      <c r="J1" s="346" t="s">
        <v>99</v>
      </c>
      <c r="K1" s="347"/>
      <c r="L1" s="64" t="str">
        <f>'RE-600'!H1</f>
        <v>MUS</v>
      </c>
    </row>
    <row r="2" spans="1:12" s="40" customFormat="1" ht="15.75" x14ac:dyDescent="0.25">
      <c r="A2" s="348">
        <f>'RE-600'!A2</f>
        <v>42858</v>
      </c>
      <c r="B2" s="349"/>
      <c r="C2" s="242" t="s">
        <v>3</v>
      </c>
      <c r="D2" s="243"/>
      <c r="E2" s="243"/>
      <c r="F2" s="243"/>
      <c r="G2" s="243"/>
      <c r="H2" s="243"/>
      <c r="I2" s="243"/>
      <c r="J2" s="296" t="s">
        <v>100</v>
      </c>
      <c r="K2" s="297"/>
      <c r="L2" s="65">
        <f>'RE-600'!H2</f>
        <v>376</v>
      </c>
    </row>
    <row r="3" spans="1:12" s="40" customFormat="1" ht="12.75" x14ac:dyDescent="0.2">
      <c r="A3" s="28"/>
      <c r="J3" s="296" t="s">
        <v>102</v>
      </c>
      <c r="K3" s="297"/>
      <c r="L3" s="203">
        <f>'RE-600'!H3</f>
        <v>5.09</v>
      </c>
    </row>
    <row r="4" spans="1:12" s="40" customFormat="1" ht="15.75" x14ac:dyDescent="0.25">
      <c r="A4" s="28"/>
      <c r="C4" s="242" t="s">
        <v>183</v>
      </c>
      <c r="D4" s="243"/>
      <c r="E4" s="243"/>
      <c r="F4" s="243"/>
      <c r="G4" s="243"/>
      <c r="H4" s="243"/>
      <c r="I4" s="243"/>
      <c r="J4" s="296" t="s">
        <v>184</v>
      </c>
      <c r="K4" s="297"/>
      <c r="L4" s="65" t="str">
        <f>'RE-600'!H4</f>
        <v>010-O</v>
      </c>
    </row>
    <row r="5" spans="1:12" s="40" customFormat="1" ht="12.75" x14ac:dyDescent="0.2">
      <c r="A5" s="28"/>
      <c r="J5" s="296" t="s">
        <v>185</v>
      </c>
      <c r="K5" s="297"/>
      <c r="L5" s="65">
        <f>'RE-600'!H5</f>
        <v>115989</v>
      </c>
    </row>
    <row r="6" spans="1:12" s="40" customFormat="1" ht="15.75" x14ac:dyDescent="0.25">
      <c r="A6" s="28"/>
      <c r="B6" s="296" t="s">
        <v>186</v>
      </c>
      <c r="C6" s="297"/>
      <c r="D6" s="302" t="str">
        <f>'RE-600'!B8</f>
        <v>Charlie N. Rodgers</v>
      </c>
      <c r="E6" s="302"/>
      <c r="F6" s="302"/>
      <c r="G6" s="302"/>
      <c r="H6" s="302"/>
      <c r="I6" s="18"/>
      <c r="K6" s="15"/>
      <c r="L6" s="139"/>
    </row>
    <row r="7" spans="1:12" s="40" customFormat="1" ht="15.75" x14ac:dyDescent="0.25">
      <c r="A7" s="28"/>
      <c r="B7" s="296" t="s">
        <v>187</v>
      </c>
      <c r="C7" s="296"/>
      <c r="D7" s="131">
        <f>'RE-600'!H13</f>
        <v>45092</v>
      </c>
      <c r="G7" s="52"/>
      <c r="H7" s="135"/>
      <c r="I7" s="43"/>
      <c r="J7" s="136"/>
      <c r="K7" s="15"/>
      <c r="L7" s="139"/>
    </row>
    <row r="8" spans="1:12" s="40" customFormat="1" ht="15.75" x14ac:dyDescent="0.25">
      <c r="A8" s="28"/>
      <c r="B8" s="15"/>
      <c r="C8" s="18" t="s">
        <v>13</v>
      </c>
      <c r="D8" s="15"/>
      <c r="E8" s="15"/>
      <c r="F8" s="52"/>
      <c r="G8" s="18" t="s">
        <v>16</v>
      </c>
      <c r="H8" s="298">
        <f>'RE-600'!C11</f>
        <v>0</v>
      </c>
      <c r="I8" s="298"/>
      <c r="J8" s="298"/>
      <c r="K8" s="15"/>
      <c r="L8" s="139"/>
    </row>
    <row r="9" spans="1:12" s="40" customFormat="1" ht="15.75" x14ac:dyDescent="0.25">
      <c r="A9" s="28"/>
      <c r="B9" s="15"/>
      <c r="C9" s="298" t="str">
        <f>'RE-600'!B9</f>
        <v>8895 Gaysport Hill Road</v>
      </c>
      <c r="D9" s="298"/>
      <c r="E9" s="298"/>
      <c r="F9" s="52"/>
      <c r="G9" s="18" t="s">
        <v>17</v>
      </c>
      <c r="H9" s="295" t="str">
        <f>'RE-600'!F11</f>
        <v>740-297-1626</v>
      </c>
      <c r="I9" s="295"/>
      <c r="J9" s="295"/>
      <c r="K9" s="15"/>
      <c r="L9" s="139"/>
    </row>
    <row r="10" spans="1:12" s="40" customFormat="1" ht="15.75" x14ac:dyDescent="0.25">
      <c r="A10" s="28"/>
      <c r="B10" s="15"/>
      <c r="C10" s="295" t="str">
        <f>'RE-600'!B10</f>
        <v>Blue Rock, OH  43720</v>
      </c>
      <c r="D10" s="295"/>
      <c r="E10" s="295"/>
      <c r="F10" s="52"/>
      <c r="G10" s="18" t="s">
        <v>18</v>
      </c>
      <c r="H10" s="295" t="str">
        <f>'RE-600'!C12</f>
        <v>rodgerschar@hotmail.com</v>
      </c>
      <c r="I10" s="295"/>
      <c r="J10" s="295"/>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t="str">
        <f>'RE-600'!G14</f>
        <v>4 years</v>
      </c>
      <c r="E12" s="350" t="s">
        <v>188</v>
      </c>
      <c r="F12" s="307"/>
      <c r="G12" s="339" t="s">
        <v>744</v>
      </c>
      <c r="H12" s="339"/>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6" t="s">
        <v>194</v>
      </c>
      <c r="C15" s="296"/>
      <c r="D15" s="48">
        <f>'RE-600(MH)'!G27</f>
        <v>0</v>
      </c>
      <c r="E15" s="296" t="s">
        <v>195</v>
      </c>
      <c r="F15" s="307"/>
      <c r="G15" s="48">
        <f>'RE-600'!B49</f>
        <v>0</v>
      </c>
      <c r="H15" s="353" t="s">
        <v>196</v>
      </c>
      <c r="I15" s="307"/>
      <c r="J15" s="351">
        <f>'RE-611(T)p2'!C19</f>
        <v>0</v>
      </c>
      <c r="K15" s="352"/>
      <c r="L15" s="139"/>
    </row>
    <row r="16" spans="1:12" s="42" customFormat="1" ht="15.75" x14ac:dyDescent="0.25">
      <c r="A16" s="28"/>
      <c r="B16" s="296" t="s">
        <v>197</v>
      </c>
      <c r="C16" s="297"/>
      <c r="D16" s="48">
        <f>'RE-600(MH)'!H39</f>
        <v>0</v>
      </c>
      <c r="E16" s="12"/>
      <c r="F16" s="12"/>
      <c r="G16" s="40"/>
      <c r="H16" s="296" t="s">
        <v>198</v>
      </c>
      <c r="I16" s="296"/>
      <c r="J16" s="355">
        <f>'RE-600(MH)'!J39</f>
        <v>0</v>
      </c>
      <c r="K16" s="35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5" t="s">
        <v>200</v>
      </c>
      <c r="J18" s="239"/>
      <c r="K18" s="14"/>
      <c r="L18" s="139"/>
    </row>
    <row r="19" spans="1:12" s="40" customFormat="1" ht="15.75" x14ac:dyDescent="0.25">
      <c r="A19" s="28"/>
      <c r="B19" s="15" t="s">
        <v>202</v>
      </c>
      <c r="C19" s="95"/>
      <c r="D19" s="15" t="s">
        <v>200</v>
      </c>
      <c r="E19" s="169"/>
      <c r="F19" s="136"/>
      <c r="G19" s="15" t="s">
        <v>203</v>
      </c>
      <c r="H19" s="95"/>
      <c r="I19" s="245" t="s">
        <v>200</v>
      </c>
      <c r="J19" s="239"/>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1" t="s">
        <v>204</v>
      </c>
      <c r="D21" s="342"/>
      <c r="E21" s="17"/>
      <c r="F21" s="17"/>
      <c r="G21" s="341" t="s">
        <v>205</v>
      </c>
      <c r="H21" s="341"/>
      <c r="I21" s="17"/>
      <c r="J21" s="17"/>
      <c r="K21" s="17"/>
      <c r="L21" s="175"/>
    </row>
    <row r="22" spans="1:12" s="42" customFormat="1" ht="15.75" x14ac:dyDescent="0.25">
      <c r="A22" s="28"/>
      <c r="B22" s="296" t="s">
        <v>206</v>
      </c>
      <c r="C22" s="245"/>
      <c r="D22" s="245"/>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6" t="s">
        <v>210</v>
      </c>
      <c r="C24" s="297"/>
      <c r="D24" s="297"/>
      <c r="E24" s="48">
        <v>0</v>
      </c>
      <c r="G24" s="354" t="s">
        <v>211</v>
      </c>
      <c r="H24" s="354"/>
      <c r="I24" s="35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6" t="s">
        <v>217</v>
      </c>
      <c r="H31" s="346"/>
      <c r="I31" s="346"/>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5"/>
      <c r="E33" s="345"/>
      <c r="F33" s="345"/>
      <c r="G33" s="296" t="s">
        <v>221</v>
      </c>
      <c r="H33" s="296"/>
      <c r="I33" s="296"/>
      <c r="J33" s="54"/>
      <c r="L33" s="139"/>
    </row>
    <row r="34" spans="1:12" s="55" customFormat="1" ht="15.75" x14ac:dyDescent="0.25">
      <c r="A34" s="28"/>
      <c r="B34" s="40"/>
      <c r="C34" s="15"/>
      <c r="D34" s="18" t="s">
        <v>222</v>
      </c>
      <c r="E34" s="54"/>
      <c r="F34" s="15"/>
      <c r="G34" s="296" t="s">
        <v>223</v>
      </c>
      <c r="H34" s="239"/>
      <c r="I34" s="239"/>
      <c r="J34" s="54"/>
      <c r="K34" s="40"/>
      <c r="L34" s="139"/>
    </row>
    <row r="35" spans="1:12" s="40" customFormat="1" ht="15.75" x14ac:dyDescent="0.25">
      <c r="A35" s="28"/>
      <c r="C35" s="15"/>
      <c r="D35" s="18" t="s">
        <v>224</v>
      </c>
      <c r="E35" s="344"/>
      <c r="F35" s="344"/>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2">
        <f>'RE-616'!F8</f>
        <v>0</v>
      </c>
      <c r="C41" s="302"/>
      <c r="D41" s="302"/>
      <c r="E41" s="15"/>
      <c r="G41" s="15"/>
      <c r="H41" s="18" t="s">
        <v>233</v>
      </c>
      <c r="I41" s="246"/>
      <c r="J41" s="246"/>
      <c r="K41" s="15"/>
      <c r="L41" s="139"/>
    </row>
    <row r="42" spans="1:12" s="40" customFormat="1" ht="15.75" x14ac:dyDescent="0.25">
      <c r="A42" s="28"/>
      <c r="B42" s="343">
        <f>'RE-616'!F9</f>
        <v>0</v>
      </c>
      <c r="C42" s="343"/>
      <c r="D42" s="343"/>
      <c r="H42" s="18" t="s">
        <v>84</v>
      </c>
      <c r="I42" s="281"/>
      <c r="J42" s="281"/>
      <c r="L42" s="139"/>
    </row>
    <row r="43" spans="1:12" s="40" customFormat="1" ht="15.75" x14ac:dyDescent="0.25">
      <c r="A43" s="28"/>
      <c r="B43" s="340"/>
      <c r="C43" s="340"/>
      <c r="D43" s="340"/>
      <c r="H43" s="18" t="s">
        <v>234</v>
      </c>
      <c r="I43" s="31"/>
      <c r="L43" s="139"/>
    </row>
    <row r="44" spans="1:12" s="40" customFormat="1" ht="15.75" x14ac:dyDescent="0.25">
      <c r="A44" s="28"/>
      <c r="B44" s="296" t="s">
        <v>235</v>
      </c>
      <c r="C44" s="296"/>
      <c r="D44" s="296"/>
      <c r="E44" s="246"/>
      <c r="F44" s="246"/>
      <c r="L44" s="139"/>
    </row>
    <row r="45" spans="1:12" s="40" customFormat="1" ht="15.75" x14ac:dyDescent="0.25">
      <c r="A45" s="28"/>
      <c r="D45" s="18" t="s">
        <v>236</v>
      </c>
      <c r="E45" s="132">
        <f>'RE-613'!E14</f>
        <v>0</v>
      </c>
      <c r="G45" s="296" t="s">
        <v>237</v>
      </c>
      <c r="H45" s="297"/>
      <c r="I45" s="297"/>
      <c r="J45" s="246"/>
      <c r="K45" s="246"/>
      <c r="L45" s="139"/>
    </row>
    <row r="46" spans="1:12" s="40" customFormat="1" ht="6" customHeight="1" thickBot="1" x14ac:dyDescent="0.3">
      <c r="A46" s="28"/>
      <c r="G46" s="12"/>
      <c r="H46"/>
      <c r="K46" s="15"/>
      <c r="L46" s="139"/>
    </row>
    <row r="47" spans="1:12" s="40" customFormat="1" ht="16.5" thickTop="1" x14ac:dyDescent="0.25">
      <c r="A47" s="333" t="s">
        <v>238</v>
      </c>
      <c r="B47" s="299"/>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7" t="s">
        <v>240</v>
      </c>
      <c r="B50" s="338"/>
      <c r="C50" s="338"/>
      <c r="D50" s="181"/>
      <c r="E50" s="334"/>
      <c r="F50" s="335"/>
      <c r="G50" s="335"/>
      <c r="H50" s="335"/>
      <c r="I50" s="335"/>
      <c r="J50" s="335"/>
      <c r="K50" s="335"/>
      <c r="L50" s="336"/>
    </row>
    <row r="51" spans="1:12" s="40" customFormat="1" x14ac:dyDescent="0.2">
      <c r="A51" s="329"/>
      <c r="B51" s="290"/>
      <c r="C51" s="290"/>
      <c r="D51" s="290"/>
      <c r="E51" s="290"/>
      <c r="F51" s="290"/>
      <c r="G51" s="290"/>
      <c r="H51" s="290"/>
      <c r="I51" s="290"/>
      <c r="J51" s="290"/>
      <c r="K51" s="290"/>
      <c r="L51" s="330"/>
    </row>
    <row r="52" spans="1:12" s="40" customFormat="1" x14ac:dyDescent="0.2">
      <c r="A52" s="329"/>
      <c r="B52" s="290"/>
      <c r="C52" s="290"/>
      <c r="D52" s="290"/>
      <c r="E52" s="290"/>
      <c r="F52" s="290"/>
      <c r="G52" s="290"/>
      <c r="H52" s="290"/>
      <c r="I52" s="290"/>
      <c r="J52" s="290"/>
      <c r="K52" s="290"/>
      <c r="L52" s="330"/>
    </row>
    <row r="53" spans="1:12" s="40" customFormat="1" x14ac:dyDescent="0.2">
      <c r="A53" s="329"/>
      <c r="B53" s="290"/>
      <c r="C53" s="290"/>
      <c r="D53" s="290"/>
      <c r="E53" s="290"/>
      <c r="F53" s="290"/>
      <c r="G53" s="290"/>
      <c r="H53" s="290"/>
      <c r="I53" s="290"/>
      <c r="J53" s="290"/>
      <c r="K53" s="290"/>
      <c r="L53" s="330"/>
    </row>
    <row r="54" spans="1:12" s="40" customFormat="1" x14ac:dyDescent="0.2">
      <c r="A54" s="329"/>
      <c r="B54" s="290"/>
      <c r="C54" s="290"/>
      <c r="D54" s="290"/>
      <c r="E54" s="290"/>
      <c r="F54" s="290"/>
      <c r="G54" s="290"/>
      <c r="H54" s="290"/>
      <c r="I54" s="290"/>
      <c r="J54" s="290"/>
      <c r="K54" s="290"/>
      <c r="L54" s="330"/>
    </row>
    <row r="55" spans="1:12" s="40" customFormat="1" x14ac:dyDescent="0.2">
      <c r="A55" s="331"/>
      <c r="B55" s="293"/>
      <c r="C55" s="293"/>
      <c r="D55" s="293"/>
      <c r="E55" s="293"/>
      <c r="F55" s="293"/>
      <c r="G55" s="293"/>
      <c r="H55" s="293"/>
      <c r="I55" s="293"/>
      <c r="J55" s="293"/>
      <c r="K55" s="293"/>
      <c r="L55" s="332"/>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tabSelected="1"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1" t="s">
        <v>241</v>
      </c>
      <c r="B1" s="299"/>
      <c r="C1" s="240" t="s">
        <v>1</v>
      </c>
      <c r="D1" s="299"/>
      <c r="E1" s="299"/>
      <c r="F1" s="299"/>
      <c r="G1" s="299"/>
      <c r="H1" s="219"/>
      <c r="I1" s="17" t="s">
        <v>99</v>
      </c>
      <c r="J1" s="64" t="str">
        <f>'RE-600'!H1</f>
        <v>MUS</v>
      </c>
    </row>
    <row r="2" spans="1:10" ht="15.75" x14ac:dyDescent="0.25">
      <c r="A2" s="348">
        <f>'RE-600'!A2</f>
        <v>42858</v>
      </c>
      <c r="B2" s="349"/>
      <c r="C2" s="242" t="s">
        <v>3</v>
      </c>
      <c r="D2" s="239"/>
      <c r="E2" s="239"/>
      <c r="F2" s="239"/>
      <c r="G2" s="239"/>
      <c r="H2"/>
      <c r="I2" s="15" t="s">
        <v>162</v>
      </c>
      <c r="J2" s="65">
        <f>'RE-600'!H2</f>
        <v>376</v>
      </c>
    </row>
    <row r="3" spans="1:10" ht="15.75" x14ac:dyDescent="0.25">
      <c r="A3" s="28"/>
      <c r="D3" s="19"/>
      <c r="I3" s="15" t="s">
        <v>242</v>
      </c>
      <c r="J3" s="203">
        <f>'RE-600'!H3</f>
        <v>5.09</v>
      </c>
    </row>
    <row r="4" spans="1:10" ht="15.75" x14ac:dyDescent="0.25">
      <c r="A4" s="28"/>
      <c r="B4" s="242" t="s">
        <v>243</v>
      </c>
      <c r="C4" s="239"/>
      <c r="D4" s="239"/>
      <c r="E4" s="239"/>
      <c r="F4" s="239"/>
      <c r="G4" s="239"/>
      <c r="H4" s="239"/>
      <c r="I4" s="15" t="s">
        <v>104</v>
      </c>
      <c r="J4" s="65" t="str">
        <f>'RE-600'!H4</f>
        <v>010-O</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8" t="s">
        <v>244</v>
      </c>
      <c r="F7" s="40"/>
      <c r="G7" s="358" t="s">
        <v>245</v>
      </c>
      <c r="H7" s="356" t="s">
        <v>246</v>
      </c>
      <c r="I7" s="40"/>
      <c r="J7" s="50"/>
    </row>
    <row r="8" spans="1:10" s="15" customFormat="1" ht="13.5" thickBot="1" x14ac:dyDescent="0.25">
      <c r="A8" s="162"/>
      <c r="B8" s="161" t="s">
        <v>247</v>
      </c>
      <c r="C8" s="96" t="s">
        <v>248</v>
      </c>
      <c r="D8" s="97" t="s">
        <v>249</v>
      </c>
      <c r="E8" s="360"/>
      <c r="F8" s="98" t="s">
        <v>250</v>
      </c>
      <c r="G8" s="359"/>
      <c r="H8" s="357"/>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0" t="s">
        <v>1</v>
      </c>
      <c r="C1" s="240"/>
      <c r="D1" s="240"/>
      <c r="E1" s="240"/>
      <c r="F1" s="240"/>
      <c r="G1" s="240"/>
      <c r="H1" s="240"/>
      <c r="I1" s="240"/>
      <c r="J1" s="240"/>
      <c r="K1" s="240"/>
      <c r="L1" s="240"/>
      <c r="M1" s="240"/>
      <c r="N1" s="240"/>
      <c r="O1" s="299"/>
      <c r="P1" s="299"/>
      <c r="Q1" s="299"/>
      <c r="R1" s="299"/>
      <c r="S1" s="17" t="s">
        <v>99</v>
      </c>
      <c r="T1" s="64" t="str">
        <f>'RE-600'!H1</f>
        <v>MUS</v>
      </c>
    </row>
    <row r="2" spans="1:21" ht="15.75" x14ac:dyDescent="0.25">
      <c r="A2" s="198">
        <f>'RE-600'!A2</f>
        <v>42858</v>
      </c>
      <c r="B2" s="242" t="s">
        <v>3</v>
      </c>
      <c r="C2" s="242"/>
      <c r="D2" s="242"/>
      <c r="E2" s="242"/>
      <c r="F2" s="242"/>
      <c r="G2" s="242"/>
      <c r="H2" s="242"/>
      <c r="I2" s="242"/>
      <c r="J2" s="242"/>
      <c r="K2" s="242"/>
      <c r="L2" s="242"/>
      <c r="M2" s="242"/>
      <c r="N2" s="242"/>
      <c r="O2" s="239"/>
      <c r="P2" s="239"/>
      <c r="Q2" s="239"/>
      <c r="R2" s="239"/>
      <c r="S2" s="15" t="s">
        <v>100</v>
      </c>
      <c r="T2" s="65">
        <f>'RE-600'!H2</f>
        <v>376</v>
      </c>
    </row>
    <row r="3" spans="1:21" ht="15.75" x14ac:dyDescent="0.25">
      <c r="A3" s="28"/>
      <c r="B3" s="242" t="s">
        <v>252</v>
      </c>
      <c r="C3" s="242"/>
      <c r="D3" s="242"/>
      <c r="E3" s="242"/>
      <c r="F3" s="242"/>
      <c r="G3" s="242"/>
      <c r="H3" s="242"/>
      <c r="I3" s="242"/>
      <c r="J3" s="242"/>
      <c r="K3" s="242"/>
      <c r="L3" s="242"/>
      <c r="M3" s="242"/>
      <c r="N3" s="242"/>
      <c r="O3" s="239"/>
      <c r="P3" s="239"/>
      <c r="Q3" s="239"/>
      <c r="R3" s="239"/>
      <c r="S3" s="15" t="s">
        <v>102</v>
      </c>
      <c r="T3" s="203">
        <f>'RE-600'!H3</f>
        <v>5.09</v>
      </c>
    </row>
    <row r="4" spans="1:21" ht="12.75" x14ac:dyDescent="0.2">
      <c r="A4" s="28"/>
      <c r="S4" s="15" t="s">
        <v>253</v>
      </c>
      <c r="T4" s="202" t="str">
        <f>'RE-600'!H4</f>
        <v>010-O</v>
      </c>
    </row>
    <row r="5" spans="1:21" ht="12.75" x14ac:dyDescent="0.2">
      <c r="A5" s="28"/>
      <c r="S5" s="15" t="s">
        <v>254</v>
      </c>
      <c r="T5" s="65">
        <f>'RE-600'!H5</f>
        <v>115989</v>
      </c>
    </row>
    <row r="6" spans="1:21" s="73" customFormat="1" x14ac:dyDescent="0.2">
      <c r="A6" s="28"/>
      <c r="B6" s="40"/>
      <c r="C6" s="365" t="s">
        <v>255</v>
      </c>
      <c r="D6" s="365"/>
      <c r="E6" s="365"/>
      <c r="F6" s="40"/>
      <c r="G6" s="365" t="s">
        <v>256</v>
      </c>
      <c r="H6" s="365"/>
      <c r="I6" s="365"/>
      <c r="J6" s="40"/>
      <c r="K6" s="365" t="s">
        <v>257</v>
      </c>
      <c r="L6" s="366"/>
      <c r="M6" s="366"/>
      <c r="N6" s="40"/>
      <c r="O6" s="365" t="s">
        <v>258</v>
      </c>
      <c r="P6" s="365"/>
      <c r="Q6" s="365"/>
      <c r="R6" s="40"/>
      <c r="S6" s="40"/>
      <c r="T6" s="50"/>
      <c r="U6" s="40"/>
    </row>
    <row r="7" spans="1:21" s="73" customFormat="1" ht="9.75" customHeight="1" x14ac:dyDescent="0.2">
      <c r="A7" s="28"/>
      <c r="B7" s="40"/>
      <c r="C7" s="365"/>
      <c r="D7" s="365"/>
      <c r="E7" s="365"/>
      <c r="F7" s="40"/>
      <c r="G7" s="365"/>
      <c r="H7" s="365"/>
      <c r="I7" s="365"/>
      <c r="J7" s="40"/>
      <c r="K7" s="366"/>
      <c r="L7" s="366"/>
      <c r="M7" s="366"/>
      <c r="N7" s="40"/>
      <c r="O7" s="365"/>
      <c r="P7" s="365"/>
      <c r="Q7" s="365"/>
      <c r="R7" s="40"/>
      <c r="S7" s="40"/>
      <c r="T7" s="50"/>
      <c r="U7" s="40"/>
    </row>
    <row r="8" spans="1:21" s="73" customFormat="1" x14ac:dyDescent="0.2">
      <c r="A8" s="28"/>
      <c r="B8" s="307"/>
      <c r="C8" s="371"/>
      <c r="D8" s="306"/>
      <c r="E8" s="372"/>
      <c r="F8" s="307"/>
      <c r="G8" s="371"/>
      <c r="H8" s="306"/>
      <c r="I8" s="372"/>
      <c r="J8" s="307"/>
      <c r="K8" s="371"/>
      <c r="L8" s="306"/>
      <c r="M8" s="372"/>
      <c r="N8" s="307"/>
      <c r="O8" s="371"/>
      <c r="P8" s="306"/>
      <c r="Q8" s="372"/>
      <c r="R8" s="40"/>
      <c r="S8" s="40"/>
      <c r="T8" s="50"/>
      <c r="U8" s="40"/>
    </row>
    <row r="9" spans="1:21" s="73" customFormat="1" x14ac:dyDescent="0.2">
      <c r="A9" s="28"/>
      <c r="B9" s="307"/>
      <c r="C9" s="373"/>
      <c r="D9" s="345"/>
      <c r="E9" s="374"/>
      <c r="F9" s="307"/>
      <c r="G9" s="373"/>
      <c r="H9" s="345"/>
      <c r="I9" s="374"/>
      <c r="J9" s="307"/>
      <c r="K9" s="373"/>
      <c r="L9" s="345"/>
      <c r="M9" s="374"/>
      <c r="N9" s="307"/>
      <c r="O9" s="373"/>
      <c r="P9" s="345"/>
      <c r="Q9" s="374"/>
      <c r="R9" s="40"/>
      <c r="S9" s="40"/>
      <c r="T9" s="50"/>
      <c r="U9" s="40"/>
    </row>
    <row r="10" spans="1:21" s="73" customFormat="1" x14ac:dyDescent="0.2">
      <c r="A10" s="28"/>
      <c r="B10" s="307"/>
      <c r="C10" s="373"/>
      <c r="D10" s="345"/>
      <c r="E10" s="374"/>
      <c r="F10" s="307"/>
      <c r="G10" s="373"/>
      <c r="H10" s="345"/>
      <c r="I10" s="374"/>
      <c r="J10" s="307"/>
      <c r="K10" s="373"/>
      <c r="L10" s="345"/>
      <c r="M10" s="374"/>
      <c r="N10" s="307"/>
      <c r="O10" s="373"/>
      <c r="P10" s="345"/>
      <c r="Q10" s="374"/>
      <c r="R10" s="40"/>
      <c r="S10" s="40"/>
      <c r="T10" s="50"/>
      <c r="U10" s="40"/>
    </row>
    <row r="11" spans="1:21" s="73" customFormat="1" x14ac:dyDescent="0.2">
      <c r="A11" s="28"/>
      <c r="B11" s="307"/>
      <c r="C11" s="373"/>
      <c r="D11" s="345"/>
      <c r="E11" s="374"/>
      <c r="F11" s="307"/>
      <c r="G11" s="373"/>
      <c r="H11" s="345"/>
      <c r="I11" s="374"/>
      <c r="J11" s="307"/>
      <c r="K11" s="373"/>
      <c r="L11" s="345"/>
      <c r="M11" s="374"/>
      <c r="N11" s="307"/>
      <c r="O11" s="373"/>
      <c r="P11" s="345"/>
      <c r="Q11" s="374"/>
      <c r="R11" s="40"/>
      <c r="S11" s="40"/>
      <c r="T11" s="50"/>
      <c r="U11" s="40"/>
    </row>
    <row r="12" spans="1:21" s="73" customFormat="1" x14ac:dyDescent="0.2">
      <c r="A12" s="28"/>
      <c r="B12" s="307"/>
      <c r="C12" s="373"/>
      <c r="D12" s="345"/>
      <c r="E12" s="374"/>
      <c r="F12" s="307"/>
      <c r="G12" s="373"/>
      <c r="H12" s="345"/>
      <c r="I12" s="374"/>
      <c r="J12" s="307"/>
      <c r="K12" s="373"/>
      <c r="L12" s="345"/>
      <c r="M12" s="374"/>
      <c r="N12" s="307"/>
      <c r="O12" s="373"/>
      <c r="P12" s="345"/>
      <c r="Q12" s="374"/>
      <c r="R12" s="40"/>
      <c r="S12" s="40"/>
      <c r="T12" s="50"/>
      <c r="U12" s="40"/>
    </row>
    <row r="13" spans="1:21" s="73" customFormat="1" x14ac:dyDescent="0.2">
      <c r="A13" s="28"/>
      <c r="B13" s="307"/>
      <c r="C13" s="373"/>
      <c r="D13" s="345"/>
      <c r="E13" s="374"/>
      <c r="F13" s="307"/>
      <c r="G13" s="373"/>
      <c r="H13" s="345"/>
      <c r="I13" s="374"/>
      <c r="J13" s="307"/>
      <c r="K13" s="373"/>
      <c r="L13" s="345"/>
      <c r="M13" s="374"/>
      <c r="N13" s="307"/>
      <c r="O13" s="373"/>
      <c r="P13" s="345"/>
      <c r="Q13" s="374"/>
      <c r="R13" s="40"/>
      <c r="S13" s="40"/>
      <c r="T13" s="50"/>
      <c r="U13" s="40"/>
    </row>
    <row r="14" spans="1:21" s="73" customFormat="1" x14ac:dyDescent="0.2">
      <c r="A14" s="28"/>
      <c r="B14" s="307"/>
      <c r="C14" s="373"/>
      <c r="D14" s="345"/>
      <c r="E14" s="374"/>
      <c r="F14" s="307"/>
      <c r="G14" s="373"/>
      <c r="H14" s="345"/>
      <c r="I14" s="374"/>
      <c r="J14" s="307"/>
      <c r="K14" s="373"/>
      <c r="L14" s="345"/>
      <c r="M14" s="374"/>
      <c r="N14" s="307"/>
      <c r="O14" s="373"/>
      <c r="P14" s="345"/>
      <c r="Q14" s="374"/>
      <c r="R14" s="40"/>
      <c r="S14" s="40"/>
      <c r="T14" s="50"/>
      <c r="U14" s="40"/>
    </row>
    <row r="15" spans="1:21" s="73" customFormat="1" x14ac:dyDescent="0.2">
      <c r="A15" s="28"/>
      <c r="B15" s="307"/>
      <c r="C15" s="375"/>
      <c r="D15" s="284"/>
      <c r="E15" s="376"/>
      <c r="F15" s="307"/>
      <c r="G15" s="375"/>
      <c r="H15" s="284"/>
      <c r="I15" s="376"/>
      <c r="J15" s="307"/>
      <c r="K15" s="375"/>
      <c r="L15" s="284"/>
      <c r="M15" s="376"/>
      <c r="N15" s="307"/>
      <c r="O15" s="375"/>
      <c r="P15" s="284"/>
      <c r="Q15" s="376"/>
      <c r="R15" s="40"/>
      <c r="S15" s="40"/>
      <c r="T15" s="50"/>
      <c r="U15" s="40"/>
    </row>
    <row r="16" spans="1:21" ht="15" x14ac:dyDescent="0.25">
      <c r="A16" s="362" t="s">
        <v>259</v>
      </c>
      <c r="B16" s="363"/>
      <c r="C16" s="369" t="str">
        <f>'RE-600'!B9</f>
        <v>8895 Gaysport Hill Road</v>
      </c>
      <c r="D16" s="377"/>
      <c r="E16" s="378"/>
      <c r="F16" s="75"/>
      <c r="G16" s="367"/>
      <c r="H16" s="281"/>
      <c r="I16" s="368"/>
      <c r="J16" s="75"/>
      <c r="K16" s="367"/>
      <c r="L16" s="281"/>
      <c r="M16" s="368"/>
      <c r="N16" s="75"/>
      <c r="O16" s="367"/>
      <c r="P16" s="377"/>
      <c r="Q16" s="378"/>
      <c r="T16" s="50"/>
      <c r="U16" s="59"/>
    </row>
    <row r="17" spans="1:21" ht="15" x14ac:dyDescent="0.25">
      <c r="A17" s="362"/>
      <c r="B17" s="363"/>
      <c r="C17" s="369" t="str">
        <f>'RE-600'!B10</f>
        <v>Blue Rock, OH  43720</v>
      </c>
      <c r="D17" s="295"/>
      <c r="E17" s="370"/>
      <c r="F17" s="75"/>
      <c r="G17" s="281"/>
      <c r="H17" s="281"/>
      <c r="I17" s="281"/>
      <c r="J17" s="75"/>
      <c r="K17" s="281"/>
      <c r="L17" s="281"/>
      <c r="M17" s="281"/>
      <c r="N17" s="75"/>
      <c r="O17" s="367"/>
      <c r="P17" s="281"/>
      <c r="Q17" s="368"/>
      <c r="T17" s="50"/>
      <c r="U17" s="59"/>
    </row>
    <row r="18" spans="1:21" ht="15" x14ac:dyDescent="0.25">
      <c r="A18" s="362" t="s">
        <v>55</v>
      </c>
      <c r="B18" s="363"/>
      <c r="C18" s="369" t="str">
        <f>'RE-600'!B34</f>
        <v>1.1 acres</v>
      </c>
      <c r="D18" s="295"/>
      <c r="E18" s="370"/>
      <c r="F18" s="75"/>
      <c r="G18" s="281"/>
      <c r="H18" s="281"/>
      <c r="I18" s="281"/>
      <c r="J18" s="75"/>
      <c r="K18" s="281"/>
      <c r="L18" s="281"/>
      <c r="M18" s="281"/>
      <c r="N18" s="75"/>
      <c r="O18" s="367"/>
      <c r="P18" s="281"/>
      <c r="Q18" s="368"/>
      <c r="T18" s="50"/>
      <c r="U18" s="59"/>
    </row>
    <row r="19" spans="1:21" ht="15" x14ac:dyDescent="0.25">
      <c r="A19" s="362" t="s">
        <v>53</v>
      </c>
      <c r="B19" s="363"/>
      <c r="C19" s="369" t="str">
        <f>'RE-600'!B33</f>
        <v>1 story</v>
      </c>
      <c r="D19" s="295"/>
      <c r="E19" s="370"/>
      <c r="F19" s="75"/>
      <c r="G19" s="281"/>
      <c r="H19" s="281"/>
      <c r="I19" s="281"/>
      <c r="J19" s="75"/>
      <c r="K19" s="281"/>
      <c r="L19" s="281"/>
      <c r="M19" s="281"/>
      <c r="N19" s="75"/>
      <c r="O19" s="367"/>
      <c r="P19" s="281"/>
      <c r="Q19" s="368"/>
      <c r="T19" s="50"/>
      <c r="U19" s="59"/>
    </row>
    <row r="20" spans="1:21" ht="15" x14ac:dyDescent="0.25">
      <c r="A20" s="362" t="s">
        <v>57</v>
      </c>
      <c r="B20" s="363"/>
      <c r="C20" s="369" t="str">
        <f>'RE-600'!B35</f>
        <v>Aluminum</v>
      </c>
      <c r="D20" s="295"/>
      <c r="E20" s="370"/>
      <c r="F20" s="75"/>
      <c r="G20" s="281"/>
      <c r="H20" s="281"/>
      <c r="I20" s="281"/>
      <c r="J20" s="75"/>
      <c r="K20" s="281"/>
      <c r="L20" s="281"/>
      <c r="M20" s="281"/>
      <c r="N20" s="75"/>
      <c r="O20" s="367"/>
      <c r="P20" s="281"/>
      <c r="Q20" s="368"/>
      <c r="T20" s="50"/>
      <c r="U20" s="59"/>
    </row>
    <row r="21" spans="1:21" ht="15" x14ac:dyDescent="0.25">
      <c r="A21" s="362" t="s">
        <v>27</v>
      </c>
      <c r="B21" s="363"/>
      <c r="C21" s="369" t="str">
        <f>'RE-600'!B44</f>
        <v>150 yrs</v>
      </c>
      <c r="D21" s="295"/>
      <c r="E21" s="370"/>
      <c r="F21" s="75"/>
      <c r="G21" s="281"/>
      <c r="H21" s="281"/>
      <c r="I21" s="281"/>
      <c r="J21" s="75"/>
      <c r="K21" s="281"/>
      <c r="L21" s="281"/>
      <c r="M21" s="281"/>
      <c r="N21" s="75"/>
      <c r="O21" s="367"/>
      <c r="P21" s="281"/>
      <c r="Q21" s="368"/>
      <c r="T21" s="50"/>
      <c r="U21" s="59"/>
    </row>
    <row r="22" spans="1:21" ht="15" x14ac:dyDescent="0.25">
      <c r="A22" s="362" t="s">
        <v>260</v>
      </c>
      <c r="B22" s="363"/>
      <c r="C22" s="369" t="str">
        <f>'RE-600'!B36</f>
        <v xml:space="preserve">Rural / Residential </v>
      </c>
      <c r="D22" s="295"/>
      <c r="E22" s="370"/>
      <c r="F22" s="75"/>
      <c r="G22" s="281"/>
      <c r="H22" s="281"/>
      <c r="I22" s="281"/>
      <c r="J22" s="75"/>
      <c r="K22" s="281"/>
      <c r="L22" s="281"/>
      <c r="M22" s="281"/>
      <c r="N22" s="75"/>
      <c r="O22" s="367"/>
      <c r="P22" s="281"/>
      <c r="Q22" s="368"/>
      <c r="T22" s="50"/>
      <c r="U22" s="59"/>
    </row>
    <row r="23" spans="1:21" ht="15" x14ac:dyDescent="0.25">
      <c r="A23" s="362" t="s">
        <v>70</v>
      </c>
      <c r="B23" s="363"/>
      <c r="C23" s="369">
        <f>'RE-600'!B41</f>
        <v>0</v>
      </c>
      <c r="D23" s="295"/>
      <c r="E23" s="370"/>
      <c r="F23" s="75"/>
      <c r="G23" s="281"/>
      <c r="H23" s="281"/>
      <c r="I23" s="281"/>
      <c r="J23" s="75"/>
      <c r="K23" s="281"/>
      <c r="L23" s="281"/>
      <c r="M23" s="281"/>
      <c r="N23" s="75"/>
      <c r="O23" s="367"/>
      <c r="P23" s="281"/>
      <c r="Q23" s="368"/>
      <c r="T23" s="50"/>
      <c r="U23" s="59"/>
    </row>
    <row r="24" spans="1:21" ht="15" x14ac:dyDescent="0.25">
      <c r="A24" s="362" t="s">
        <v>261</v>
      </c>
      <c r="B24" s="363"/>
      <c r="C24" s="369">
        <f>'RE-600'!D41</f>
        <v>0</v>
      </c>
      <c r="D24" s="295"/>
      <c r="E24" s="370"/>
      <c r="F24" s="75"/>
      <c r="G24" s="281"/>
      <c r="H24" s="281"/>
      <c r="I24" s="281"/>
      <c r="J24" s="75"/>
      <c r="K24" s="281"/>
      <c r="L24" s="281"/>
      <c r="M24" s="281"/>
      <c r="N24" s="75"/>
      <c r="O24" s="367"/>
      <c r="P24" s="281"/>
      <c r="Q24" s="368"/>
      <c r="T24" s="50"/>
      <c r="U24" s="59"/>
    </row>
    <row r="25" spans="1:21" ht="15" x14ac:dyDescent="0.25">
      <c r="A25" s="362" t="s">
        <v>262</v>
      </c>
      <c r="B25" s="363"/>
      <c r="C25" s="369" t="str">
        <f>'RE-600'!C41</f>
        <v>N/A</v>
      </c>
      <c r="D25" s="295"/>
      <c r="E25" s="370"/>
      <c r="F25" s="75"/>
      <c r="G25" s="281"/>
      <c r="H25" s="281"/>
      <c r="I25" s="281"/>
      <c r="J25" s="75"/>
      <c r="K25" s="281"/>
      <c r="L25" s="281"/>
      <c r="M25" s="281"/>
      <c r="N25" s="75"/>
      <c r="O25" s="367"/>
      <c r="P25" s="281"/>
      <c r="Q25" s="368"/>
      <c r="T25" s="50"/>
      <c r="U25" s="59"/>
    </row>
    <row r="26" spans="1:21" ht="15" x14ac:dyDescent="0.25">
      <c r="A26" s="362" t="s">
        <v>68</v>
      </c>
      <c r="B26" s="363"/>
      <c r="C26" s="369">
        <f>'RE-600'!B40</f>
        <v>0</v>
      </c>
      <c r="D26" s="295"/>
      <c r="E26" s="370"/>
      <c r="F26" s="75"/>
      <c r="G26" s="281"/>
      <c r="H26" s="281"/>
      <c r="I26" s="281"/>
      <c r="J26" s="75"/>
      <c r="K26" s="281"/>
      <c r="L26" s="281"/>
      <c r="M26" s="281"/>
      <c r="N26" s="75"/>
      <c r="O26" s="367"/>
      <c r="P26" s="281"/>
      <c r="Q26" s="368"/>
      <c r="T26" s="50"/>
      <c r="U26" s="59"/>
    </row>
    <row r="27" spans="1:21" ht="15" x14ac:dyDescent="0.25">
      <c r="A27" s="362" t="s">
        <v>263</v>
      </c>
      <c r="B27" s="363"/>
      <c r="C27" s="369" t="str">
        <f>'RE-600'!C40</f>
        <v>Partial</v>
      </c>
      <c r="D27" s="295"/>
      <c r="E27" s="370"/>
      <c r="F27" s="75"/>
      <c r="G27" s="281"/>
      <c r="H27" s="281"/>
      <c r="I27" s="281"/>
      <c r="J27" s="75"/>
      <c r="K27" s="281"/>
      <c r="L27" s="281"/>
      <c r="M27" s="281"/>
      <c r="N27" s="75"/>
      <c r="O27" s="367"/>
      <c r="P27" s="281"/>
      <c r="Q27" s="368"/>
      <c r="T27" s="50"/>
      <c r="U27" s="59"/>
    </row>
    <row r="28" spans="1:21" ht="15" x14ac:dyDescent="0.25">
      <c r="A28" s="362" t="s">
        <v>264</v>
      </c>
      <c r="B28" s="363"/>
      <c r="C28" s="369">
        <f>'RE-600'!D40</f>
        <v>0</v>
      </c>
      <c r="D28" s="295"/>
      <c r="E28" s="370"/>
      <c r="F28" s="75"/>
      <c r="G28" s="281"/>
      <c r="H28" s="281"/>
      <c r="I28" s="281"/>
      <c r="J28" s="75"/>
      <c r="K28" s="281"/>
      <c r="L28" s="281"/>
      <c r="M28" s="281"/>
      <c r="N28" s="75"/>
      <c r="O28" s="367"/>
      <c r="P28" s="281"/>
      <c r="Q28" s="368"/>
      <c r="T28" s="50"/>
      <c r="U28" s="59"/>
    </row>
    <row r="29" spans="1:21" ht="15" x14ac:dyDescent="0.25">
      <c r="A29" s="362" t="s">
        <v>265</v>
      </c>
      <c r="B29" s="363"/>
      <c r="C29" s="369">
        <f>'RE-600'!B39</f>
        <v>7</v>
      </c>
      <c r="D29" s="295"/>
      <c r="E29" s="370"/>
      <c r="F29" s="75"/>
      <c r="G29" s="281"/>
      <c r="H29" s="281"/>
      <c r="I29" s="281"/>
      <c r="J29" s="75"/>
      <c r="K29" s="281"/>
      <c r="L29" s="281"/>
      <c r="M29" s="281"/>
      <c r="N29" s="75"/>
      <c r="O29" s="367"/>
      <c r="P29" s="281"/>
      <c r="Q29" s="368"/>
      <c r="T29" s="50"/>
      <c r="U29" s="59"/>
    </row>
    <row r="30" spans="1:21" ht="15" x14ac:dyDescent="0.25">
      <c r="A30" s="362" t="s">
        <v>66</v>
      </c>
      <c r="B30" s="363"/>
      <c r="C30" s="369">
        <f>'RE-600'!D39</f>
        <v>3</v>
      </c>
      <c r="D30" s="295"/>
      <c r="E30" s="370"/>
      <c r="F30" s="75"/>
      <c r="G30" s="281"/>
      <c r="H30" s="281"/>
      <c r="I30" s="281"/>
      <c r="J30" s="75"/>
      <c r="K30" s="281"/>
      <c r="L30" s="281"/>
      <c r="M30" s="281"/>
      <c r="N30" s="75"/>
      <c r="O30" s="367"/>
      <c r="P30" s="281"/>
      <c r="Q30" s="368"/>
      <c r="T30" s="50"/>
      <c r="U30" s="59"/>
    </row>
    <row r="31" spans="1:21" ht="15" x14ac:dyDescent="0.25">
      <c r="A31" s="362" t="s">
        <v>266</v>
      </c>
      <c r="B31" s="363"/>
      <c r="C31" s="369">
        <f>'RE-600'!B38</f>
        <v>1</v>
      </c>
      <c r="D31" s="295"/>
      <c r="E31" s="370"/>
      <c r="F31" s="75"/>
      <c r="G31" s="281"/>
      <c r="H31" s="281"/>
      <c r="I31" s="281"/>
      <c r="J31" s="75"/>
      <c r="K31" s="281"/>
      <c r="L31" s="281"/>
      <c r="M31" s="281"/>
      <c r="N31" s="75"/>
      <c r="O31" s="367"/>
      <c r="P31" s="281"/>
      <c r="Q31" s="368"/>
      <c r="T31" s="50"/>
      <c r="U31" s="59"/>
    </row>
    <row r="32" spans="1:21" ht="15" x14ac:dyDescent="0.25">
      <c r="A32" s="362" t="s">
        <v>267</v>
      </c>
      <c r="B32" s="363"/>
      <c r="C32" s="201" t="str">
        <f>'RE-600'!B37</f>
        <v>Gross</v>
      </c>
      <c r="D32" s="295">
        <f>'RE-600'!C37</f>
        <v>2100</v>
      </c>
      <c r="E32" s="379"/>
      <c r="F32" s="75"/>
      <c r="G32" s="281"/>
      <c r="H32" s="281"/>
      <c r="I32" s="281"/>
      <c r="J32" s="75"/>
      <c r="K32" s="281"/>
      <c r="L32" s="281"/>
      <c r="M32" s="281"/>
      <c r="N32" s="75"/>
      <c r="O32" s="367"/>
      <c r="P32" s="281"/>
      <c r="Q32" s="368"/>
      <c r="T32" s="50"/>
      <c r="U32" s="59"/>
    </row>
    <row r="33" spans="1:21" ht="15" x14ac:dyDescent="0.25">
      <c r="A33" s="362" t="s">
        <v>80</v>
      </c>
      <c r="B33" s="363"/>
      <c r="C33" s="369" t="str">
        <f>'RE-600'!D45</f>
        <v>Other</v>
      </c>
      <c r="D33" s="377"/>
      <c r="E33" s="378"/>
      <c r="F33" s="75"/>
      <c r="G33" s="367"/>
      <c r="H33" s="281"/>
      <c r="I33" s="368"/>
      <c r="J33" s="75"/>
      <c r="K33" s="367"/>
      <c r="L33" s="281"/>
      <c r="M33" s="368"/>
      <c r="N33" s="75"/>
      <c r="O33" s="367"/>
      <c r="P33" s="377"/>
      <c r="Q33" s="378"/>
      <c r="T33" s="50"/>
      <c r="U33" s="59"/>
    </row>
    <row r="34" spans="1:21" ht="15" x14ac:dyDescent="0.25">
      <c r="A34" s="362" t="s">
        <v>81</v>
      </c>
      <c r="B34" s="363"/>
      <c r="C34" s="369" t="str">
        <f>'RE-600'!F45</f>
        <v>Septic</v>
      </c>
      <c r="D34" s="377"/>
      <c r="E34" s="378"/>
      <c r="F34" s="75"/>
      <c r="G34" s="367"/>
      <c r="H34" s="281"/>
      <c r="I34" s="368"/>
      <c r="J34" s="75"/>
      <c r="K34" s="367"/>
      <c r="L34" s="281"/>
      <c r="M34" s="368"/>
      <c r="N34" s="75"/>
      <c r="O34" s="367"/>
      <c r="P34" s="377"/>
      <c r="Q34" s="378"/>
      <c r="T34" s="50"/>
      <c r="U34" s="59"/>
    </row>
    <row r="35" spans="1:21" ht="15" x14ac:dyDescent="0.25">
      <c r="A35" s="362" t="s">
        <v>268</v>
      </c>
      <c r="B35" s="363"/>
      <c r="C35" s="369" t="str">
        <f>'RE-600'!B45</f>
        <v xml:space="preserve">Yes </v>
      </c>
      <c r="D35" s="295"/>
      <c r="E35" s="370"/>
      <c r="F35" s="75"/>
      <c r="G35" s="281"/>
      <c r="H35" s="281"/>
      <c r="I35" s="281"/>
      <c r="J35" s="75"/>
      <c r="K35" s="281"/>
      <c r="L35" s="281"/>
      <c r="M35" s="281"/>
      <c r="N35" s="75"/>
      <c r="O35" s="367"/>
      <c r="P35" s="281"/>
      <c r="Q35" s="368"/>
      <c r="T35" s="50"/>
      <c r="U35" s="59"/>
    </row>
    <row r="36" spans="1:21" ht="15" x14ac:dyDescent="0.25">
      <c r="A36" s="362" t="s">
        <v>39</v>
      </c>
      <c r="B36" s="363"/>
      <c r="C36" s="369">
        <f>'RE-600'!B24</f>
        <v>0</v>
      </c>
      <c r="D36" s="295"/>
      <c r="E36" s="370"/>
      <c r="F36" s="75"/>
      <c r="G36" s="281"/>
      <c r="H36" s="281"/>
      <c r="I36" s="281"/>
      <c r="J36" s="75"/>
      <c r="K36" s="281"/>
      <c r="L36" s="281"/>
      <c r="M36" s="281"/>
      <c r="N36" s="75"/>
      <c r="O36" s="367"/>
      <c r="P36" s="281"/>
      <c r="Q36" s="368"/>
      <c r="T36" s="50"/>
      <c r="U36" s="59"/>
    </row>
    <row r="37" spans="1:21" ht="15" x14ac:dyDescent="0.25">
      <c r="A37" s="364" t="s">
        <v>269</v>
      </c>
      <c r="B37" s="363"/>
      <c r="C37" s="369">
        <f>'RE-600'!H24</f>
        <v>0</v>
      </c>
      <c r="D37" s="295"/>
      <c r="E37" s="370"/>
      <c r="F37" s="75"/>
      <c r="G37" s="281"/>
      <c r="H37" s="281"/>
      <c r="I37" s="281"/>
      <c r="J37" s="75"/>
      <c r="K37" s="281"/>
      <c r="L37" s="281"/>
      <c r="M37" s="281"/>
      <c r="N37" s="75"/>
      <c r="O37" s="367"/>
      <c r="P37" s="281"/>
      <c r="Q37" s="368"/>
      <c r="T37" s="50"/>
      <c r="U37" s="59"/>
    </row>
    <row r="38" spans="1:21" ht="15" x14ac:dyDescent="0.25">
      <c r="A38" s="362" t="s">
        <v>77</v>
      </c>
      <c r="B38" s="363"/>
      <c r="C38" s="369" t="str">
        <f>'RE-600'!D44</f>
        <v xml:space="preserve">No </v>
      </c>
      <c r="D38" s="295"/>
      <c r="E38" s="370"/>
      <c r="F38" s="75"/>
      <c r="G38" s="281"/>
      <c r="H38" s="281"/>
      <c r="I38" s="281"/>
      <c r="J38" s="75"/>
      <c r="K38" s="281"/>
      <c r="L38" s="281"/>
      <c r="M38" s="281"/>
      <c r="N38" s="75"/>
      <c r="O38" s="367"/>
      <c r="P38" s="281"/>
      <c r="Q38" s="368"/>
      <c r="T38" s="50"/>
      <c r="U38" s="59"/>
    </row>
    <row r="39" spans="1:21" ht="15" x14ac:dyDescent="0.25">
      <c r="A39" s="362" t="s">
        <v>270</v>
      </c>
      <c r="B39" s="363"/>
      <c r="C39" s="369" t="str">
        <f>'RE-600'!G19</f>
        <v>n/a</v>
      </c>
      <c r="D39" s="295"/>
      <c r="E39" s="370"/>
      <c r="F39" s="75"/>
      <c r="G39" s="281"/>
      <c r="H39" s="281"/>
      <c r="I39" s="281"/>
      <c r="J39" s="75"/>
      <c r="K39" s="281"/>
      <c r="L39" s="281"/>
      <c r="M39" s="281"/>
      <c r="N39" s="75"/>
      <c r="O39" s="367"/>
      <c r="P39" s="281"/>
      <c r="Q39" s="368"/>
      <c r="T39" s="50"/>
      <c r="U39" s="59"/>
    </row>
    <row r="40" spans="1:21" ht="15" x14ac:dyDescent="0.25">
      <c r="A40" s="362" t="s">
        <v>271</v>
      </c>
      <c r="B40" s="363"/>
      <c r="C40" s="380"/>
      <c r="D40" s="381"/>
      <c r="E40" s="382"/>
      <c r="F40" s="75"/>
      <c r="G40" s="281"/>
      <c r="H40" s="281"/>
      <c r="I40" s="281"/>
      <c r="J40" s="75"/>
      <c r="K40" s="281"/>
      <c r="L40" s="281"/>
      <c r="M40" s="281"/>
      <c r="N40" s="75"/>
      <c r="O40" s="367"/>
      <c r="P40" s="281"/>
      <c r="Q40" s="368"/>
      <c r="T40" s="50"/>
      <c r="U40" s="59"/>
    </row>
    <row r="41" spans="1:21" s="42" customFormat="1" ht="15" x14ac:dyDescent="0.25">
      <c r="A41" s="362" t="s">
        <v>272</v>
      </c>
      <c r="B41" s="363"/>
      <c r="C41" s="52" t="s">
        <v>273</v>
      </c>
      <c r="D41" s="383">
        <f>IF(C41="FMVE",'RE-610'!C18,IF(C41="THSC",'RE-610'!C19,IF(C41="Rev.FMVE",'RE-610'!H18,IF(C41="Rev.THSC",'RE-610'!H19))))</f>
        <v>0</v>
      </c>
      <c r="E41" s="384"/>
      <c r="F41" s="75"/>
      <c r="G41" s="208" t="s">
        <v>274</v>
      </c>
      <c r="H41" s="385"/>
      <c r="I41" s="386"/>
      <c r="J41" s="75"/>
      <c r="K41" s="208" t="s">
        <v>274</v>
      </c>
      <c r="L41" s="385"/>
      <c r="M41" s="386"/>
      <c r="N41" s="75"/>
      <c r="O41" s="40" t="s">
        <v>274</v>
      </c>
      <c r="P41" s="387"/>
      <c r="Q41" s="388"/>
      <c r="R41" s="40"/>
      <c r="S41" s="40"/>
      <c r="T41" s="50"/>
      <c r="U41" s="59"/>
    </row>
    <row r="42" spans="1:21" s="42" customFormat="1" ht="15" x14ac:dyDescent="0.25">
      <c r="A42" s="28"/>
      <c r="B42" s="40"/>
      <c r="C42" s="389" t="s">
        <v>275</v>
      </c>
      <c r="D42" s="390"/>
      <c r="E42" s="391"/>
      <c r="F42" s="75"/>
      <c r="G42" s="385">
        <f>H41-D41</f>
        <v>0</v>
      </c>
      <c r="H42" s="385"/>
      <c r="I42" s="385"/>
      <c r="J42" s="75"/>
      <c r="K42" s="385">
        <f>L41-D41</f>
        <v>0</v>
      </c>
      <c r="L42" s="385"/>
      <c r="M42" s="385"/>
      <c r="N42" s="75"/>
      <c r="O42" s="392">
        <f>P41-D41</f>
        <v>0</v>
      </c>
      <c r="P42" s="385"/>
      <c r="Q42" s="386"/>
      <c r="R42" s="40"/>
      <c r="S42" s="40"/>
      <c r="T42" s="50"/>
      <c r="U42" s="59"/>
    </row>
    <row r="43" spans="1:21" ht="15" x14ac:dyDescent="0.25">
      <c r="A43" s="28"/>
      <c r="C43" s="389" t="s">
        <v>276</v>
      </c>
      <c r="D43" s="390"/>
      <c r="E43" s="391"/>
      <c r="F43" s="75"/>
      <c r="G43" s="367"/>
      <c r="H43" s="281"/>
      <c r="I43" s="368"/>
      <c r="J43" s="75"/>
      <c r="K43" s="367"/>
      <c r="L43" s="281"/>
      <c r="M43" s="368"/>
      <c r="N43" s="75"/>
      <c r="O43" s="367"/>
      <c r="P43" s="281"/>
      <c r="Q43" s="368"/>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0" t="s">
        <v>1</v>
      </c>
      <c r="F1" s="240"/>
      <c r="G1" s="240"/>
      <c r="H1" s="240"/>
      <c r="I1" s="240"/>
      <c r="J1" s="240"/>
      <c r="K1" s="240"/>
      <c r="L1" s="39"/>
      <c r="M1" s="39"/>
      <c r="N1" s="121"/>
      <c r="O1" s="17" t="s">
        <v>2</v>
      </c>
      <c r="P1" s="64" t="str">
        <f>'RE-600'!H1</f>
        <v>MUS</v>
      </c>
    </row>
    <row r="2" spans="1:16" ht="15.75" x14ac:dyDescent="0.25">
      <c r="A2" s="198">
        <f>'RE-600'!A2</f>
        <v>42858</v>
      </c>
      <c r="E2" s="242" t="s">
        <v>3</v>
      </c>
      <c r="F2" s="242"/>
      <c r="G2" s="242"/>
      <c r="H2" s="242"/>
      <c r="I2" s="242"/>
      <c r="J2" s="242"/>
      <c r="K2" s="242"/>
      <c r="M2" s="40"/>
      <c r="N2" s="19"/>
      <c r="O2" s="15" t="s">
        <v>4</v>
      </c>
      <c r="P2" s="65">
        <f>'RE-600'!H2</f>
        <v>376</v>
      </c>
    </row>
    <row r="3" spans="1:16" ht="15.75" x14ac:dyDescent="0.25">
      <c r="A3" s="28"/>
      <c r="D3" s="15"/>
      <c r="E3" s="242" t="s">
        <v>279</v>
      </c>
      <c r="F3" s="245"/>
      <c r="G3" s="245"/>
      <c r="H3" s="245"/>
      <c r="I3" s="245"/>
      <c r="J3" s="245"/>
      <c r="K3" s="245"/>
      <c r="M3" s="40"/>
      <c r="N3" s="19"/>
      <c r="O3" s="15" t="s">
        <v>5</v>
      </c>
      <c r="P3" s="203">
        <f>'RE-600'!H3</f>
        <v>5.09</v>
      </c>
    </row>
    <row r="4" spans="1:16" x14ac:dyDescent="0.2">
      <c r="A4" s="28"/>
      <c r="M4" s="40"/>
      <c r="O4" s="15" t="s">
        <v>280</v>
      </c>
      <c r="P4" s="65" t="str">
        <f>'RE-600'!H4</f>
        <v>010-O</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5" t="s">
        <v>285</v>
      </c>
      <c r="D13" s="245"/>
      <c r="E13" s="245"/>
      <c r="F13" s="398"/>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5" t="s">
        <v>287</v>
      </c>
      <c r="D17" s="239"/>
      <c r="E17" s="239"/>
      <c r="F17" s="399"/>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5" t="s">
        <v>293</v>
      </c>
      <c r="D24" s="239"/>
      <c r="E24" s="239"/>
      <c r="F24" s="239"/>
      <c r="G24" s="239"/>
      <c r="H24" s="239"/>
      <c r="I24" s="239"/>
      <c r="J24" s="239"/>
      <c r="K24" s="239"/>
      <c r="L24" s="239"/>
      <c r="M24" s="239"/>
      <c r="N24" s="239"/>
      <c r="O24" s="239"/>
      <c r="P24" s="277"/>
    </row>
    <row r="25" spans="1:16" x14ac:dyDescent="0.2">
      <c r="A25" s="28"/>
      <c r="C25" s="245" t="s">
        <v>294</v>
      </c>
      <c r="D25" s="239"/>
      <c r="E25" s="239"/>
      <c r="F25" s="239"/>
      <c r="G25" s="239"/>
      <c r="H25" s="239"/>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3"/>
      <c r="E28" s="393"/>
      <c r="F28" s="393"/>
      <c r="G28" s="393"/>
      <c r="I28" s="393"/>
      <c r="J28" s="393"/>
      <c r="P28" s="50"/>
    </row>
    <row r="29" spans="1:16" ht="13.5" thickBot="1" x14ac:dyDescent="0.25">
      <c r="A29" s="77"/>
      <c r="B29" s="76"/>
      <c r="C29" s="76"/>
      <c r="D29" s="395" t="s">
        <v>295</v>
      </c>
      <c r="E29" s="395"/>
      <c r="F29" s="395"/>
      <c r="G29" s="395"/>
      <c r="I29" s="395" t="s">
        <v>97</v>
      </c>
      <c r="J29" s="395"/>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6" t="s">
        <v>296</v>
      </c>
      <c r="E31" s="397"/>
      <c r="F31" s="397"/>
      <c r="G31" s="397"/>
      <c r="H31" s="397"/>
      <c r="I31" s="397"/>
      <c r="J31" s="397"/>
      <c r="K31" s="397"/>
      <c r="L31" s="397"/>
      <c r="M31" s="397"/>
      <c r="N31" s="40"/>
      <c r="O31" s="40"/>
      <c r="P31" s="50"/>
    </row>
    <row r="32" spans="1:16" x14ac:dyDescent="0.2">
      <c r="A32" s="28"/>
      <c r="D32" s="15"/>
      <c r="E32" s="15"/>
      <c r="F32" s="15"/>
      <c r="G32" s="15"/>
      <c r="H32" s="15"/>
      <c r="I32" s="15"/>
      <c r="J32" s="15"/>
      <c r="K32" s="15"/>
      <c r="P32" s="50"/>
    </row>
    <row r="33" spans="1:16" x14ac:dyDescent="0.2">
      <c r="A33" s="28"/>
      <c r="D33" s="245" t="s">
        <v>297</v>
      </c>
      <c r="E33" s="245"/>
      <c r="F33" s="245"/>
      <c r="G33" s="14"/>
      <c r="H33" s="90"/>
      <c r="I33" s="136"/>
      <c r="P33" s="50"/>
    </row>
    <row r="34" spans="1:16" x14ac:dyDescent="0.2">
      <c r="A34" s="28"/>
      <c r="D34" s="15"/>
      <c r="E34" s="15"/>
      <c r="F34" s="15"/>
      <c r="G34" s="22"/>
      <c r="H34" s="15"/>
      <c r="I34" s="111"/>
      <c r="J34" s="15"/>
      <c r="K34" s="15"/>
      <c r="P34" s="50"/>
    </row>
    <row r="35" spans="1:16" x14ac:dyDescent="0.2">
      <c r="A35" s="28"/>
      <c r="D35" s="245" t="s">
        <v>298</v>
      </c>
      <c r="E35" s="245"/>
      <c r="F35" s="245"/>
      <c r="G35" s="14"/>
      <c r="H35" s="15"/>
      <c r="I35" s="136"/>
      <c r="P35" s="50"/>
    </row>
    <row r="36" spans="1:16" x14ac:dyDescent="0.2">
      <c r="A36" s="28"/>
      <c r="D36" s="15"/>
      <c r="E36" s="15"/>
      <c r="F36" s="15"/>
      <c r="G36" s="22"/>
      <c r="H36" s="15"/>
      <c r="I36" s="111"/>
      <c r="J36" s="15"/>
      <c r="K36" s="15"/>
      <c r="L36" s="15"/>
      <c r="P36" s="50"/>
    </row>
    <row r="37" spans="1:16" x14ac:dyDescent="0.2">
      <c r="A37" s="28"/>
      <c r="D37" s="245" t="s">
        <v>299</v>
      </c>
      <c r="E37" s="245"/>
      <c r="F37" s="245"/>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0"/>
      <c r="E40" s="400"/>
      <c r="F40" s="400"/>
      <c r="G40" s="400"/>
      <c r="I40" s="245"/>
      <c r="J40" s="307"/>
      <c r="K40" s="307"/>
      <c r="M40" s="245"/>
      <c r="N40" s="239"/>
      <c r="O40" s="239"/>
      <c r="P40" s="50"/>
    </row>
    <row r="41" spans="1:16" ht="12" thickBot="1" x14ac:dyDescent="0.25">
      <c r="A41" s="28"/>
      <c r="D41" s="401"/>
      <c r="E41" s="401"/>
      <c r="F41" s="401"/>
      <c r="G41" s="401"/>
      <c r="I41" s="393"/>
      <c r="J41" s="393"/>
      <c r="K41" s="393"/>
      <c r="M41" s="394"/>
      <c r="N41" s="394"/>
      <c r="O41" s="394"/>
      <c r="P41" s="50"/>
    </row>
    <row r="42" spans="1:16" x14ac:dyDescent="0.2">
      <c r="A42" s="28"/>
      <c r="D42" s="395" t="s">
        <v>300</v>
      </c>
      <c r="E42" s="395"/>
      <c r="F42" s="395"/>
      <c r="G42" s="395"/>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 ref="D35:F35"/>
    <mergeCell ref="D37:F37"/>
    <mergeCell ref="D40:G4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0" t="s">
        <v>1</v>
      </c>
      <c r="C1" s="240"/>
      <c r="D1" s="240"/>
      <c r="E1" s="240"/>
      <c r="F1" s="240"/>
      <c r="G1" s="240"/>
      <c r="H1" s="240"/>
      <c r="I1" s="240"/>
      <c r="J1" s="240"/>
      <c r="K1" s="240"/>
      <c r="L1" s="299"/>
      <c r="M1" s="299"/>
      <c r="N1" s="299"/>
      <c r="O1" s="299"/>
      <c r="P1" s="299"/>
      <c r="Q1" s="17" t="s">
        <v>2</v>
      </c>
      <c r="R1" s="64" t="str">
        <f>'RE-600'!H1</f>
        <v>MUS</v>
      </c>
      <c r="S1" s="19"/>
    </row>
    <row r="2" spans="1:23" s="40" customFormat="1" ht="15.75" x14ac:dyDescent="0.25">
      <c r="A2" s="199">
        <f>'RE-600'!A2</f>
        <v>42858</v>
      </c>
      <c r="B2" s="242" t="s">
        <v>3</v>
      </c>
      <c r="C2" s="307"/>
      <c r="D2" s="307"/>
      <c r="E2" s="307"/>
      <c r="F2" s="307"/>
      <c r="G2" s="307"/>
      <c r="H2" s="307"/>
      <c r="I2" s="307"/>
      <c r="J2" s="307"/>
      <c r="K2" s="307"/>
      <c r="L2" s="239"/>
      <c r="M2" s="239"/>
      <c r="N2" s="239"/>
      <c r="O2" s="239"/>
      <c r="P2" s="239"/>
      <c r="Q2" s="15" t="s">
        <v>4</v>
      </c>
      <c r="R2" s="65">
        <f>'RE-600'!H2</f>
        <v>376</v>
      </c>
      <c r="S2" s="19"/>
    </row>
    <row r="3" spans="1:23" s="40" customFormat="1" ht="15.75" x14ac:dyDescent="0.25">
      <c r="A3" s="28"/>
      <c r="B3" s="242" t="s">
        <v>304</v>
      </c>
      <c r="C3" s="242"/>
      <c r="D3" s="242"/>
      <c r="E3" s="242"/>
      <c r="F3" s="242"/>
      <c r="G3" s="242"/>
      <c r="H3" s="242"/>
      <c r="I3" s="242"/>
      <c r="J3" s="242"/>
      <c r="K3" s="242"/>
      <c r="L3" s="239"/>
      <c r="M3" s="239"/>
      <c r="N3" s="239"/>
      <c r="O3" s="239"/>
      <c r="P3" s="239"/>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010-O</v>
      </c>
      <c r="U4" s="19"/>
    </row>
    <row r="5" spans="1:23" s="40" customFormat="1" ht="15.75" x14ac:dyDescent="0.25">
      <c r="A5" s="28"/>
      <c r="F5" s="113" t="s">
        <v>305</v>
      </c>
      <c r="G5" s="402" t="s">
        <v>306</v>
      </c>
      <c r="H5" s="402"/>
      <c r="I5" s="402"/>
      <c r="J5" s="113"/>
      <c r="K5" s="403">
        <f>'RE-611p2'!G21</f>
        <v>0</v>
      </c>
      <c r="L5" s="391"/>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2" t="s">
        <v>308</v>
      </c>
      <c r="H7" s="402"/>
      <c r="I7" s="402"/>
      <c r="J7" s="402"/>
      <c r="K7" s="392"/>
      <c r="L7" s="404"/>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2"/>
      <c r="L9" s="404"/>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91"/>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91"/>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91"/>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91"/>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2"/>
      <c r="L19" s="404"/>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91"/>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2" t="s">
        <v>289</v>
      </c>
      <c r="B24" s="239"/>
      <c r="C24" s="239"/>
      <c r="D24" s="239"/>
      <c r="E24" s="239"/>
      <c r="F24" s="239"/>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9"/>
      <c r="D26" s="239"/>
      <c r="E26" s="239"/>
      <c r="F26" s="239"/>
      <c r="G26" s="239"/>
      <c r="H26" s="239"/>
      <c r="I26" s="239"/>
      <c r="J26" s="239"/>
      <c r="K26" s="239"/>
      <c r="L26" s="239"/>
      <c r="M26" s="239"/>
      <c r="N26" s="239"/>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36"/>
      <c r="C29" s="236"/>
      <c r="D29" s="236"/>
      <c r="E29" s="59"/>
      <c r="F29" s="285"/>
      <c r="G29" s="285"/>
      <c r="H29" s="285"/>
      <c r="I29" s="40"/>
      <c r="J29" s="285"/>
      <c r="K29" s="285"/>
      <c r="L29" s="28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36"/>
      <c r="C36" s="236"/>
      <c r="D36" s="236"/>
      <c r="F36" s="285"/>
      <c r="G36" s="285"/>
      <c r="H36" s="285"/>
      <c r="J36" s="285"/>
      <c r="K36" s="285"/>
      <c r="L36" s="28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0" t="s">
        <v>1</v>
      </c>
      <c r="C1" s="299"/>
      <c r="D1" s="299"/>
      <c r="E1" s="299"/>
      <c r="F1" s="299"/>
      <c r="G1" s="299"/>
      <c r="H1" s="299"/>
      <c r="I1" s="299"/>
      <c r="J1" s="299"/>
      <c r="K1" s="299"/>
      <c r="L1" s="299"/>
      <c r="M1" s="299"/>
      <c r="N1" s="299"/>
      <c r="O1" s="299"/>
      <c r="P1" s="299"/>
      <c r="Q1" s="299"/>
      <c r="R1" s="17" t="s">
        <v>99</v>
      </c>
      <c r="S1" s="64" t="str">
        <f>'RE-600'!H1</f>
        <v>MUS</v>
      </c>
    </row>
    <row r="2" spans="1:19" ht="15.75" x14ac:dyDescent="0.25">
      <c r="A2" s="198">
        <f>'RE-600'!A2</f>
        <v>42858</v>
      </c>
      <c r="B2" s="242" t="s">
        <v>3</v>
      </c>
      <c r="C2" s="239"/>
      <c r="D2" s="239"/>
      <c r="E2" s="239"/>
      <c r="F2" s="239"/>
      <c r="G2" s="239"/>
      <c r="H2" s="239"/>
      <c r="I2" s="239"/>
      <c r="J2" s="239"/>
      <c r="K2" s="239"/>
      <c r="L2" s="239"/>
      <c r="M2" s="239"/>
      <c r="N2" s="239"/>
      <c r="O2" s="239"/>
      <c r="P2" s="239"/>
      <c r="Q2" s="239"/>
      <c r="R2" s="15" t="s">
        <v>100</v>
      </c>
      <c r="S2" s="65">
        <f>'RE-600'!H2</f>
        <v>376</v>
      </c>
    </row>
    <row r="3" spans="1:19" ht="15.75" x14ac:dyDescent="0.25">
      <c r="A3" s="28"/>
      <c r="B3" s="242" t="s">
        <v>252</v>
      </c>
      <c r="C3" s="239"/>
      <c r="D3" s="239"/>
      <c r="E3" s="239"/>
      <c r="F3" s="239"/>
      <c r="G3" s="239"/>
      <c r="H3" s="239"/>
      <c r="I3" s="239"/>
      <c r="J3" s="239"/>
      <c r="K3" s="239"/>
      <c r="L3" s="239"/>
      <c r="M3" s="239"/>
      <c r="N3" s="239"/>
      <c r="O3" s="239"/>
      <c r="P3" s="239"/>
      <c r="Q3" s="239"/>
      <c r="R3" s="15" t="s">
        <v>102</v>
      </c>
      <c r="S3" s="203">
        <f>'RE-600'!H3</f>
        <v>5.09</v>
      </c>
    </row>
    <row r="4" spans="1:19" ht="12.75" x14ac:dyDescent="0.2">
      <c r="A4" s="28"/>
      <c r="R4" s="15" t="s">
        <v>253</v>
      </c>
      <c r="S4" s="65" t="str">
        <f>'RE-600'!H4</f>
        <v>010-O</v>
      </c>
    </row>
    <row r="5" spans="1:19" ht="12.75" x14ac:dyDescent="0.2">
      <c r="A5" s="28"/>
      <c r="R5" s="15" t="s">
        <v>254</v>
      </c>
      <c r="S5" s="65">
        <f>'RE-600'!H5</f>
        <v>115989</v>
      </c>
    </row>
    <row r="6" spans="1:19" s="73" customFormat="1" ht="12.75" x14ac:dyDescent="0.2">
      <c r="A6" s="28"/>
      <c r="B6" s="40"/>
      <c r="C6" s="365" t="s">
        <v>255</v>
      </c>
      <c r="D6" s="365"/>
      <c r="E6" s="365"/>
      <c r="F6" s="40"/>
      <c r="G6" s="365" t="s">
        <v>256</v>
      </c>
      <c r="H6" s="365"/>
      <c r="I6" s="365"/>
      <c r="J6" s="40"/>
      <c r="K6" s="365" t="s">
        <v>257</v>
      </c>
      <c r="L6" s="366"/>
      <c r="M6" s="366"/>
      <c r="N6" s="40"/>
      <c r="O6" s="365" t="s">
        <v>258</v>
      </c>
      <c r="P6" s="365"/>
      <c r="Q6" s="365"/>
      <c r="R6" s="40"/>
      <c r="S6" s="23"/>
    </row>
    <row r="7" spans="1:19" s="73" customFormat="1" ht="12.75" x14ac:dyDescent="0.2">
      <c r="A7" s="28"/>
      <c r="B7" s="40"/>
      <c r="C7" s="365"/>
      <c r="D7" s="365"/>
      <c r="E7" s="365"/>
      <c r="F7" s="40"/>
      <c r="G7" s="365"/>
      <c r="H7" s="365"/>
      <c r="I7" s="365"/>
      <c r="J7" s="40"/>
      <c r="K7" s="366"/>
      <c r="L7" s="366"/>
      <c r="M7" s="366"/>
      <c r="N7" s="40"/>
      <c r="O7" s="365"/>
      <c r="P7" s="365"/>
      <c r="Q7" s="365"/>
      <c r="R7" s="40"/>
      <c r="S7" s="23"/>
    </row>
    <row r="8" spans="1:19" s="73" customFormat="1" ht="5.25" customHeight="1" x14ac:dyDescent="0.2">
      <c r="A8" s="28"/>
      <c r="B8" s="307"/>
      <c r="C8" s="285"/>
      <c r="D8" s="285"/>
      <c r="E8" s="285"/>
      <c r="F8" s="307"/>
      <c r="G8" s="285"/>
      <c r="H8" s="285"/>
      <c r="I8" s="285"/>
      <c r="J8" s="307"/>
      <c r="K8" s="285"/>
      <c r="L8" s="285"/>
      <c r="M8" s="285"/>
      <c r="N8" s="307"/>
      <c r="O8" s="285"/>
      <c r="P8" s="285"/>
      <c r="Q8" s="285"/>
      <c r="R8" s="40"/>
      <c r="S8" s="23"/>
    </row>
    <row r="9" spans="1:19" s="73" customFormat="1" ht="12.75" x14ac:dyDescent="0.2">
      <c r="A9" s="28"/>
      <c r="B9" s="307"/>
      <c r="C9" s="371"/>
      <c r="D9" s="408"/>
      <c r="E9" s="409"/>
      <c r="F9" s="307"/>
      <c r="G9" s="371"/>
      <c r="H9" s="306"/>
      <c r="I9" s="372"/>
      <c r="J9" s="307"/>
      <c r="K9" s="371"/>
      <c r="L9" s="306"/>
      <c r="M9" s="372"/>
      <c r="N9" s="307"/>
      <c r="O9" s="371"/>
      <c r="P9" s="306"/>
      <c r="Q9" s="372"/>
      <c r="R9" s="40"/>
      <c r="S9" s="23"/>
    </row>
    <row r="10" spans="1:19" s="73" customFormat="1" ht="12.75" x14ac:dyDescent="0.2">
      <c r="A10" s="28"/>
      <c r="B10" s="307"/>
      <c r="C10" s="410"/>
      <c r="D10" s="239"/>
      <c r="E10" s="399"/>
      <c r="F10" s="307"/>
      <c r="G10" s="373"/>
      <c r="H10" s="345"/>
      <c r="I10" s="374"/>
      <c r="J10" s="307"/>
      <c r="K10" s="373"/>
      <c r="L10" s="345"/>
      <c r="M10" s="374"/>
      <c r="N10" s="307"/>
      <c r="O10" s="373"/>
      <c r="P10" s="345"/>
      <c r="Q10" s="374"/>
      <c r="R10" s="40"/>
      <c r="S10" s="23"/>
    </row>
    <row r="11" spans="1:19" s="73" customFormat="1" ht="12.75" x14ac:dyDescent="0.2">
      <c r="A11" s="28"/>
      <c r="B11" s="307"/>
      <c r="C11" s="410"/>
      <c r="D11" s="239"/>
      <c r="E11" s="399"/>
      <c r="F11" s="307"/>
      <c r="G11" s="373"/>
      <c r="H11" s="345"/>
      <c r="I11" s="374"/>
      <c r="J11" s="307"/>
      <c r="K11" s="373"/>
      <c r="L11" s="345"/>
      <c r="M11" s="374"/>
      <c r="N11" s="307"/>
      <c r="O11" s="373"/>
      <c r="P11" s="345"/>
      <c r="Q11" s="374"/>
      <c r="R11" s="40"/>
      <c r="S11" s="23"/>
    </row>
    <row r="12" spans="1:19" s="73" customFormat="1" ht="12.75" x14ac:dyDescent="0.2">
      <c r="A12" s="28"/>
      <c r="B12" s="307"/>
      <c r="C12" s="410"/>
      <c r="D12" s="239"/>
      <c r="E12" s="399"/>
      <c r="F12" s="307"/>
      <c r="G12" s="373"/>
      <c r="H12" s="345"/>
      <c r="I12" s="374"/>
      <c r="J12" s="307"/>
      <c r="K12" s="373"/>
      <c r="L12" s="345"/>
      <c r="M12" s="374"/>
      <c r="N12" s="307"/>
      <c r="O12" s="373"/>
      <c r="P12" s="345"/>
      <c r="Q12" s="374"/>
      <c r="R12" s="40"/>
      <c r="S12" s="23"/>
    </row>
    <row r="13" spans="1:19" s="73" customFormat="1" ht="12.75" x14ac:dyDescent="0.2">
      <c r="A13" s="28"/>
      <c r="B13" s="307"/>
      <c r="C13" s="410"/>
      <c r="D13" s="239"/>
      <c r="E13" s="399"/>
      <c r="F13" s="307"/>
      <c r="G13" s="373"/>
      <c r="H13" s="345"/>
      <c r="I13" s="374"/>
      <c r="J13" s="307"/>
      <c r="K13" s="373"/>
      <c r="L13" s="345"/>
      <c r="M13" s="374"/>
      <c r="N13" s="307"/>
      <c r="O13" s="373"/>
      <c r="P13" s="345"/>
      <c r="Q13" s="374"/>
      <c r="R13" s="40"/>
      <c r="S13" s="23"/>
    </row>
    <row r="14" spans="1:19" s="73" customFormat="1" ht="12.75" x14ac:dyDescent="0.2">
      <c r="A14" s="28"/>
      <c r="B14" s="307"/>
      <c r="C14" s="410"/>
      <c r="D14" s="239"/>
      <c r="E14" s="399"/>
      <c r="F14" s="307"/>
      <c r="G14" s="373"/>
      <c r="H14" s="345"/>
      <c r="I14" s="374"/>
      <c r="J14" s="307"/>
      <c r="K14" s="373"/>
      <c r="L14" s="345"/>
      <c r="M14" s="374"/>
      <c r="N14" s="307"/>
      <c r="O14" s="373"/>
      <c r="P14" s="345"/>
      <c r="Q14" s="374"/>
      <c r="R14" s="40"/>
      <c r="S14" s="23"/>
    </row>
    <row r="15" spans="1:19" s="73" customFormat="1" ht="12.75" x14ac:dyDescent="0.2">
      <c r="A15" s="28"/>
      <c r="B15" s="307"/>
      <c r="C15" s="410"/>
      <c r="D15" s="239"/>
      <c r="E15" s="399"/>
      <c r="F15" s="307"/>
      <c r="G15" s="373"/>
      <c r="H15" s="345"/>
      <c r="I15" s="374"/>
      <c r="J15" s="307"/>
      <c r="K15" s="373"/>
      <c r="L15" s="345"/>
      <c r="M15" s="374"/>
      <c r="N15" s="307"/>
      <c r="O15" s="373"/>
      <c r="P15" s="345"/>
      <c r="Q15" s="374"/>
      <c r="R15" s="40"/>
      <c r="S15" s="23"/>
    </row>
    <row r="16" spans="1:19" s="73" customFormat="1" ht="12.75" x14ac:dyDescent="0.2">
      <c r="A16" s="28"/>
      <c r="B16" s="307"/>
      <c r="C16" s="411"/>
      <c r="D16" s="314"/>
      <c r="E16" s="412"/>
      <c r="F16" s="307"/>
      <c r="G16" s="375"/>
      <c r="H16" s="284"/>
      <c r="I16" s="376"/>
      <c r="J16" s="307"/>
      <c r="K16" s="375"/>
      <c r="L16" s="284"/>
      <c r="M16" s="376"/>
      <c r="N16" s="307"/>
      <c r="O16" s="375"/>
      <c r="P16" s="284"/>
      <c r="Q16" s="376"/>
      <c r="R16" s="40"/>
      <c r="S16" s="23"/>
    </row>
    <row r="17" spans="1:19" ht="12.75" x14ac:dyDescent="0.2">
      <c r="A17" s="362" t="s">
        <v>259</v>
      </c>
      <c r="B17" s="405"/>
      <c r="C17" s="369" t="str">
        <f>'RE-600'!B9</f>
        <v>8895 Gaysport Hill Road</v>
      </c>
      <c r="D17" s="295"/>
      <c r="E17" s="370"/>
      <c r="F17" s="75"/>
      <c r="G17" s="281"/>
      <c r="H17" s="281"/>
      <c r="I17" s="281"/>
      <c r="J17" s="75"/>
      <c r="K17" s="281"/>
      <c r="L17" s="281"/>
      <c r="M17" s="281"/>
      <c r="N17" s="75"/>
      <c r="O17" s="367"/>
      <c r="P17" s="281"/>
      <c r="Q17" s="368"/>
      <c r="S17" s="23"/>
    </row>
    <row r="18" spans="1:19" ht="12.75" x14ac:dyDescent="0.2">
      <c r="A18" s="362"/>
      <c r="B18" s="405"/>
      <c r="C18" s="369" t="str">
        <f>'RE-600'!B10</f>
        <v>Blue Rock, OH  43720</v>
      </c>
      <c r="D18" s="406"/>
      <c r="E18" s="407"/>
      <c r="F18" s="75"/>
      <c r="G18" s="281"/>
      <c r="H18" s="281"/>
      <c r="I18" s="281"/>
      <c r="J18" s="75"/>
      <c r="K18" s="281"/>
      <c r="L18" s="281"/>
      <c r="M18" s="281"/>
      <c r="N18" s="75"/>
      <c r="O18" s="367"/>
      <c r="P18" s="281"/>
      <c r="Q18" s="368"/>
      <c r="S18" s="23"/>
    </row>
    <row r="19" spans="1:19" ht="12.75" x14ac:dyDescent="0.2">
      <c r="A19" s="362" t="s">
        <v>55</v>
      </c>
      <c r="B19" s="405"/>
      <c r="C19" s="369" t="str">
        <f>'RE-600'!B34</f>
        <v>1.1 acres</v>
      </c>
      <c r="D19" s="295"/>
      <c r="E19" s="370"/>
      <c r="F19" s="75"/>
      <c r="G19" s="281"/>
      <c r="H19" s="281"/>
      <c r="I19" s="281"/>
      <c r="J19" s="75"/>
      <c r="K19" s="281"/>
      <c r="L19" s="281"/>
      <c r="M19" s="281"/>
      <c r="N19" s="75"/>
      <c r="O19" s="367"/>
      <c r="P19" s="281"/>
      <c r="Q19" s="368"/>
      <c r="S19" s="23"/>
    </row>
    <row r="20" spans="1:19" ht="12.75" x14ac:dyDescent="0.2">
      <c r="A20" s="362" t="s">
        <v>53</v>
      </c>
      <c r="B20" s="405"/>
      <c r="C20" s="369" t="str">
        <f>'RE-600'!B33</f>
        <v>1 story</v>
      </c>
      <c r="D20" s="295"/>
      <c r="E20" s="370"/>
      <c r="F20" s="75"/>
      <c r="G20" s="281"/>
      <c r="H20" s="281"/>
      <c r="I20" s="281"/>
      <c r="J20" s="75"/>
      <c r="K20" s="281"/>
      <c r="L20" s="281"/>
      <c r="M20" s="281"/>
      <c r="N20" s="75"/>
      <c r="O20" s="367"/>
      <c r="P20" s="281"/>
      <c r="Q20" s="368"/>
      <c r="S20" s="23"/>
    </row>
    <row r="21" spans="1:19" ht="12.75" x14ac:dyDescent="0.2">
      <c r="A21" s="362" t="s">
        <v>57</v>
      </c>
      <c r="B21" s="405"/>
      <c r="C21" s="369" t="str">
        <f>'RE-600'!B35</f>
        <v>Aluminum</v>
      </c>
      <c r="D21" s="295"/>
      <c r="E21" s="370"/>
      <c r="F21" s="75"/>
      <c r="G21" s="281"/>
      <c r="H21" s="281"/>
      <c r="I21" s="281"/>
      <c r="J21" s="75"/>
      <c r="K21" s="281"/>
      <c r="L21" s="281"/>
      <c r="M21" s="281"/>
      <c r="N21" s="75"/>
      <c r="O21" s="367"/>
      <c r="P21" s="281"/>
      <c r="Q21" s="368"/>
      <c r="S21" s="23"/>
    </row>
    <row r="22" spans="1:19" ht="12.75" x14ac:dyDescent="0.2">
      <c r="A22" s="362" t="s">
        <v>27</v>
      </c>
      <c r="B22" s="405"/>
      <c r="C22" s="369" t="str">
        <f>'RE-600'!B44</f>
        <v>150 yrs</v>
      </c>
      <c r="D22" s="295"/>
      <c r="E22" s="370"/>
      <c r="F22" s="75"/>
      <c r="G22" s="281"/>
      <c r="H22" s="281"/>
      <c r="I22" s="281"/>
      <c r="J22" s="75"/>
      <c r="K22" s="281"/>
      <c r="L22" s="281"/>
      <c r="M22" s="281"/>
      <c r="N22" s="75"/>
      <c r="O22" s="367"/>
      <c r="P22" s="281"/>
      <c r="Q22" s="368"/>
      <c r="S22" s="23"/>
    </row>
    <row r="23" spans="1:19" ht="12.75" x14ac:dyDescent="0.2">
      <c r="A23" s="362" t="s">
        <v>260</v>
      </c>
      <c r="B23" s="405"/>
      <c r="C23" s="369" t="str">
        <f>'RE-600'!B36</f>
        <v xml:space="preserve">Rural / Residential </v>
      </c>
      <c r="D23" s="295"/>
      <c r="E23" s="370"/>
      <c r="F23" s="75"/>
      <c r="G23" s="281"/>
      <c r="H23" s="281"/>
      <c r="I23" s="281"/>
      <c r="J23" s="75"/>
      <c r="K23" s="281"/>
      <c r="L23" s="281"/>
      <c r="M23" s="281"/>
      <c r="N23" s="75"/>
      <c r="O23" s="367"/>
      <c r="P23" s="281"/>
      <c r="Q23" s="368"/>
      <c r="S23" s="23"/>
    </row>
    <row r="24" spans="1:19" ht="12.75" x14ac:dyDescent="0.2">
      <c r="A24" s="362" t="s">
        <v>70</v>
      </c>
      <c r="B24" s="405"/>
      <c r="C24" s="369">
        <f>'RE-600'!B41</f>
        <v>0</v>
      </c>
      <c r="D24" s="295"/>
      <c r="E24" s="370"/>
      <c r="F24" s="75"/>
      <c r="G24" s="281"/>
      <c r="H24" s="281"/>
      <c r="I24" s="281"/>
      <c r="J24" s="75"/>
      <c r="K24" s="281"/>
      <c r="L24" s="281"/>
      <c r="M24" s="281"/>
      <c r="N24" s="75"/>
      <c r="O24" s="367"/>
      <c r="P24" s="281"/>
      <c r="Q24" s="368"/>
      <c r="S24" s="23"/>
    </row>
    <row r="25" spans="1:19" ht="12.75" x14ac:dyDescent="0.2">
      <c r="A25" s="362" t="s">
        <v>261</v>
      </c>
      <c r="B25" s="405"/>
      <c r="C25" s="369">
        <f>'RE-600'!D41</f>
        <v>0</v>
      </c>
      <c r="D25" s="295"/>
      <c r="E25" s="370"/>
      <c r="F25" s="75"/>
      <c r="G25" s="281"/>
      <c r="H25" s="281"/>
      <c r="I25" s="281"/>
      <c r="J25" s="75"/>
      <c r="K25" s="281"/>
      <c r="L25" s="281"/>
      <c r="M25" s="281"/>
      <c r="N25" s="75"/>
      <c r="O25" s="367"/>
      <c r="P25" s="281"/>
      <c r="Q25" s="368"/>
      <c r="S25" s="23"/>
    </row>
    <row r="26" spans="1:19" ht="12.75" x14ac:dyDescent="0.2">
      <c r="A26" s="362" t="s">
        <v>262</v>
      </c>
      <c r="B26" s="405"/>
      <c r="C26" s="369" t="str">
        <f>'RE-600'!C41</f>
        <v>N/A</v>
      </c>
      <c r="D26" s="295"/>
      <c r="E26" s="370"/>
      <c r="F26" s="75"/>
      <c r="G26" s="281"/>
      <c r="H26" s="281"/>
      <c r="I26" s="281"/>
      <c r="J26" s="75"/>
      <c r="K26" s="281"/>
      <c r="L26" s="281"/>
      <c r="M26" s="281"/>
      <c r="N26" s="75"/>
      <c r="O26" s="367"/>
      <c r="P26" s="281"/>
      <c r="Q26" s="368"/>
      <c r="S26" s="23"/>
    </row>
    <row r="27" spans="1:19" ht="12.75" x14ac:dyDescent="0.2">
      <c r="A27" s="362" t="s">
        <v>68</v>
      </c>
      <c r="B27" s="405"/>
      <c r="C27" s="369">
        <f>'RE-600'!B40</f>
        <v>0</v>
      </c>
      <c r="D27" s="295"/>
      <c r="E27" s="370"/>
      <c r="F27" s="75"/>
      <c r="G27" s="281"/>
      <c r="H27" s="281"/>
      <c r="I27" s="281"/>
      <c r="J27" s="75"/>
      <c r="K27" s="281"/>
      <c r="L27" s="281"/>
      <c r="M27" s="281"/>
      <c r="N27" s="75"/>
      <c r="O27" s="367"/>
      <c r="P27" s="281"/>
      <c r="Q27" s="368"/>
      <c r="S27" s="23"/>
    </row>
    <row r="28" spans="1:19" ht="12.75" x14ac:dyDescent="0.2">
      <c r="A28" s="362" t="s">
        <v>263</v>
      </c>
      <c r="B28" s="405"/>
      <c r="C28" s="369" t="str">
        <f>'RE-600'!C40</f>
        <v>Partial</v>
      </c>
      <c r="D28" s="295"/>
      <c r="E28" s="370"/>
      <c r="F28" s="75"/>
      <c r="G28" s="281"/>
      <c r="H28" s="281"/>
      <c r="I28" s="281"/>
      <c r="J28" s="75"/>
      <c r="K28" s="281"/>
      <c r="L28" s="281"/>
      <c r="M28" s="281"/>
      <c r="N28" s="75"/>
      <c r="O28" s="367"/>
      <c r="P28" s="281"/>
      <c r="Q28" s="368"/>
      <c r="S28" s="23"/>
    </row>
    <row r="29" spans="1:19" ht="12.75" x14ac:dyDescent="0.2">
      <c r="A29" s="362" t="s">
        <v>264</v>
      </c>
      <c r="B29" s="405"/>
      <c r="C29" s="369">
        <f>'RE-600'!D40</f>
        <v>0</v>
      </c>
      <c r="D29" s="295"/>
      <c r="E29" s="370"/>
      <c r="F29" s="75"/>
      <c r="G29" s="281"/>
      <c r="H29" s="281"/>
      <c r="I29" s="281"/>
      <c r="J29" s="75"/>
      <c r="K29" s="281"/>
      <c r="L29" s="281"/>
      <c r="M29" s="281"/>
      <c r="N29" s="75"/>
      <c r="O29" s="367"/>
      <c r="P29" s="281"/>
      <c r="Q29" s="368"/>
      <c r="S29" s="23"/>
    </row>
    <row r="30" spans="1:19" ht="12.75" x14ac:dyDescent="0.2">
      <c r="A30" s="362" t="s">
        <v>265</v>
      </c>
      <c r="B30" s="405"/>
      <c r="C30" s="369">
        <f>'RE-600'!B39</f>
        <v>7</v>
      </c>
      <c r="D30" s="295"/>
      <c r="E30" s="370"/>
      <c r="F30" s="75"/>
      <c r="G30" s="281"/>
      <c r="H30" s="281"/>
      <c r="I30" s="281"/>
      <c r="J30" s="75"/>
      <c r="K30" s="281"/>
      <c r="L30" s="281"/>
      <c r="M30" s="281"/>
      <c r="N30" s="75"/>
      <c r="O30" s="367"/>
      <c r="P30" s="281"/>
      <c r="Q30" s="368"/>
      <c r="S30" s="23"/>
    </row>
    <row r="31" spans="1:19" ht="12.75" x14ac:dyDescent="0.2">
      <c r="A31" s="362" t="s">
        <v>66</v>
      </c>
      <c r="B31" s="405"/>
      <c r="C31" s="369">
        <f>'RE-600'!D39</f>
        <v>3</v>
      </c>
      <c r="D31" s="295"/>
      <c r="E31" s="370"/>
      <c r="F31" s="75"/>
      <c r="G31" s="281"/>
      <c r="H31" s="281"/>
      <c r="I31" s="281"/>
      <c r="J31" s="75"/>
      <c r="K31" s="281"/>
      <c r="L31" s="281"/>
      <c r="M31" s="281"/>
      <c r="N31" s="75"/>
      <c r="O31" s="367"/>
      <c r="P31" s="281"/>
      <c r="Q31" s="368"/>
      <c r="S31" s="23"/>
    </row>
    <row r="32" spans="1:19" ht="12.75" x14ac:dyDescent="0.2">
      <c r="A32" s="362" t="s">
        <v>266</v>
      </c>
      <c r="B32" s="405"/>
      <c r="C32" s="369">
        <f>'RE-600'!B38</f>
        <v>1</v>
      </c>
      <c r="D32" s="295"/>
      <c r="E32" s="370"/>
      <c r="F32" s="75"/>
      <c r="G32" s="281"/>
      <c r="H32" s="281"/>
      <c r="I32" s="281"/>
      <c r="J32" s="75"/>
      <c r="K32" s="281"/>
      <c r="L32" s="281"/>
      <c r="M32" s="281"/>
      <c r="N32" s="75"/>
      <c r="O32" s="367"/>
      <c r="P32" s="281"/>
      <c r="Q32" s="368"/>
      <c r="S32" s="23"/>
    </row>
    <row r="33" spans="1:19" ht="12.75" x14ac:dyDescent="0.2">
      <c r="A33" s="362" t="s">
        <v>267</v>
      </c>
      <c r="B33" s="405"/>
      <c r="C33" s="201" t="str">
        <f>'RE-600'!B37</f>
        <v>Gross</v>
      </c>
      <c r="D33" s="295">
        <f>'RE-600'!C37</f>
        <v>2100</v>
      </c>
      <c r="E33" s="379"/>
      <c r="F33" s="75"/>
      <c r="G33" s="281"/>
      <c r="H33" s="281"/>
      <c r="I33" s="281"/>
      <c r="J33" s="75"/>
      <c r="K33" s="281"/>
      <c r="L33" s="281"/>
      <c r="M33" s="281"/>
      <c r="N33" s="75"/>
      <c r="O33" s="367"/>
      <c r="P33" s="281"/>
      <c r="Q33" s="368"/>
      <c r="S33" s="23"/>
    </row>
    <row r="34" spans="1:19" ht="12.75" x14ac:dyDescent="0.2">
      <c r="A34" s="362" t="s">
        <v>80</v>
      </c>
      <c r="B34" s="405"/>
      <c r="C34" s="369" t="str">
        <f>'RE-600'!D45</f>
        <v>Other</v>
      </c>
      <c r="D34" s="377"/>
      <c r="E34" s="378"/>
      <c r="F34" s="75"/>
      <c r="G34" s="367"/>
      <c r="H34" s="281"/>
      <c r="I34" s="368"/>
      <c r="J34" s="75"/>
      <c r="K34" s="367"/>
      <c r="L34" s="281"/>
      <c r="M34" s="368"/>
      <c r="N34" s="75"/>
      <c r="O34" s="367"/>
      <c r="P34" s="377"/>
      <c r="Q34" s="378"/>
      <c r="S34" s="23"/>
    </row>
    <row r="35" spans="1:19" ht="12.75" x14ac:dyDescent="0.2">
      <c r="A35" s="362" t="s">
        <v>81</v>
      </c>
      <c r="B35" s="405"/>
      <c r="C35" s="369" t="str">
        <f>'RE-600'!F45</f>
        <v>Septic</v>
      </c>
      <c r="D35" s="377"/>
      <c r="E35" s="378"/>
      <c r="F35" s="75"/>
      <c r="G35" s="367"/>
      <c r="H35" s="281"/>
      <c r="I35" s="368"/>
      <c r="J35" s="75"/>
      <c r="K35" s="367"/>
      <c r="L35" s="281"/>
      <c r="M35" s="368"/>
      <c r="N35" s="75"/>
      <c r="O35" s="367"/>
      <c r="P35" s="377"/>
      <c r="Q35" s="378"/>
      <c r="S35" s="23"/>
    </row>
    <row r="36" spans="1:19" ht="12.75" x14ac:dyDescent="0.2">
      <c r="A36" s="362" t="s">
        <v>268</v>
      </c>
      <c r="B36" s="405"/>
      <c r="C36" s="369" t="str">
        <f>'RE-600'!B45</f>
        <v xml:space="preserve">Yes </v>
      </c>
      <c r="D36" s="295"/>
      <c r="E36" s="370"/>
      <c r="F36" s="75"/>
      <c r="G36" s="281"/>
      <c r="H36" s="281"/>
      <c r="I36" s="281"/>
      <c r="J36" s="75"/>
      <c r="K36" s="281"/>
      <c r="L36" s="281"/>
      <c r="M36" s="281"/>
      <c r="N36" s="75"/>
      <c r="O36" s="367"/>
      <c r="P36" s="281"/>
      <c r="Q36" s="368"/>
      <c r="S36" s="23"/>
    </row>
    <row r="37" spans="1:19" ht="12.75" x14ac:dyDescent="0.2">
      <c r="A37" s="362" t="s">
        <v>39</v>
      </c>
      <c r="B37" s="405"/>
      <c r="C37" s="369">
        <f>'RE-600'!B24</f>
        <v>0</v>
      </c>
      <c r="D37" s="295"/>
      <c r="E37" s="370"/>
      <c r="F37" s="75"/>
      <c r="G37" s="281"/>
      <c r="H37" s="281"/>
      <c r="I37" s="281"/>
      <c r="J37" s="75"/>
      <c r="K37" s="281"/>
      <c r="L37" s="281"/>
      <c r="M37" s="281"/>
      <c r="N37" s="75"/>
      <c r="O37" s="367"/>
      <c r="P37" s="281"/>
      <c r="Q37" s="368"/>
      <c r="S37" s="23"/>
    </row>
    <row r="38" spans="1:19" ht="12.75" x14ac:dyDescent="0.2">
      <c r="A38" s="364" t="s">
        <v>330</v>
      </c>
      <c r="B38" s="405"/>
      <c r="C38" s="369">
        <f>'RE-600'!H24</f>
        <v>0</v>
      </c>
      <c r="D38" s="295"/>
      <c r="E38" s="370"/>
      <c r="F38" s="75"/>
      <c r="G38" s="281"/>
      <c r="H38" s="281"/>
      <c r="I38" s="281"/>
      <c r="J38" s="75"/>
      <c r="K38" s="281"/>
      <c r="L38" s="281"/>
      <c r="M38" s="281"/>
      <c r="N38" s="75"/>
      <c r="O38" s="367"/>
      <c r="P38" s="281"/>
      <c r="Q38" s="368"/>
      <c r="S38" s="23"/>
    </row>
    <row r="39" spans="1:19" ht="12.75" x14ac:dyDescent="0.2">
      <c r="A39" s="362" t="s">
        <v>77</v>
      </c>
      <c r="B39" s="405"/>
      <c r="C39" s="369" t="str">
        <f>'RE-600'!D44</f>
        <v xml:space="preserve">No </v>
      </c>
      <c r="D39" s="295"/>
      <c r="E39" s="370"/>
      <c r="F39" s="75"/>
      <c r="G39" s="281"/>
      <c r="H39" s="281"/>
      <c r="I39" s="281"/>
      <c r="J39" s="75"/>
      <c r="K39" s="281"/>
      <c r="L39" s="281"/>
      <c r="M39" s="281"/>
      <c r="N39" s="75"/>
      <c r="O39" s="367"/>
      <c r="P39" s="281"/>
      <c r="Q39" s="368"/>
      <c r="S39" s="23"/>
    </row>
    <row r="40" spans="1:19" ht="12.75" x14ac:dyDescent="0.2">
      <c r="A40" s="362" t="s">
        <v>270</v>
      </c>
      <c r="B40" s="405"/>
      <c r="C40" s="369" t="str">
        <f>'RE-600'!G19</f>
        <v>n/a</v>
      </c>
      <c r="D40" s="295"/>
      <c r="E40" s="370"/>
      <c r="F40" s="75"/>
      <c r="G40" s="281"/>
      <c r="H40" s="281"/>
      <c r="I40" s="281"/>
      <c r="J40" s="75"/>
      <c r="K40" s="281"/>
      <c r="L40" s="281"/>
      <c r="M40" s="281"/>
      <c r="N40" s="75"/>
      <c r="O40" s="367"/>
      <c r="P40" s="281"/>
      <c r="Q40" s="368"/>
      <c r="S40" s="23"/>
    </row>
    <row r="41" spans="1:19" ht="12.75" x14ac:dyDescent="0.2">
      <c r="A41" s="362" t="s">
        <v>271</v>
      </c>
      <c r="B41" s="405"/>
      <c r="C41" s="419"/>
      <c r="D41" s="420"/>
      <c r="E41" s="421"/>
      <c r="F41" s="75"/>
      <c r="G41" s="281"/>
      <c r="H41" s="281"/>
      <c r="I41" s="281"/>
      <c r="J41" s="75"/>
      <c r="K41" s="281"/>
      <c r="L41" s="281"/>
      <c r="M41" s="281"/>
      <c r="N41" s="75"/>
      <c r="O41" s="367"/>
      <c r="P41" s="281"/>
      <c r="Q41" s="368"/>
      <c r="S41" s="23"/>
    </row>
    <row r="42" spans="1:19" s="42" customFormat="1" ht="12.75" x14ac:dyDescent="0.2">
      <c r="A42" s="362" t="s">
        <v>331</v>
      </c>
      <c r="B42" s="405"/>
      <c r="C42" s="40" t="s">
        <v>332</v>
      </c>
      <c r="D42" s="403">
        <f>'RE-611(T)p2'!C21</f>
        <v>0</v>
      </c>
      <c r="E42" s="417"/>
      <c r="F42" s="75"/>
      <c r="G42" s="228" t="s">
        <v>333</v>
      </c>
      <c r="H42" s="355">
        <f>'RE-611(T)p2'!E21</f>
        <v>0</v>
      </c>
      <c r="I42" s="418"/>
      <c r="J42" s="75"/>
      <c r="K42" s="228" t="s">
        <v>333</v>
      </c>
      <c r="L42" s="355">
        <f>'RE-611(T)p2'!G21</f>
        <v>0</v>
      </c>
      <c r="M42" s="418"/>
      <c r="N42" s="75"/>
      <c r="O42" s="12" t="s">
        <v>333</v>
      </c>
      <c r="P42" s="403">
        <v>0</v>
      </c>
      <c r="Q42" s="417"/>
      <c r="R42" s="40"/>
      <c r="S42" s="23"/>
    </row>
    <row r="43" spans="1:19" s="42" customFormat="1" ht="12.75" x14ac:dyDescent="0.2">
      <c r="A43" s="362"/>
      <c r="B43" s="405"/>
      <c r="C43" s="389" t="s">
        <v>334</v>
      </c>
      <c r="D43" s="413"/>
      <c r="E43" s="414"/>
      <c r="F43" s="75"/>
      <c r="G43" s="355">
        <f>SUM(H42-D42)*42</f>
        <v>0</v>
      </c>
      <c r="H43" s="415"/>
      <c r="I43" s="415"/>
      <c r="J43" s="75"/>
      <c r="K43" s="355">
        <f>SUM(L42-D42)*42</f>
        <v>0</v>
      </c>
      <c r="L43" s="415"/>
      <c r="M43" s="415"/>
      <c r="N43" s="75"/>
      <c r="O43" s="403">
        <f>SUM(P42-D42)*42</f>
        <v>0</v>
      </c>
      <c r="P43" s="415"/>
      <c r="Q43" s="416"/>
      <c r="R43" s="40"/>
      <c r="S43" s="23"/>
    </row>
    <row r="44" spans="1:19" ht="12.75" x14ac:dyDescent="0.2">
      <c r="A44" s="362"/>
      <c r="B44" s="405"/>
      <c r="C44" s="389" t="s">
        <v>276</v>
      </c>
      <c r="D44" s="413"/>
      <c r="E44" s="414"/>
      <c r="F44" s="75"/>
      <c r="G44" s="367"/>
      <c r="H44" s="281"/>
      <c r="I44" s="368"/>
      <c r="K44" s="367"/>
      <c r="L44" s="281"/>
      <c r="M44" s="368"/>
      <c r="O44" s="367"/>
      <c r="P44" s="281"/>
      <c r="Q44" s="368"/>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2023-08-07T12:32:02Z</cp:lastPrinted>
  <dcterms:created xsi:type="dcterms:W3CDTF">2006-11-30T11:54:12Z</dcterms:created>
  <dcterms:modified xsi:type="dcterms:W3CDTF">2023-08-07T19:59:09Z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