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12 Bridge File Folders\1800930; CUY - 6  -1456\1. Inspection and Inventory (5 year history)\Tower B Inspections\2015\"/>
    </mc:Choice>
  </mc:AlternateContent>
  <bookViews>
    <workbookView xWindow="135" yWindow="210" windowWidth="15570" windowHeight="11655"/>
  </bookViews>
  <sheets>
    <sheet name="Tower B Special Inspect" sheetId="1" r:id="rId1"/>
    <sheet name="Sheet2" sheetId="2" r:id="rId2"/>
    <sheet name="Sheet3" sheetId="3" r:id="rId3"/>
  </sheets>
  <calcPr calcId="152511"/>
</workbook>
</file>

<file path=xl/calcChain.xml><?xml version="1.0" encoding="utf-8"?>
<calcChain xmlns="http://schemas.openxmlformats.org/spreadsheetml/2006/main">
  <c r="F10" i="1" l="1"/>
  <c r="K10" i="1" s="1"/>
  <c r="F11" i="1"/>
  <c r="F12" i="1"/>
  <c r="F13" i="1"/>
  <c r="F14" i="1"/>
  <c r="F15" i="1"/>
  <c r="J15" i="1" s="1"/>
  <c r="F16" i="1"/>
  <c r="J16" i="1" s="1"/>
  <c r="F17" i="1"/>
  <c r="F18" i="1"/>
  <c r="F19" i="1"/>
  <c r="J19" i="1" s="1"/>
  <c r="F20" i="1"/>
  <c r="J20" i="1" s="1"/>
  <c r="F21" i="1"/>
  <c r="F22" i="1"/>
  <c r="F23" i="1"/>
  <c r="J23" i="1" s="1"/>
  <c r="F24" i="1"/>
  <c r="J24" i="1" s="1"/>
  <c r="F25" i="1"/>
  <c r="F26" i="1"/>
  <c r="F27" i="1"/>
  <c r="J27" i="1" s="1"/>
  <c r="F28" i="1"/>
  <c r="J28" i="1" s="1"/>
  <c r="F29" i="1"/>
  <c r="F30" i="1"/>
  <c r="F31" i="1"/>
  <c r="J31" i="1" s="1"/>
  <c r="F32" i="1"/>
  <c r="J32" i="1" s="1"/>
  <c r="F33" i="1"/>
  <c r="F34" i="1"/>
  <c r="E10" i="1"/>
  <c r="H10" i="1" s="1"/>
  <c r="E11" i="1"/>
  <c r="E12" i="1"/>
  <c r="E13" i="1"/>
  <c r="H13" i="1" s="1"/>
  <c r="E14" i="1"/>
  <c r="E15" i="1"/>
  <c r="E16" i="1"/>
  <c r="E17" i="1"/>
  <c r="H17" i="1" s="1"/>
  <c r="E18" i="1"/>
  <c r="G18" i="1" s="1"/>
  <c r="E19" i="1"/>
  <c r="E20" i="1"/>
  <c r="E21" i="1"/>
  <c r="H21" i="1" s="1"/>
  <c r="E22" i="1"/>
  <c r="E23" i="1"/>
  <c r="E24" i="1"/>
  <c r="E25" i="1"/>
  <c r="H25" i="1" s="1"/>
  <c r="E26" i="1"/>
  <c r="G26" i="1" s="1"/>
  <c r="E27" i="1"/>
  <c r="E28" i="1"/>
  <c r="E29" i="1"/>
  <c r="H29" i="1" s="1"/>
  <c r="E30" i="1"/>
  <c r="E31" i="1"/>
  <c r="E32" i="1"/>
  <c r="E33" i="1"/>
  <c r="H33" i="1" s="1"/>
  <c r="E34" i="1"/>
  <c r="G34" i="1" s="1"/>
  <c r="J10" i="1"/>
  <c r="F9" i="1"/>
  <c r="E9" i="1"/>
  <c r="I10" i="1" l="1"/>
  <c r="J34" i="1"/>
  <c r="K34" i="1"/>
  <c r="J30" i="1"/>
  <c r="K30" i="1"/>
  <c r="J26" i="1"/>
  <c r="K26" i="1"/>
  <c r="J22" i="1"/>
  <c r="K22" i="1"/>
  <c r="J18" i="1"/>
  <c r="K18" i="1"/>
  <c r="J14" i="1"/>
  <c r="K14" i="1"/>
  <c r="G29" i="1"/>
  <c r="G21" i="1"/>
  <c r="G13" i="1"/>
  <c r="I21" i="1"/>
  <c r="L22" i="1"/>
  <c r="J9" i="1"/>
  <c r="K9" i="1"/>
  <c r="L9" i="1"/>
  <c r="G32" i="1"/>
  <c r="H32" i="1"/>
  <c r="G28" i="1"/>
  <c r="H28" i="1"/>
  <c r="I24" i="1"/>
  <c r="H24" i="1"/>
  <c r="G20" i="1"/>
  <c r="H20" i="1"/>
  <c r="I16" i="1"/>
  <c r="H16" i="1"/>
  <c r="I12" i="1"/>
  <c r="H12" i="1"/>
  <c r="J33" i="1"/>
  <c r="K33" i="1"/>
  <c r="J29" i="1"/>
  <c r="K29" i="1"/>
  <c r="J25" i="1"/>
  <c r="K25" i="1"/>
  <c r="J21" i="1"/>
  <c r="K21" i="1"/>
  <c r="J17" i="1"/>
  <c r="K17" i="1"/>
  <c r="L13" i="1"/>
  <c r="K13" i="1"/>
  <c r="I33" i="1"/>
  <c r="I17" i="1"/>
  <c r="L34" i="1"/>
  <c r="L18" i="1"/>
  <c r="G10" i="1"/>
  <c r="L10" i="1"/>
  <c r="G31" i="1"/>
  <c r="H31" i="1"/>
  <c r="G27" i="1"/>
  <c r="H27" i="1"/>
  <c r="G23" i="1"/>
  <c r="H23" i="1"/>
  <c r="G19" i="1"/>
  <c r="H19" i="1"/>
  <c r="G15" i="1"/>
  <c r="H15" i="1"/>
  <c r="G11" i="1"/>
  <c r="H11" i="1"/>
  <c r="L32" i="1"/>
  <c r="K32" i="1"/>
  <c r="L28" i="1"/>
  <c r="K28" i="1"/>
  <c r="L24" i="1"/>
  <c r="K24" i="1"/>
  <c r="L20" i="1"/>
  <c r="K20" i="1"/>
  <c r="L16" i="1"/>
  <c r="K16" i="1"/>
  <c r="J12" i="1"/>
  <c r="K12" i="1"/>
  <c r="G33" i="1"/>
  <c r="G25" i="1"/>
  <c r="G17" i="1"/>
  <c r="I29" i="1"/>
  <c r="I13" i="1"/>
  <c r="L30" i="1"/>
  <c r="L14" i="1"/>
  <c r="G9" i="1"/>
  <c r="H9" i="1"/>
  <c r="I34" i="1"/>
  <c r="H34" i="1"/>
  <c r="I30" i="1"/>
  <c r="H30" i="1"/>
  <c r="I26" i="1"/>
  <c r="H26" i="1"/>
  <c r="I22" i="1"/>
  <c r="H22" i="1"/>
  <c r="I18" i="1"/>
  <c r="H18" i="1"/>
  <c r="I14" i="1"/>
  <c r="H14" i="1"/>
  <c r="L31" i="1"/>
  <c r="K31" i="1"/>
  <c r="L27" i="1"/>
  <c r="K27" i="1"/>
  <c r="L23" i="1"/>
  <c r="K23" i="1"/>
  <c r="L19" i="1"/>
  <c r="K19" i="1"/>
  <c r="L15" i="1"/>
  <c r="K15" i="1"/>
  <c r="J11" i="1"/>
  <c r="K11" i="1"/>
  <c r="G30" i="1"/>
  <c r="G22" i="1"/>
  <c r="G14" i="1"/>
  <c r="I25" i="1"/>
  <c r="L26" i="1"/>
  <c r="L11" i="1"/>
  <c r="I9" i="1"/>
  <c r="I32" i="1"/>
  <c r="I28" i="1"/>
  <c r="I20" i="1"/>
  <c r="I11" i="1"/>
  <c r="L33" i="1"/>
  <c r="L29" i="1"/>
  <c r="L25" i="1"/>
  <c r="L17" i="1"/>
  <c r="G24" i="1"/>
  <c r="G16" i="1"/>
  <c r="I31" i="1"/>
  <c r="I27" i="1"/>
  <c r="I23" i="1"/>
  <c r="I19" i="1"/>
  <c r="I15" i="1"/>
  <c r="L21" i="1"/>
  <c r="J13" i="1"/>
  <c r="G12" i="1"/>
  <c r="L12" i="1"/>
</calcChain>
</file>

<file path=xl/comments1.xml><?xml version="1.0" encoding="utf-8"?>
<comments xmlns="http://schemas.openxmlformats.org/spreadsheetml/2006/main">
  <authors>
    <author>Youssef Seif</author>
  </authors>
  <commentList>
    <comment ref="C7" authorId="0" shapeId="0">
      <text>
        <r>
          <rPr>
            <b/>
            <sz val="9"/>
            <color indexed="81"/>
            <rFont val="Tahoma"/>
            <charset val="1"/>
          </rPr>
          <t>Youssef Seif:</t>
        </r>
        <r>
          <rPr>
            <sz val="9"/>
            <color indexed="81"/>
            <rFont val="Tahoma"/>
            <charset val="1"/>
          </rPr>
          <t xml:space="preserve">
gap calculated from crack monitor reading</t>
        </r>
      </text>
    </comment>
    <comment ref="C12" authorId="0" shapeId="0">
      <text>
        <r>
          <rPr>
            <b/>
            <sz val="9"/>
            <color indexed="81"/>
            <rFont val="Tahoma"/>
            <charset val="1"/>
          </rPr>
          <t>Youssef Seif:</t>
        </r>
        <r>
          <rPr>
            <sz val="9"/>
            <color indexed="81"/>
            <rFont val="Tahoma"/>
            <charset val="1"/>
          </rPr>
          <t xml:space="preserve">
1.839 shift from average left and right</t>
        </r>
      </text>
    </comment>
    <comment ref="C16" authorId="0" shapeId="0">
      <text>
        <r>
          <rPr>
            <b/>
            <sz val="9"/>
            <color indexed="81"/>
            <rFont val="Tahoma"/>
            <charset val="1"/>
          </rPr>
          <t>Youssef Seif:</t>
        </r>
        <r>
          <rPr>
            <sz val="9"/>
            <color indexed="81"/>
            <rFont val="Tahoma"/>
            <charset val="1"/>
          </rPr>
          <t xml:space="preserve">
2.2525 shift from average left and right</t>
        </r>
      </text>
    </comment>
    <comment ref="C18" authorId="0" shapeId="0">
      <text>
        <r>
          <rPr>
            <b/>
            <sz val="9"/>
            <color indexed="81"/>
            <rFont val="Tahoma"/>
            <charset val="1"/>
          </rPr>
          <t>Youssef Seif:</t>
        </r>
        <r>
          <rPr>
            <sz val="9"/>
            <color indexed="81"/>
            <rFont val="Tahoma"/>
            <charset val="1"/>
          </rPr>
          <t xml:space="preserve">
Transfer Measurement to transfer from old to new crack monitor. Any new measurement should be in inches added to 2.125 then placed in the cell.</t>
        </r>
      </text>
    </comment>
    <comment ref="M20" authorId="0" shapeId="0">
      <text>
        <r>
          <rPr>
            <b/>
            <sz val="9"/>
            <color indexed="81"/>
            <rFont val="Tahoma"/>
            <charset val="1"/>
          </rPr>
          <t>Youssef Seif:</t>
        </r>
        <r>
          <rPr>
            <sz val="9"/>
            <color indexed="81"/>
            <rFont val="Tahoma"/>
            <charset val="1"/>
          </rPr>
          <t xml:space="preserve">
Starting Measurement</t>
        </r>
      </text>
    </comment>
  </commentList>
</comments>
</file>

<file path=xl/sharedStrings.xml><?xml version="1.0" encoding="utf-8"?>
<sst xmlns="http://schemas.openxmlformats.org/spreadsheetml/2006/main" count="45" uniqueCount="29">
  <si>
    <t>SFN 1800930</t>
  </si>
  <si>
    <t>CUY-6-1456</t>
  </si>
  <si>
    <t>2011: March: column interface with deck -new concrete spall-see photos</t>
  </si>
  <si>
    <t>B&amp;N Inspection</t>
  </si>
  <si>
    <t>September</t>
  </si>
  <si>
    <t>gauge intsalled</t>
  </si>
  <si>
    <t>Monitor off scale. Install New gauge</t>
  </si>
  <si>
    <t>TOWER B MOVEMENT</t>
  </si>
  <si>
    <t>Days from Start</t>
  </si>
  <si>
    <t>Comments</t>
  </si>
  <si>
    <t>Rate from Start L</t>
  </si>
  <si>
    <t>Rate from Prev L</t>
  </si>
  <si>
    <t>Rate from Start R</t>
  </si>
  <si>
    <t>Rate from Prev R</t>
  </si>
  <si>
    <t>NA</t>
  </si>
  <si>
    <t>Rate from Start C</t>
  </si>
  <si>
    <t>Rate from Prev C</t>
  </si>
  <si>
    <t>Days from Prev.</t>
  </si>
  <si>
    <t>Date</t>
  </si>
  <si>
    <t>Tower B (south) is being monitored for movement to the south (away) from the west approach structure. There is also rotation, therefore readings are recorded for left and right edges of the tower. Readings are also taken at a crack monitor at the center of the tower. There is historical evidence that there has been issues with the substructure at this location.</t>
  </si>
  <si>
    <t>Right LongRdg</t>
  </si>
  <si>
    <t>Left TransRdg</t>
  </si>
  <si>
    <t>Center TransRdg</t>
  </si>
  <si>
    <t>Right TransRdg</t>
  </si>
  <si>
    <t>Monitor indicated 3mm longitudinal &amp; 4mm transverse movement.</t>
  </si>
  <si>
    <t>crack gauge is back to zero in the longitudinal direction.</t>
  </si>
  <si>
    <t>Center Trans. gauge has moved 7mm transverse &amp; 2mm longitudinal from zero.</t>
  </si>
  <si>
    <t>Center Trans. gauge has moved 6mm transverse &amp; 0mm longitudinal from zero.</t>
  </si>
  <si>
    <t>Install New Gauge new 0 will start with 2.125 - NOTE: 1 mm = .039"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</si>
</sst>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9" x14ac:knownFonts="1">
    <font>
      <sz val="11"/>
      <color theme="1"/>
      <name val="Calibri"/>
      <family val="2"/>
      <scheme val="minor"/>
    </font>
    <font>
      <b/>
      <sz val="16"/>
      <color theme="1"/>
      <name val="Calibri"/>
      <family val="2"/>
      <scheme val="minor"/>
    </font>
    <font>
      <sz val="12"/>
      <color theme="1"/>
      <name val="Calibri"/>
      <family val="2"/>
      <scheme val="minor"/>
    </font>
    <font>
      <b/>
      <u/>
      <sz val="11"/>
      <color theme="1"/>
      <name val="Calibri"/>
      <family val="2"/>
      <scheme val="minor"/>
    </font>
    <font>
      <sz val="11"/>
      <color rgb="FF000000"/>
      <name val="Calibri"/>
      <family val="2"/>
      <scheme val="minor"/>
    </font>
    <font>
      <b/>
      <u/>
      <sz val="14"/>
      <color rgb="FF000000"/>
      <name val="Calibri"/>
      <family val="2"/>
      <scheme val="minor"/>
    </font>
    <font>
      <sz val="14"/>
      <color theme="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auto="1"/>
      </left>
      <right style="thick">
        <color auto="1"/>
      </right>
      <top style="thick">
        <color auto="1"/>
      </top>
      <bottom style="thick">
        <color auto="1"/>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1">
    <xf numFmtId="0" fontId="0" fillId="0" borderId="0" xfId="0"/>
    <xf numFmtId="0" fontId="5" fillId="0" borderId="0" xfId="0" applyFont="1" applyAlignment="1">
      <alignment horizontal="justify" vertical="center"/>
    </xf>
    <xf numFmtId="0" fontId="4" fillId="0" borderId="1" xfId="0" applyFont="1" applyBorder="1" applyAlignment="1">
      <alignment horizontal="justify" vertical="center"/>
    </xf>
    <xf numFmtId="0" fontId="0" fillId="0" borderId="1" xfId="0" applyBorder="1" applyAlignment="1">
      <alignment vertical="center"/>
    </xf>
    <xf numFmtId="0" fontId="0" fillId="0" borderId="0" xfId="0" applyAlignment="1">
      <alignment horizontal="center"/>
    </xf>
    <xf numFmtId="0" fontId="5" fillId="0" borderId="0" xfId="0" applyFont="1" applyAlignment="1">
      <alignment horizontal="center" vertical="center"/>
    </xf>
    <xf numFmtId="0" fontId="0" fillId="0" borderId="0" xfId="0" applyFill="1"/>
    <xf numFmtId="0" fontId="0" fillId="0" borderId="0" xfId="0" applyFill="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applyBorder="1"/>
    <xf numFmtId="0" fontId="3" fillId="0" borderId="0" xfId="0" applyFont="1" applyFill="1" applyBorder="1" applyAlignment="1">
      <alignment horizontal="center"/>
    </xf>
    <xf numFmtId="2" fontId="3" fillId="0" borderId="0" xfId="0" applyNumberFormat="1" applyFont="1" applyFill="1" applyBorder="1" applyAlignment="1">
      <alignment horizontal="center"/>
    </xf>
    <xf numFmtId="0" fontId="0" fillId="0" borderId="0" xfId="0" applyFill="1" applyBorder="1"/>
    <xf numFmtId="0" fontId="0" fillId="0" borderId="0" xfId="0" applyFill="1" applyBorder="1" applyAlignment="1">
      <alignment horizontal="center" vertical="center" wrapText="1"/>
    </xf>
    <xf numFmtId="2" fontId="0" fillId="0" borderId="0" xfId="0" applyNumberFormat="1" applyFill="1" applyBorder="1" applyAlignment="1">
      <alignment horizontal="center" wrapText="1"/>
    </xf>
    <xf numFmtId="2" fontId="0" fillId="0" borderId="0" xfId="0" applyNumberFormat="1" applyFill="1" applyBorder="1" applyAlignment="1">
      <alignment horizontal="center" vertical="center" wrapText="1"/>
    </xf>
    <xf numFmtId="0" fontId="4" fillId="0" borderId="0" xfId="0" applyFont="1" applyFill="1" applyBorder="1" applyAlignment="1">
      <alignment horizontal="center" vertical="center"/>
    </xf>
    <xf numFmtId="2" fontId="0" fillId="0" borderId="0" xfId="0" applyNumberFormat="1" applyFill="1" applyBorder="1" applyAlignment="1">
      <alignment horizontal="center"/>
    </xf>
    <xf numFmtId="0" fontId="6" fillId="0" borderId="0" xfId="0" applyFont="1" applyFill="1" applyBorder="1" applyAlignment="1">
      <alignment horizontal="center"/>
    </xf>
    <xf numFmtId="2" fontId="6" fillId="0" borderId="0" xfId="0" applyNumberFormat="1" applyFont="1" applyFill="1" applyBorder="1" applyAlignment="1">
      <alignment horizontal="center"/>
    </xf>
    <xf numFmtId="14" fontId="4" fillId="0" borderId="2" xfId="0" applyNumberFormat="1" applyFont="1" applyBorder="1" applyAlignment="1">
      <alignment horizontal="center" vertical="center" wrapText="1"/>
    </xf>
    <xf numFmtId="14" fontId="0" fillId="0" borderId="2" xfId="0" applyNumberFormat="1" applyBorder="1" applyAlignment="1">
      <alignment horizontal="center" vertical="center" wrapText="1"/>
    </xf>
    <xf numFmtId="164" fontId="4" fillId="0" borderId="1" xfId="0" applyNumberFormat="1" applyFont="1" applyBorder="1" applyAlignment="1">
      <alignment horizontal="center" vertical="center" wrapText="1"/>
    </xf>
    <xf numFmtId="1" fontId="4" fillId="2"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0" fontId="4" fillId="0" borderId="1" xfId="0" applyFont="1" applyFill="1" applyBorder="1" applyAlignment="1">
      <alignment horizontal="right" vertical="center"/>
    </xf>
    <xf numFmtId="0" fontId="4" fillId="0" borderId="1" xfId="0" applyFont="1" applyFill="1" applyBorder="1" applyAlignment="1">
      <alignment horizontal="left" vertical="center"/>
    </xf>
    <xf numFmtId="0" fontId="4" fillId="0" borderId="1" xfId="0" applyFont="1" applyFill="1" applyBorder="1" applyAlignment="1">
      <alignment horizontal="justify" vertical="center"/>
    </xf>
    <xf numFmtId="0" fontId="0" fillId="0" borderId="1" xfId="0" applyFill="1" applyBorder="1"/>
    <xf numFmtId="0" fontId="0" fillId="0" borderId="1" xfId="0" applyFill="1" applyBorder="1" applyAlignment="1">
      <alignment horizontal="center"/>
    </xf>
    <xf numFmtId="14" fontId="0" fillId="0" borderId="1" xfId="0" applyNumberFormat="1" applyBorder="1" applyAlignment="1">
      <alignment horizontal="center" vertical="center" wrapText="1"/>
    </xf>
    <xf numFmtId="14" fontId="4"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5" xfId="0" applyFont="1" applyBorder="1" applyAlignment="1">
      <alignment horizontal="justify" vertical="center"/>
    </xf>
    <xf numFmtId="0" fontId="5" fillId="0" borderId="3" xfId="0" applyFont="1" applyBorder="1" applyAlignment="1">
      <alignment horizontal="center" vertical="center" wrapText="1"/>
    </xf>
    <xf numFmtId="0" fontId="5" fillId="0" borderId="3" xfId="0" applyFont="1" applyBorder="1" applyAlignment="1">
      <alignment horizontal="justify" vertical="center" wrapText="1"/>
    </xf>
    <xf numFmtId="165"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5" fillId="0" borderId="3" xfId="0" applyFont="1" applyBorder="1" applyAlignment="1">
      <alignment horizontal="center" vertical="top"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0" xfId="0" applyFont="1" applyAlignment="1">
      <alignment horizontal="left" vertical="top"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2"/>
  <sheetViews>
    <sheetView tabSelected="1" topLeftCell="A7" zoomScale="85" zoomScaleNormal="85" workbookViewId="0">
      <selection activeCell="A37" sqref="A37"/>
    </sheetView>
  </sheetViews>
  <sheetFormatPr defaultRowHeight="15" x14ac:dyDescent="0.25"/>
  <cols>
    <col min="1" max="1" width="11.85546875" customWidth="1"/>
    <col min="2" max="2" width="11.140625" customWidth="1"/>
    <col min="3" max="3" width="11.42578125" customWidth="1"/>
    <col min="4" max="4" width="10.7109375" customWidth="1"/>
    <col min="5" max="5" width="13.85546875" customWidth="1"/>
    <col min="6" max="6" width="13.28515625" customWidth="1"/>
    <col min="7" max="7" width="12.140625" customWidth="1"/>
    <col min="8" max="8" width="12.85546875" customWidth="1"/>
    <col min="9" max="11" width="12.28515625" customWidth="1"/>
    <col min="12" max="13" width="11.85546875" customWidth="1"/>
    <col min="14" max="14" width="81.7109375" customWidth="1"/>
    <col min="15" max="15" width="14.7109375" style="4" customWidth="1"/>
    <col min="16" max="16" width="18.85546875" style="4" customWidth="1"/>
  </cols>
  <sheetData>
    <row r="1" spans="1:17" ht="21" x14ac:dyDescent="0.25">
      <c r="A1" s="50" t="s">
        <v>0</v>
      </c>
      <c r="B1" s="50"/>
      <c r="C1" s="50"/>
      <c r="D1" s="50"/>
      <c r="E1" s="50"/>
      <c r="F1" s="50"/>
      <c r="G1" s="50"/>
      <c r="H1" s="50"/>
      <c r="I1" s="50"/>
      <c r="J1" s="50"/>
      <c r="K1" s="50"/>
      <c r="L1" s="50"/>
      <c r="M1" s="50"/>
      <c r="N1" s="50"/>
      <c r="O1" s="50"/>
      <c r="P1"/>
    </row>
    <row r="2" spans="1:17" ht="21" x14ac:dyDescent="0.25">
      <c r="A2" s="50" t="s">
        <v>1</v>
      </c>
      <c r="B2" s="50"/>
      <c r="C2" s="50"/>
      <c r="D2" s="50"/>
      <c r="E2" s="50"/>
      <c r="F2" s="50"/>
      <c r="G2" s="50"/>
      <c r="H2" s="50"/>
      <c r="I2" s="50"/>
      <c r="J2" s="50"/>
      <c r="K2" s="50"/>
      <c r="L2" s="50"/>
      <c r="M2" s="50"/>
      <c r="N2" s="50"/>
      <c r="O2" s="50"/>
      <c r="P2"/>
    </row>
    <row r="3" spans="1:17" ht="21" x14ac:dyDescent="0.25">
      <c r="A3" s="50" t="s">
        <v>7</v>
      </c>
      <c r="B3" s="50"/>
      <c r="C3" s="50"/>
      <c r="D3" s="50"/>
      <c r="E3" s="50"/>
      <c r="F3" s="50"/>
      <c r="G3" s="50"/>
      <c r="H3" s="50"/>
      <c r="I3" s="50"/>
      <c r="J3" s="50"/>
      <c r="K3" s="50"/>
      <c r="L3" s="50"/>
      <c r="M3" s="50"/>
      <c r="N3" s="50"/>
      <c r="O3" s="50"/>
      <c r="P3"/>
    </row>
    <row r="4" spans="1:17" ht="15.75" customHeight="1" x14ac:dyDescent="0.25">
      <c r="A4" s="49" t="s">
        <v>19</v>
      </c>
      <c r="B4" s="49"/>
      <c r="C4" s="49"/>
      <c r="D4" s="49"/>
      <c r="E4" s="49"/>
      <c r="F4" s="49"/>
      <c r="G4" s="49"/>
      <c r="H4" s="49"/>
      <c r="I4" s="49"/>
      <c r="J4" s="49"/>
      <c r="K4" s="49"/>
      <c r="L4" s="49"/>
      <c r="M4" s="49"/>
      <c r="N4" s="49"/>
      <c r="O4" s="49"/>
      <c r="P4"/>
    </row>
    <row r="5" spans="1:17" ht="21" customHeight="1" x14ac:dyDescent="0.25">
      <c r="A5" s="49"/>
      <c r="B5" s="49"/>
      <c r="C5" s="49"/>
      <c r="D5" s="49"/>
      <c r="E5" s="49"/>
      <c r="F5" s="49"/>
      <c r="G5" s="49"/>
      <c r="H5" s="49"/>
      <c r="I5" s="49"/>
      <c r="J5" s="49"/>
      <c r="K5" s="49"/>
      <c r="L5" s="49"/>
      <c r="M5" s="49"/>
      <c r="N5" s="49"/>
      <c r="O5" s="49"/>
      <c r="P5"/>
    </row>
    <row r="6" spans="1:17" ht="19.5" thickBot="1" x14ac:dyDescent="0.3">
      <c r="A6" s="5"/>
      <c r="B6" s="5"/>
      <c r="C6" s="5"/>
      <c r="D6" s="5"/>
      <c r="E6" s="5"/>
      <c r="F6" s="5"/>
      <c r="G6" s="1"/>
      <c r="H6" s="1"/>
      <c r="I6" s="1"/>
      <c r="J6" s="1"/>
      <c r="K6" s="1"/>
      <c r="L6" s="1"/>
      <c r="M6" s="1"/>
      <c r="N6" s="1"/>
      <c r="O6" s="9"/>
      <c r="P6" s="8"/>
      <c r="Q6" s="10"/>
    </row>
    <row r="7" spans="1:17" ht="57.75" thickTop="1" thickBot="1" x14ac:dyDescent="0.3">
      <c r="A7" s="38" t="s">
        <v>18</v>
      </c>
      <c r="B7" s="38" t="s">
        <v>21</v>
      </c>
      <c r="C7" s="38" t="s">
        <v>22</v>
      </c>
      <c r="D7" s="46" t="s">
        <v>23</v>
      </c>
      <c r="E7" s="38" t="s">
        <v>8</v>
      </c>
      <c r="F7" s="38" t="s">
        <v>17</v>
      </c>
      <c r="G7" s="38" t="s">
        <v>10</v>
      </c>
      <c r="H7" s="38" t="s">
        <v>15</v>
      </c>
      <c r="I7" s="38" t="s">
        <v>12</v>
      </c>
      <c r="J7" s="38" t="s">
        <v>11</v>
      </c>
      <c r="K7" s="38" t="s">
        <v>16</v>
      </c>
      <c r="L7" s="38" t="s">
        <v>13</v>
      </c>
      <c r="M7" s="38" t="s">
        <v>20</v>
      </c>
      <c r="N7" s="39" t="s">
        <v>9</v>
      </c>
      <c r="O7" s="12"/>
      <c r="P7" s="11"/>
      <c r="Q7" s="13"/>
    </row>
    <row r="8" spans="1:17" ht="15.75" thickTop="1" x14ac:dyDescent="0.25">
      <c r="A8" s="32">
        <v>38843</v>
      </c>
      <c r="B8" s="33">
        <v>0</v>
      </c>
      <c r="C8" s="33">
        <v>0</v>
      </c>
      <c r="D8" s="33">
        <v>0</v>
      </c>
      <c r="E8" s="34"/>
      <c r="F8" s="34"/>
      <c r="G8" s="35"/>
      <c r="H8" s="35"/>
      <c r="I8" s="36"/>
      <c r="J8" s="36"/>
      <c r="K8" s="36"/>
      <c r="L8" s="36"/>
      <c r="M8" s="33"/>
      <c r="N8" s="37" t="s">
        <v>5</v>
      </c>
      <c r="O8" s="15"/>
      <c r="P8" s="14"/>
      <c r="Q8" s="13"/>
    </row>
    <row r="9" spans="1:17" x14ac:dyDescent="0.25">
      <c r="A9" s="21">
        <v>39211</v>
      </c>
      <c r="B9" s="23" t="s">
        <v>14</v>
      </c>
      <c r="C9" s="23">
        <v>0.35</v>
      </c>
      <c r="D9" s="23" t="s">
        <v>14</v>
      </c>
      <c r="E9" s="24">
        <f>A9-A$8</f>
        <v>368</v>
      </c>
      <c r="F9" s="24">
        <f>A9-A8</f>
        <v>368</v>
      </c>
      <c r="G9" s="40" t="e">
        <f t="shared" ref="G9:G34" si="0">(B9-B$8)/E9</f>
        <v>#VALUE!</v>
      </c>
      <c r="H9" s="42">
        <f>(C9-C$8)/E9</f>
        <v>9.5108695652173906E-4</v>
      </c>
      <c r="I9" s="44" t="e">
        <f t="shared" ref="I9:I34" si="1">(D9-D$8)/E9</f>
        <v>#VALUE!</v>
      </c>
      <c r="J9" s="41" t="e">
        <f>(B9-B8)/F9</f>
        <v>#VALUE!</v>
      </c>
      <c r="K9" s="43">
        <f>(C9-C8)/F9</f>
        <v>9.5108695652173906E-4</v>
      </c>
      <c r="L9" s="44" t="e">
        <f>(D9-D8)/F9</f>
        <v>#VALUE!</v>
      </c>
      <c r="M9" s="45"/>
      <c r="N9" s="2"/>
      <c r="O9" s="15"/>
      <c r="P9" s="16"/>
      <c r="Q9" s="13"/>
    </row>
    <row r="10" spans="1:17" x14ac:dyDescent="0.25">
      <c r="A10" s="21">
        <v>39448</v>
      </c>
      <c r="B10" s="23" t="s">
        <v>14</v>
      </c>
      <c r="C10" s="23" t="s">
        <v>14</v>
      </c>
      <c r="D10" s="23" t="s">
        <v>14</v>
      </c>
      <c r="E10" s="24">
        <f t="shared" ref="E10:E34" si="2">A10-A$8</f>
        <v>605</v>
      </c>
      <c r="F10" s="24">
        <f t="shared" ref="F10:F34" si="3">A10-A9</f>
        <v>237</v>
      </c>
      <c r="G10" s="40" t="e">
        <f t="shared" si="0"/>
        <v>#VALUE!</v>
      </c>
      <c r="H10" s="42" t="e">
        <f t="shared" ref="H10:H34" si="4">(C10-C$8)/E10</f>
        <v>#VALUE!</v>
      </c>
      <c r="I10" s="44" t="e">
        <f t="shared" si="1"/>
        <v>#VALUE!</v>
      </c>
      <c r="J10" s="41" t="e">
        <f t="shared" ref="J10:J34" si="5">(B10-B9)/F10</f>
        <v>#VALUE!</v>
      </c>
      <c r="K10" s="43" t="e">
        <f t="shared" ref="K10:K34" si="6">(C10-C9)/F10</f>
        <v>#VALUE!</v>
      </c>
      <c r="L10" s="44" t="e">
        <f t="shared" ref="L10:L34" si="7">(D10-D9)/F10</f>
        <v>#VALUE!</v>
      </c>
      <c r="M10" s="45"/>
      <c r="N10" s="2" t="s">
        <v>3</v>
      </c>
      <c r="O10" s="15"/>
      <c r="P10" s="14"/>
      <c r="Q10" s="13"/>
    </row>
    <row r="11" spans="1:17" x14ac:dyDescent="0.25">
      <c r="A11" s="21">
        <v>39814</v>
      </c>
      <c r="B11" s="23" t="s">
        <v>14</v>
      </c>
      <c r="C11" s="23" t="s">
        <v>14</v>
      </c>
      <c r="D11" s="23" t="s">
        <v>14</v>
      </c>
      <c r="E11" s="24">
        <f t="shared" si="2"/>
        <v>971</v>
      </c>
      <c r="F11" s="24">
        <f t="shared" si="3"/>
        <v>366</v>
      </c>
      <c r="G11" s="40" t="e">
        <f t="shared" si="0"/>
        <v>#VALUE!</v>
      </c>
      <c r="H11" s="42" t="e">
        <f t="shared" si="4"/>
        <v>#VALUE!</v>
      </c>
      <c r="I11" s="44" t="e">
        <f t="shared" si="1"/>
        <v>#VALUE!</v>
      </c>
      <c r="J11" s="41" t="e">
        <f t="shared" si="5"/>
        <v>#VALUE!</v>
      </c>
      <c r="K11" s="43" t="e">
        <f t="shared" si="6"/>
        <v>#VALUE!</v>
      </c>
      <c r="L11" s="44" t="e">
        <f t="shared" si="7"/>
        <v>#VALUE!</v>
      </c>
      <c r="M11" s="45"/>
      <c r="N11" s="2" t="s">
        <v>3</v>
      </c>
      <c r="O11" s="15"/>
      <c r="P11" s="14"/>
      <c r="Q11" s="13"/>
    </row>
    <row r="12" spans="1:17" x14ac:dyDescent="0.25">
      <c r="A12" s="21">
        <v>40436</v>
      </c>
      <c r="B12" s="23">
        <v>3.5</v>
      </c>
      <c r="C12" s="23">
        <v>1.38</v>
      </c>
      <c r="D12" s="23">
        <v>2.9375</v>
      </c>
      <c r="E12" s="24">
        <f t="shared" si="2"/>
        <v>1593</v>
      </c>
      <c r="F12" s="24">
        <f t="shared" si="3"/>
        <v>622</v>
      </c>
      <c r="G12" s="40">
        <f t="shared" si="0"/>
        <v>2.197112366603892E-3</v>
      </c>
      <c r="H12" s="42">
        <f t="shared" si="4"/>
        <v>8.6629001883239162E-4</v>
      </c>
      <c r="I12" s="44">
        <f t="shared" si="1"/>
        <v>1.8440050219711236E-3</v>
      </c>
      <c r="J12" s="41" t="e">
        <f t="shared" si="5"/>
        <v>#VALUE!</v>
      </c>
      <c r="K12" s="43" t="e">
        <f t="shared" si="6"/>
        <v>#VALUE!</v>
      </c>
      <c r="L12" s="44" t="e">
        <f t="shared" si="7"/>
        <v>#VALUE!</v>
      </c>
      <c r="M12" s="45"/>
      <c r="N12" s="2" t="s">
        <v>4</v>
      </c>
      <c r="O12" s="15"/>
      <c r="P12" s="16"/>
      <c r="Q12" s="13"/>
    </row>
    <row r="13" spans="1:17" ht="30" x14ac:dyDescent="0.25">
      <c r="A13" s="21">
        <v>40630</v>
      </c>
      <c r="B13" s="23" t="s">
        <v>14</v>
      </c>
      <c r="C13" s="23">
        <v>1.46</v>
      </c>
      <c r="D13" s="23" t="s">
        <v>14</v>
      </c>
      <c r="E13" s="24">
        <f t="shared" si="2"/>
        <v>1787</v>
      </c>
      <c r="F13" s="24">
        <f t="shared" si="3"/>
        <v>194</v>
      </c>
      <c r="G13" s="40" t="e">
        <f t="shared" si="0"/>
        <v>#VALUE!</v>
      </c>
      <c r="H13" s="42">
        <f t="shared" si="4"/>
        <v>8.1701175153889197E-4</v>
      </c>
      <c r="I13" s="44" t="e">
        <f t="shared" si="1"/>
        <v>#VALUE!</v>
      </c>
      <c r="J13" s="41" t="e">
        <f t="shared" si="5"/>
        <v>#VALUE!</v>
      </c>
      <c r="K13" s="43">
        <f t="shared" si="6"/>
        <v>4.123711340206189E-4</v>
      </c>
      <c r="L13" s="44" t="e">
        <f t="shared" si="7"/>
        <v>#VALUE!</v>
      </c>
      <c r="M13" s="45"/>
      <c r="N13" s="2" t="s">
        <v>2</v>
      </c>
      <c r="O13" s="15"/>
      <c r="P13" s="16"/>
      <c r="Q13" s="13"/>
    </row>
    <row r="14" spans="1:17" x14ac:dyDescent="0.25">
      <c r="A14" s="22">
        <v>40672</v>
      </c>
      <c r="B14" s="25" t="s">
        <v>14</v>
      </c>
      <c r="C14" s="25">
        <v>1.52</v>
      </c>
      <c r="D14" s="25" t="s">
        <v>14</v>
      </c>
      <c r="E14" s="24">
        <f t="shared" si="2"/>
        <v>1829</v>
      </c>
      <c r="F14" s="24">
        <f t="shared" si="3"/>
        <v>42</v>
      </c>
      <c r="G14" s="40" t="e">
        <f t="shared" si="0"/>
        <v>#VALUE!</v>
      </c>
      <c r="H14" s="42">
        <f t="shared" si="4"/>
        <v>8.3105522143247677E-4</v>
      </c>
      <c r="I14" s="44" t="e">
        <f t="shared" si="1"/>
        <v>#VALUE!</v>
      </c>
      <c r="J14" s="41" t="e">
        <f t="shared" si="5"/>
        <v>#VALUE!</v>
      </c>
      <c r="K14" s="43">
        <f t="shared" si="6"/>
        <v>1.4285714285714299E-3</v>
      </c>
      <c r="L14" s="44" t="e">
        <f t="shared" si="7"/>
        <v>#VALUE!</v>
      </c>
      <c r="M14" s="45"/>
      <c r="N14" s="3"/>
      <c r="O14" s="15"/>
      <c r="P14" s="16"/>
      <c r="Q14" s="13"/>
    </row>
    <row r="15" spans="1:17" x14ac:dyDescent="0.25">
      <c r="A15" s="22">
        <v>40803</v>
      </c>
      <c r="B15" s="25" t="s">
        <v>14</v>
      </c>
      <c r="C15" s="25" t="s">
        <v>14</v>
      </c>
      <c r="D15" s="25" t="s">
        <v>14</v>
      </c>
      <c r="E15" s="24">
        <f t="shared" si="2"/>
        <v>1960</v>
      </c>
      <c r="F15" s="24">
        <f t="shared" si="3"/>
        <v>131</v>
      </c>
      <c r="G15" s="40" t="e">
        <f t="shared" si="0"/>
        <v>#VALUE!</v>
      </c>
      <c r="H15" s="42" t="e">
        <f t="shared" si="4"/>
        <v>#VALUE!</v>
      </c>
      <c r="I15" s="44" t="e">
        <f t="shared" si="1"/>
        <v>#VALUE!</v>
      </c>
      <c r="J15" s="41" t="e">
        <f t="shared" si="5"/>
        <v>#VALUE!</v>
      </c>
      <c r="K15" s="43" t="e">
        <f t="shared" si="6"/>
        <v>#VALUE!</v>
      </c>
      <c r="L15" s="44" t="e">
        <f t="shared" si="7"/>
        <v>#VALUE!</v>
      </c>
      <c r="M15" s="45"/>
      <c r="N15" s="3"/>
      <c r="O15" s="15"/>
      <c r="P15" s="16"/>
      <c r="Q15" s="13"/>
    </row>
    <row r="16" spans="1:17" x14ac:dyDescent="0.25">
      <c r="A16" s="22">
        <v>41173</v>
      </c>
      <c r="B16" s="25">
        <v>4.125</v>
      </c>
      <c r="C16" s="25">
        <v>1.56</v>
      </c>
      <c r="D16" s="25">
        <v>3.5</v>
      </c>
      <c r="E16" s="24">
        <f t="shared" si="2"/>
        <v>2330</v>
      </c>
      <c r="F16" s="24">
        <f t="shared" si="3"/>
        <v>370</v>
      </c>
      <c r="G16" s="40">
        <f t="shared" si="0"/>
        <v>1.7703862660944207E-3</v>
      </c>
      <c r="H16" s="42">
        <f t="shared" si="4"/>
        <v>6.6952789699570813E-4</v>
      </c>
      <c r="I16" s="44">
        <f t="shared" si="1"/>
        <v>1.5021459227467812E-3</v>
      </c>
      <c r="J16" s="41" t="e">
        <f t="shared" si="5"/>
        <v>#VALUE!</v>
      </c>
      <c r="K16" s="43" t="e">
        <f t="shared" si="6"/>
        <v>#VALUE!</v>
      </c>
      <c r="L16" s="44" t="e">
        <f t="shared" si="7"/>
        <v>#VALUE!</v>
      </c>
      <c r="M16" s="45"/>
      <c r="N16" s="3"/>
      <c r="O16" s="15"/>
      <c r="P16" s="16"/>
      <c r="Q16" s="13"/>
    </row>
    <row r="17" spans="1:17" x14ac:dyDescent="0.25">
      <c r="A17" s="22">
        <v>41281</v>
      </c>
      <c r="B17" s="25">
        <v>4.25</v>
      </c>
      <c r="C17" s="25">
        <v>2.11</v>
      </c>
      <c r="D17" s="25" t="s">
        <v>14</v>
      </c>
      <c r="E17" s="24">
        <f t="shared" si="2"/>
        <v>2438</v>
      </c>
      <c r="F17" s="24">
        <f t="shared" si="3"/>
        <v>108</v>
      </c>
      <c r="G17" s="40">
        <f t="shared" si="0"/>
        <v>1.7432321575061526E-3</v>
      </c>
      <c r="H17" s="42">
        <f t="shared" si="4"/>
        <v>8.6546349466776044E-4</v>
      </c>
      <c r="I17" s="44" t="e">
        <f t="shared" si="1"/>
        <v>#VALUE!</v>
      </c>
      <c r="J17" s="41">
        <f t="shared" si="5"/>
        <v>1.1574074074074073E-3</v>
      </c>
      <c r="K17" s="43">
        <f t="shared" si="6"/>
        <v>5.0925925925925913E-3</v>
      </c>
      <c r="L17" s="44" t="e">
        <f t="shared" si="7"/>
        <v>#VALUE!</v>
      </c>
      <c r="M17" s="45"/>
      <c r="N17" s="3" t="s">
        <v>6</v>
      </c>
      <c r="O17" s="15"/>
      <c r="P17" s="16"/>
      <c r="Q17" s="13"/>
    </row>
    <row r="18" spans="1:17" x14ac:dyDescent="0.25">
      <c r="A18" s="31">
        <v>41380</v>
      </c>
      <c r="B18" s="25">
        <v>4.5</v>
      </c>
      <c r="C18" s="25">
        <v>2.125</v>
      </c>
      <c r="D18" s="25">
        <v>3.875</v>
      </c>
      <c r="E18" s="24">
        <f t="shared" si="2"/>
        <v>2537</v>
      </c>
      <c r="F18" s="24">
        <f t="shared" si="3"/>
        <v>99</v>
      </c>
      <c r="G18" s="40">
        <f t="shared" si="0"/>
        <v>1.7737485218762318E-3</v>
      </c>
      <c r="H18" s="42">
        <f t="shared" si="4"/>
        <v>8.3760346866377611E-4</v>
      </c>
      <c r="I18" s="44">
        <f t="shared" si="1"/>
        <v>1.5273945605045328E-3</v>
      </c>
      <c r="J18" s="41">
        <f t="shared" si="5"/>
        <v>2.5252525252525255E-3</v>
      </c>
      <c r="K18" s="43">
        <f t="shared" si="6"/>
        <v>1.5151515151515276E-4</v>
      </c>
      <c r="L18" s="44" t="e">
        <f t="shared" si="7"/>
        <v>#VALUE!</v>
      </c>
      <c r="M18" s="45"/>
      <c r="N18" s="3" t="s">
        <v>28</v>
      </c>
      <c r="O18" s="15"/>
      <c r="P18" s="14"/>
      <c r="Q18" s="13"/>
    </row>
    <row r="19" spans="1:17" x14ac:dyDescent="0.25">
      <c r="A19" s="31">
        <v>41528</v>
      </c>
      <c r="B19" s="25">
        <v>4.5</v>
      </c>
      <c r="C19" s="25">
        <v>2.125</v>
      </c>
      <c r="D19" s="25">
        <v>3.75</v>
      </c>
      <c r="E19" s="24">
        <f t="shared" si="2"/>
        <v>2685</v>
      </c>
      <c r="F19" s="24">
        <f t="shared" si="3"/>
        <v>148</v>
      </c>
      <c r="G19" s="40">
        <f t="shared" si="0"/>
        <v>1.6759776536312849E-3</v>
      </c>
      <c r="H19" s="42">
        <f t="shared" si="4"/>
        <v>7.9143389199255124E-4</v>
      </c>
      <c r="I19" s="44">
        <f t="shared" si="1"/>
        <v>1.3966480446927375E-3</v>
      </c>
      <c r="J19" s="41">
        <f t="shared" si="5"/>
        <v>0</v>
      </c>
      <c r="K19" s="43">
        <f t="shared" si="6"/>
        <v>0</v>
      </c>
      <c r="L19" s="44">
        <f t="shared" si="7"/>
        <v>-8.4459459459459464E-4</v>
      </c>
      <c r="M19" s="45"/>
      <c r="N19" s="3"/>
      <c r="O19" s="15"/>
      <c r="P19" s="14"/>
      <c r="Q19" s="13"/>
    </row>
    <row r="20" spans="1:17" x14ac:dyDescent="0.25">
      <c r="A20" s="31">
        <v>41648</v>
      </c>
      <c r="B20" s="25">
        <v>4.625</v>
      </c>
      <c r="C20" s="25">
        <v>2.2810000000000001</v>
      </c>
      <c r="D20" s="25">
        <v>3.9380000000000002</v>
      </c>
      <c r="E20" s="24">
        <f t="shared" si="2"/>
        <v>2805</v>
      </c>
      <c r="F20" s="24">
        <f t="shared" si="3"/>
        <v>120</v>
      </c>
      <c r="G20" s="40">
        <f t="shared" si="0"/>
        <v>1.6488413547237077E-3</v>
      </c>
      <c r="H20" s="42">
        <f t="shared" si="4"/>
        <v>8.1319073083778969E-4</v>
      </c>
      <c r="I20" s="44">
        <f t="shared" si="1"/>
        <v>1.4039215686274511E-3</v>
      </c>
      <c r="J20" s="41">
        <f t="shared" si="5"/>
        <v>1.0416666666666667E-3</v>
      </c>
      <c r="K20" s="43">
        <f t="shared" si="6"/>
        <v>1.3000000000000012E-3</v>
      </c>
      <c r="L20" s="44">
        <f t="shared" si="7"/>
        <v>1.566666666666668E-3</v>
      </c>
      <c r="M20" s="45">
        <v>6.6879999999999997</v>
      </c>
      <c r="N20" s="3" t="s">
        <v>24</v>
      </c>
      <c r="O20" s="15"/>
      <c r="P20" s="14"/>
      <c r="Q20" s="13"/>
    </row>
    <row r="21" spans="1:17" x14ac:dyDescent="0.25">
      <c r="A21" s="31">
        <v>41766</v>
      </c>
      <c r="B21" s="25">
        <v>4.6879999999999997</v>
      </c>
      <c r="C21" s="25">
        <v>2.2810000000000001</v>
      </c>
      <c r="D21" s="25">
        <v>3.9380000000000002</v>
      </c>
      <c r="E21" s="24">
        <f t="shared" si="2"/>
        <v>2923</v>
      </c>
      <c r="F21" s="24">
        <f t="shared" si="3"/>
        <v>118</v>
      </c>
      <c r="G21" s="40">
        <f t="shared" si="0"/>
        <v>1.6038316797810468E-3</v>
      </c>
      <c r="H21" s="42">
        <f t="shared" si="4"/>
        <v>7.8036264112213481E-4</v>
      </c>
      <c r="I21" s="44">
        <f t="shared" si="1"/>
        <v>1.3472459801573725E-3</v>
      </c>
      <c r="J21" s="41">
        <f t="shared" si="5"/>
        <v>5.3389830508474337E-4</v>
      </c>
      <c r="K21" s="43">
        <f t="shared" si="6"/>
        <v>0</v>
      </c>
      <c r="L21" s="44">
        <f t="shared" si="7"/>
        <v>0</v>
      </c>
      <c r="M21" s="45">
        <v>6.6879999999999997</v>
      </c>
      <c r="N21" s="3" t="s">
        <v>25</v>
      </c>
      <c r="O21" s="15"/>
      <c r="P21" s="14"/>
      <c r="Q21" s="13"/>
    </row>
    <row r="22" spans="1:17" x14ac:dyDescent="0.25">
      <c r="A22" s="31">
        <v>41899</v>
      </c>
      <c r="B22" s="25">
        <v>4.625</v>
      </c>
      <c r="C22" s="25">
        <v>2.2810000000000001</v>
      </c>
      <c r="D22" s="25">
        <v>3.9380000000000002</v>
      </c>
      <c r="E22" s="24">
        <f t="shared" si="2"/>
        <v>3056</v>
      </c>
      <c r="F22" s="24">
        <f t="shared" si="3"/>
        <v>133</v>
      </c>
      <c r="G22" s="40">
        <f t="shared" si="0"/>
        <v>1.5134162303664922E-3</v>
      </c>
      <c r="H22" s="42">
        <f t="shared" si="4"/>
        <v>7.4640052356020944E-4</v>
      </c>
      <c r="I22" s="44">
        <f t="shared" si="1"/>
        <v>1.2886125654450263E-3</v>
      </c>
      <c r="J22" s="41">
        <f t="shared" si="5"/>
        <v>-4.7368421052631371E-4</v>
      </c>
      <c r="K22" s="43">
        <f t="shared" si="6"/>
        <v>0</v>
      </c>
      <c r="L22" s="44">
        <f t="shared" si="7"/>
        <v>0</v>
      </c>
      <c r="M22" s="45">
        <v>6.625</v>
      </c>
      <c r="N22" s="3"/>
      <c r="O22" s="15"/>
      <c r="P22" s="14"/>
      <c r="Q22" s="13"/>
    </row>
    <row r="23" spans="1:17" ht="17.649999999999999" customHeight="1" x14ac:dyDescent="0.25">
      <c r="A23" s="31">
        <v>42020</v>
      </c>
      <c r="B23" s="25">
        <v>4.7190000000000003</v>
      </c>
      <c r="C23" s="25">
        <v>2.3980000000000001</v>
      </c>
      <c r="D23" s="25">
        <v>4.0629999999999997</v>
      </c>
      <c r="E23" s="24">
        <f t="shared" si="2"/>
        <v>3177</v>
      </c>
      <c r="F23" s="24">
        <f t="shared" si="3"/>
        <v>121</v>
      </c>
      <c r="G23" s="40">
        <f t="shared" si="0"/>
        <v>1.4853635505193579E-3</v>
      </c>
      <c r="H23" s="42">
        <f t="shared" si="4"/>
        <v>7.5480012590494177E-4</v>
      </c>
      <c r="I23" s="44">
        <f t="shared" si="1"/>
        <v>1.2788794460182561E-3</v>
      </c>
      <c r="J23" s="41">
        <f t="shared" si="5"/>
        <v>7.7685950413223397E-4</v>
      </c>
      <c r="K23" s="43">
        <f t="shared" si="6"/>
        <v>9.6694214876033048E-4</v>
      </c>
      <c r="L23" s="44">
        <f t="shared" si="7"/>
        <v>1.0330578512396658E-3</v>
      </c>
      <c r="M23" s="45">
        <v>6.6559999999999997</v>
      </c>
      <c r="N23" s="3" t="s">
        <v>26</v>
      </c>
      <c r="O23" s="15"/>
      <c r="P23" s="14"/>
      <c r="Q23" s="13"/>
    </row>
    <row r="24" spans="1:17" ht="18.600000000000001" customHeight="1" x14ac:dyDescent="0.25">
      <c r="A24" s="48">
        <v>42129</v>
      </c>
      <c r="B24" s="47">
        <v>4.6559999999999997</v>
      </c>
      <c r="C24" s="47">
        <v>2.359</v>
      </c>
      <c r="D24" s="47">
        <v>4.0309999999999997</v>
      </c>
      <c r="E24" s="24">
        <f t="shared" si="2"/>
        <v>3286</v>
      </c>
      <c r="F24" s="24">
        <f t="shared" si="3"/>
        <v>109</v>
      </c>
      <c r="G24" s="40">
        <f t="shared" si="0"/>
        <v>1.4169202678027996E-3</v>
      </c>
      <c r="H24" s="42">
        <f t="shared" si="4"/>
        <v>7.1789409616555085E-4</v>
      </c>
      <c r="I24" s="44">
        <f t="shared" si="1"/>
        <v>1.2267194157029823E-3</v>
      </c>
      <c r="J24" s="41">
        <f t="shared" si="5"/>
        <v>-5.7798165137615243E-4</v>
      </c>
      <c r="K24" s="43">
        <f t="shared" si="6"/>
        <v>-3.5779816513761603E-4</v>
      </c>
      <c r="L24" s="44">
        <f t="shared" si="7"/>
        <v>-2.935779816513764E-4</v>
      </c>
      <c r="M24" s="45">
        <v>6.5940000000000003</v>
      </c>
      <c r="N24" s="3" t="s">
        <v>27</v>
      </c>
      <c r="O24" s="12"/>
      <c r="P24" s="11"/>
      <c r="Q24" s="13"/>
    </row>
    <row r="25" spans="1:17" ht="17.649999999999999" customHeight="1" x14ac:dyDescent="0.25">
      <c r="A25" s="26"/>
      <c r="B25" s="26"/>
      <c r="C25" s="26"/>
      <c r="D25" s="26"/>
      <c r="E25" s="24">
        <f t="shared" si="2"/>
        <v>-38843</v>
      </c>
      <c r="F25" s="24">
        <f t="shared" si="3"/>
        <v>-42129</v>
      </c>
      <c r="G25" s="40">
        <f t="shared" si="0"/>
        <v>0</v>
      </c>
      <c r="H25" s="42">
        <f t="shared" si="4"/>
        <v>0</v>
      </c>
      <c r="I25" s="44">
        <f t="shared" si="1"/>
        <v>0</v>
      </c>
      <c r="J25" s="41">
        <f t="shared" si="5"/>
        <v>1.1051769564907782E-4</v>
      </c>
      <c r="K25" s="43">
        <f t="shared" si="6"/>
        <v>5.5994682997460183E-5</v>
      </c>
      <c r="L25" s="44">
        <f t="shared" si="7"/>
        <v>9.5682309098245856E-5</v>
      </c>
      <c r="M25" s="45"/>
      <c r="N25" s="27"/>
      <c r="O25" s="18"/>
      <c r="P25" s="17"/>
      <c r="Q25" s="13"/>
    </row>
    <row r="26" spans="1:17" ht="23.25" customHeight="1" x14ac:dyDescent="0.25">
      <c r="A26" s="26"/>
      <c r="B26" s="26"/>
      <c r="C26" s="26"/>
      <c r="D26" s="26"/>
      <c r="E26" s="24">
        <f t="shared" si="2"/>
        <v>-38843</v>
      </c>
      <c r="F26" s="24">
        <f t="shared" si="3"/>
        <v>0</v>
      </c>
      <c r="G26" s="40">
        <f t="shared" si="0"/>
        <v>0</v>
      </c>
      <c r="H26" s="42">
        <f t="shared" si="4"/>
        <v>0</v>
      </c>
      <c r="I26" s="44">
        <f t="shared" si="1"/>
        <v>0</v>
      </c>
      <c r="J26" s="41" t="e">
        <f t="shared" si="5"/>
        <v>#DIV/0!</v>
      </c>
      <c r="K26" s="43" t="e">
        <f t="shared" si="6"/>
        <v>#DIV/0!</v>
      </c>
      <c r="L26" s="44" t="e">
        <f t="shared" si="7"/>
        <v>#DIV/0!</v>
      </c>
      <c r="M26" s="45"/>
      <c r="N26" s="28"/>
      <c r="O26" s="18"/>
      <c r="P26" s="17"/>
      <c r="Q26" s="13"/>
    </row>
    <row r="27" spans="1:17" ht="18.75" x14ac:dyDescent="0.3">
      <c r="A27" s="29"/>
      <c r="B27" s="29"/>
      <c r="C27" s="29"/>
      <c r="D27" s="29"/>
      <c r="E27" s="24">
        <f t="shared" si="2"/>
        <v>-38843</v>
      </c>
      <c r="F27" s="24">
        <f t="shared" si="3"/>
        <v>0</v>
      </c>
      <c r="G27" s="40">
        <f t="shared" si="0"/>
        <v>0</v>
      </c>
      <c r="H27" s="42">
        <f t="shared" si="4"/>
        <v>0</v>
      </c>
      <c r="I27" s="44">
        <f t="shared" si="1"/>
        <v>0</v>
      </c>
      <c r="J27" s="41" t="e">
        <f t="shared" si="5"/>
        <v>#DIV/0!</v>
      </c>
      <c r="K27" s="43" t="e">
        <f t="shared" si="6"/>
        <v>#DIV/0!</v>
      </c>
      <c r="L27" s="44" t="e">
        <f t="shared" si="7"/>
        <v>#DIV/0!</v>
      </c>
      <c r="M27" s="45"/>
      <c r="N27" s="29"/>
      <c r="O27" s="19"/>
      <c r="P27" s="19"/>
      <c r="Q27" s="13"/>
    </row>
    <row r="28" spans="1:17" ht="18.75" x14ac:dyDescent="0.3">
      <c r="A28" s="29"/>
      <c r="B28" s="29"/>
      <c r="C28" s="29"/>
      <c r="D28" s="29"/>
      <c r="E28" s="24">
        <f t="shared" si="2"/>
        <v>-38843</v>
      </c>
      <c r="F28" s="24">
        <f t="shared" si="3"/>
        <v>0</v>
      </c>
      <c r="G28" s="40">
        <f t="shared" si="0"/>
        <v>0</v>
      </c>
      <c r="H28" s="42">
        <f t="shared" si="4"/>
        <v>0</v>
      </c>
      <c r="I28" s="44">
        <f t="shared" si="1"/>
        <v>0</v>
      </c>
      <c r="J28" s="41" t="e">
        <f t="shared" si="5"/>
        <v>#DIV/0!</v>
      </c>
      <c r="K28" s="43" t="e">
        <f t="shared" si="6"/>
        <v>#DIV/0!</v>
      </c>
      <c r="L28" s="44" t="e">
        <f t="shared" si="7"/>
        <v>#DIV/0!</v>
      </c>
      <c r="M28" s="45"/>
      <c r="N28" s="28"/>
      <c r="O28" s="20"/>
      <c r="P28" s="20"/>
      <c r="Q28" s="13"/>
    </row>
    <row r="29" spans="1:17" x14ac:dyDescent="0.25">
      <c r="A29" s="29"/>
      <c r="B29" s="29"/>
      <c r="C29" s="29"/>
      <c r="D29" s="29"/>
      <c r="E29" s="24">
        <f t="shared" si="2"/>
        <v>-38843</v>
      </c>
      <c r="F29" s="24">
        <f t="shared" si="3"/>
        <v>0</v>
      </c>
      <c r="G29" s="40">
        <f t="shared" si="0"/>
        <v>0</v>
      </c>
      <c r="H29" s="42">
        <f t="shared" si="4"/>
        <v>0</v>
      </c>
      <c r="I29" s="44">
        <f t="shared" si="1"/>
        <v>0</v>
      </c>
      <c r="J29" s="41" t="e">
        <f t="shared" si="5"/>
        <v>#DIV/0!</v>
      </c>
      <c r="K29" s="43" t="e">
        <f t="shared" si="6"/>
        <v>#DIV/0!</v>
      </c>
      <c r="L29" s="44" t="e">
        <f t="shared" si="7"/>
        <v>#DIV/0!</v>
      </c>
      <c r="M29" s="45"/>
      <c r="N29" s="29"/>
      <c r="O29" s="7"/>
      <c r="P29" s="7"/>
      <c r="Q29" s="6"/>
    </row>
    <row r="30" spans="1:17" x14ac:dyDescent="0.25">
      <c r="A30" s="29"/>
      <c r="B30" s="29"/>
      <c r="C30" s="29"/>
      <c r="D30" s="29"/>
      <c r="E30" s="24">
        <f t="shared" si="2"/>
        <v>-38843</v>
      </c>
      <c r="F30" s="24">
        <f t="shared" si="3"/>
        <v>0</v>
      </c>
      <c r="G30" s="40">
        <f t="shared" si="0"/>
        <v>0</v>
      </c>
      <c r="H30" s="42">
        <f t="shared" si="4"/>
        <v>0</v>
      </c>
      <c r="I30" s="44">
        <f t="shared" si="1"/>
        <v>0</v>
      </c>
      <c r="J30" s="41" t="e">
        <f t="shared" si="5"/>
        <v>#DIV/0!</v>
      </c>
      <c r="K30" s="43" t="e">
        <f t="shared" si="6"/>
        <v>#DIV/0!</v>
      </c>
      <c r="L30" s="44" t="e">
        <f t="shared" si="7"/>
        <v>#DIV/0!</v>
      </c>
      <c r="M30" s="45"/>
      <c r="N30" s="29"/>
    </row>
    <row r="31" spans="1:17" x14ac:dyDescent="0.25">
      <c r="A31" s="28"/>
      <c r="B31" s="28"/>
      <c r="C31" s="28"/>
      <c r="D31" s="28"/>
      <c r="E31" s="24">
        <f t="shared" si="2"/>
        <v>-38843</v>
      </c>
      <c r="F31" s="24">
        <f t="shared" si="3"/>
        <v>0</v>
      </c>
      <c r="G31" s="40">
        <f t="shared" si="0"/>
        <v>0</v>
      </c>
      <c r="H31" s="42">
        <f t="shared" si="4"/>
        <v>0</v>
      </c>
      <c r="I31" s="44">
        <f t="shared" si="1"/>
        <v>0</v>
      </c>
      <c r="J31" s="41" t="e">
        <f t="shared" si="5"/>
        <v>#DIV/0!</v>
      </c>
      <c r="K31" s="43" t="e">
        <f t="shared" si="6"/>
        <v>#DIV/0!</v>
      </c>
      <c r="L31" s="44" t="e">
        <f t="shared" si="7"/>
        <v>#DIV/0!</v>
      </c>
      <c r="M31" s="45"/>
      <c r="N31" s="29"/>
    </row>
    <row r="32" spans="1:17" x14ac:dyDescent="0.25">
      <c r="A32" s="29"/>
      <c r="B32" s="29"/>
      <c r="C32" s="29"/>
      <c r="D32" s="29"/>
      <c r="E32" s="24">
        <f t="shared" si="2"/>
        <v>-38843</v>
      </c>
      <c r="F32" s="24">
        <f t="shared" si="3"/>
        <v>0</v>
      </c>
      <c r="G32" s="40">
        <f t="shared" si="0"/>
        <v>0</v>
      </c>
      <c r="H32" s="42">
        <f t="shared" si="4"/>
        <v>0</v>
      </c>
      <c r="I32" s="44">
        <f t="shared" si="1"/>
        <v>0</v>
      </c>
      <c r="J32" s="41" t="e">
        <f t="shared" si="5"/>
        <v>#DIV/0!</v>
      </c>
      <c r="K32" s="43" t="e">
        <f t="shared" si="6"/>
        <v>#DIV/0!</v>
      </c>
      <c r="L32" s="44" t="e">
        <f t="shared" si="7"/>
        <v>#DIV/0!</v>
      </c>
      <c r="M32" s="45"/>
      <c r="N32" s="29"/>
    </row>
    <row r="33" spans="1:16" x14ac:dyDescent="0.25">
      <c r="A33" s="29"/>
      <c r="B33" s="29"/>
      <c r="C33" s="29"/>
      <c r="D33" s="29"/>
      <c r="E33" s="24">
        <f t="shared" si="2"/>
        <v>-38843</v>
      </c>
      <c r="F33" s="24">
        <f t="shared" si="3"/>
        <v>0</v>
      </c>
      <c r="G33" s="40">
        <f t="shared" si="0"/>
        <v>0</v>
      </c>
      <c r="H33" s="42">
        <f t="shared" si="4"/>
        <v>0</v>
      </c>
      <c r="I33" s="44">
        <f t="shared" si="1"/>
        <v>0</v>
      </c>
      <c r="J33" s="41" t="e">
        <f t="shared" si="5"/>
        <v>#DIV/0!</v>
      </c>
      <c r="K33" s="43" t="e">
        <f t="shared" si="6"/>
        <v>#DIV/0!</v>
      </c>
      <c r="L33" s="44" t="e">
        <f t="shared" si="7"/>
        <v>#DIV/0!</v>
      </c>
      <c r="M33" s="45"/>
      <c r="N33" s="29"/>
    </row>
    <row r="34" spans="1:16" x14ac:dyDescent="0.25">
      <c r="A34" s="30"/>
      <c r="B34" s="30"/>
      <c r="C34" s="30"/>
      <c r="D34" s="30"/>
      <c r="E34" s="24">
        <f t="shared" si="2"/>
        <v>-38843</v>
      </c>
      <c r="F34" s="24">
        <f t="shared" si="3"/>
        <v>0</v>
      </c>
      <c r="G34" s="40">
        <f t="shared" si="0"/>
        <v>0</v>
      </c>
      <c r="H34" s="42">
        <f t="shared" si="4"/>
        <v>0</v>
      </c>
      <c r="I34" s="44">
        <f t="shared" si="1"/>
        <v>0</v>
      </c>
      <c r="J34" s="41" t="e">
        <f t="shared" si="5"/>
        <v>#DIV/0!</v>
      </c>
      <c r="K34" s="43" t="e">
        <f t="shared" si="6"/>
        <v>#DIV/0!</v>
      </c>
      <c r="L34" s="44" t="e">
        <f t="shared" si="7"/>
        <v>#DIV/0!</v>
      </c>
      <c r="M34" s="45"/>
      <c r="N34" s="29"/>
      <c r="O34"/>
      <c r="P34"/>
    </row>
    <row r="35" spans="1:16" x14ac:dyDescent="0.25">
      <c r="A35" s="7"/>
      <c r="B35" s="7"/>
      <c r="C35" s="7"/>
      <c r="D35" s="7"/>
      <c r="E35" s="7"/>
      <c r="F35" s="7"/>
      <c r="G35" s="7"/>
      <c r="H35" s="7"/>
      <c r="I35" s="6"/>
      <c r="J35" s="6"/>
      <c r="K35" s="6"/>
      <c r="L35" s="6"/>
      <c r="M35" s="6"/>
      <c r="N35" s="6"/>
      <c r="O35"/>
      <c r="P35"/>
    </row>
    <row r="36" spans="1:16" x14ac:dyDescent="0.25">
      <c r="A36" s="4"/>
      <c r="B36" s="4"/>
      <c r="C36" s="4"/>
      <c r="D36" s="4"/>
      <c r="E36" s="4"/>
      <c r="F36" s="4"/>
      <c r="G36" s="4"/>
      <c r="H36" s="4"/>
      <c r="O36"/>
      <c r="P36"/>
    </row>
    <row r="37" spans="1:16" x14ac:dyDescent="0.25">
      <c r="O37"/>
      <c r="P37"/>
    </row>
    <row r="38" spans="1:16" x14ac:dyDescent="0.25">
      <c r="O38"/>
      <c r="P38"/>
    </row>
    <row r="39" spans="1:16" x14ac:dyDescent="0.25">
      <c r="O39"/>
      <c r="P39"/>
    </row>
    <row r="40" spans="1:16" x14ac:dyDescent="0.25">
      <c r="O40"/>
      <c r="P40"/>
    </row>
    <row r="41" spans="1:16" x14ac:dyDescent="0.25">
      <c r="O41"/>
      <c r="P41"/>
    </row>
    <row r="42" spans="1:16" x14ac:dyDescent="0.25">
      <c r="O42"/>
      <c r="P42"/>
    </row>
  </sheetData>
  <mergeCells count="4">
    <mergeCell ref="A4:O5"/>
    <mergeCell ref="A3:O3"/>
    <mergeCell ref="A2:O2"/>
    <mergeCell ref="A1:O1"/>
  </mergeCells>
  <pageMargins left="0.7" right="0.7" top="0.75" bottom="0.75" header="0.3" footer="0.3"/>
  <pageSetup scale="6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Tower B Special Inspect</vt:lpstr>
      <vt:lpstr>Sheet2</vt:lpstr>
      <vt:lpstr>Sheet3</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Haupt</dc:creator>
  <cp:lastModifiedBy>Daniel A. Breda</cp:lastModifiedBy>
  <cp:lastPrinted>2013-09-11T13:00:37Z</cp:lastPrinted>
  <dcterms:created xsi:type="dcterms:W3CDTF">2011-05-10T11:45:13Z</dcterms:created>
  <dcterms:modified xsi:type="dcterms:W3CDTF">2015-05-05T17:25:41Z</dcterms:modified>
</cp:coreProperties>
</file>