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Earthwork Summary" sheetId="1" r:id="rId1"/>
    <sheet name="Cross Sections" sheetId="2" r:id="rId2"/>
  </sheets>
  <definedNames>
    <definedName name="JOB___24810" localSheetId="1">[0]!job_number</definedName>
    <definedName name="JOB___24810">[0]!job_number</definedName>
    <definedName name="_xlnm.Print_Area" localSheetId="1">'Cross Sections'!$A$1:$I$21</definedName>
    <definedName name="_xlnm.Print_Area" localSheetId="0">'Earthwork Summary'!$A$1:$J$22</definedName>
    <definedName name="_xlnm.Print_Titles" localSheetId="0">'Earthwork Summary'!$1:$11</definedName>
  </definedNames>
  <calcPr fullCalcOnLoad="1"/>
</workbook>
</file>

<file path=xl/sharedStrings.xml><?xml version="1.0" encoding="utf-8"?>
<sst xmlns="http://schemas.openxmlformats.org/spreadsheetml/2006/main" count="43" uniqueCount="31">
  <si>
    <t>PROJECT - Cleveland Innerbelt - CCG1</t>
  </si>
  <si>
    <t>ODOT PROJECT # - CUY-90-14.90</t>
  </si>
  <si>
    <t>PID 77332 / 85531</t>
  </si>
  <si>
    <t>HNTB PROJECT # - 49633 PA 002</t>
  </si>
  <si>
    <t>TOTAL</t>
  </si>
  <si>
    <t>VOLUME</t>
  </si>
  <si>
    <t>(+)</t>
  </si>
  <si>
    <t>(-)</t>
  </si>
  <si>
    <t>BORROW</t>
  </si>
  <si>
    <t>CUT</t>
  </si>
  <si>
    <t>FILL</t>
  </si>
  <si>
    <t>WASTE</t>
  </si>
  <si>
    <t>Location - Street</t>
  </si>
  <si>
    <t>(CYS)</t>
  </si>
  <si>
    <t>203E10000</t>
  </si>
  <si>
    <t>EXCAVATION</t>
  </si>
  <si>
    <t>CYS</t>
  </si>
  <si>
    <t>203E20000</t>
  </si>
  <si>
    <t>EMBANKMENT</t>
  </si>
  <si>
    <t>*Cut/Fill Factor of 1.00</t>
  </si>
  <si>
    <t>East 22nd St. (Sta. 8+00 to 10+00)</t>
  </si>
  <si>
    <t>Vol Fill (CYS)</t>
  </si>
  <si>
    <t>Vol Cut (CYS)</t>
  </si>
  <si>
    <t>Pavement Removal (SFT)</t>
  </si>
  <si>
    <t>Area Fill
(SFT)</t>
  </si>
  <si>
    <t>Station</t>
  </si>
  <si>
    <t>Adjusted Vol Cut (CYS)</t>
  </si>
  <si>
    <t>Pavement Removal Vol (CYS)</t>
  </si>
  <si>
    <t>Area Cut
(SFT)</t>
  </si>
  <si>
    <t>Adjusted Vol Fill (CYS)</t>
  </si>
  <si>
    <t>Total: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</si>
</sst>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0\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0" fontId="2" fillId="0" borderId="0" xfId="55" applyFill="1" applyAlignment="1">
      <alignment horizontal="left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2" fillId="0" borderId="0" xfId="55" applyFill="1" applyAlignment="1">
      <alignment horizontal="right"/>
      <protection/>
    </xf>
    <xf numFmtId="0" fontId="2" fillId="0" borderId="0" xfId="55" applyFont="1" applyFill="1" applyAlignment="1">
      <alignment horizontal="centerContinuous"/>
      <protection/>
    </xf>
    <xf numFmtId="0" fontId="2" fillId="0" borderId="0" xfId="55" applyFill="1" applyAlignment="1">
      <alignment horizontal="center"/>
      <protection/>
    </xf>
    <xf numFmtId="14" fontId="2" fillId="0" borderId="0" xfId="55" applyNumberFormat="1" applyFill="1" applyAlignment="1">
      <alignment horizontal="center"/>
      <protection/>
    </xf>
    <xf numFmtId="0" fontId="2" fillId="0" borderId="0" xfId="55" applyFill="1">
      <alignment/>
      <protection/>
    </xf>
    <xf numFmtId="0" fontId="5" fillId="0" borderId="0" xfId="55" applyFont="1" applyFill="1" applyAlignment="1">
      <alignment horizontal="left" vertic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2" fontId="2" fillId="0" borderId="0" xfId="55" applyNumberFormat="1" applyFill="1" applyAlignment="1">
      <alignment horizontal="center" vertical="center"/>
      <protection/>
    </xf>
    <xf numFmtId="0" fontId="2" fillId="0" borderId="0" xfId="55" applyFill="1" applyAlignment="1">
      <alignment horizontal="left"/>
      <protection/>
    </xf>
    <xf numFmtId="0" fontId="3" fillId="0" borderId="0" xfId="55" applyFont="1" applyFill="1" applyAlignment="1">
      <alignment horizontal="center"/>
      <protection/>
    </xf>
    <xf numFmtId="2" fontId="2" fillId="0" borderId="0" xfId="55" applyNumberForma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Fill="1">
      <alignment/>
      <protection/>
    </xf>
    <xf numFmtId="0" fontId="7" fillId="0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44" fillId="0" borderId="0" xfId="56">
      <alignment/>
      <protection/>
    </xf>
    <xf numFmtId="1" fontId="2" fillId="0" borderId="0" xfId="55" applyNumberFormat="1" applyFont="1" applyFill="1" applyBorder="1" applyAlignment="1">
      <alignment horizontal="center"/>
      <protection/>
    </xf>
    <xf numFmtId="1" fontId="2" fillId="0" borderId="0" xfId="55" applyNumberFormat="1" applyFont="1" applyFill="1" applyAlignment="1">
      <alignment horizontal="center"/>
      <protection/>
    </xf>
    <xf numFmtId="3" fontId="2" fillId="0" borderId="0" xfId="55" applyNumberFormat="1" applyFont="1" applyFill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Alignment="1">
      <alignment horizontal="right"/>
      <protection/>
    </xf>
    <xf numFmtId="2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2" fontId="2" fillId="0" borderId="0" xfId="55" applyNumberFormat="1" applyFont="1" applyFill="1" applyAlignment="1">
      <alignment horizontal="center"/>
      <protection/>
    </xf>
    <xf numFmtId="11" fontId="3" fillId="0" borderId="0" xfId="55" applyNumberFormat="1" applyFont="1" applyFill="1" applyBorder="1" applyAlignment="1">
      <alignment horizontal="left"/>
      <protection/>
    </xf>
    <xf numFmtId="0" fontId="3" fillId="0" borderId="11" xfId="55" applyFont="1" applyFill="1" applyBorder="1">
      <alignment/>
      <protection/>
    </xf>
    <xf numFmtId="0" fontId="2" fillId="0" borderId="12" xfId="55" applyFill="1" applyBorder="1">
      <alignment/>
      <protection/>
    </xf>
    <xf numFmtId="1" fontId="6" fillId="0" borderId="12" xfId="55" applyNumberFormat="1" applyFont="1" applyFill="1" applyBorder="1" applyAlignment="1">
      <alignment horizontal="center"/>
      <protection/>
    </xf>
    <xf numFmtId="0" fontId="6" fillId="0" borderId="12" xfId="55" applyFont="1" applyFill="1" applyBorder="1">
      <alignment/>
      <protection/>
    </xf>
    <xf numFmtId="2" fontId="6" fillId="0" borderId="12" xfId="55" applyNumberFormat="1" applyFont="1" applyFill="1" applyBorder="1" applyAlignment="1">
      <alignment horizontal="center"/>
      <protection/>
    </xf>
    <xf numFmtId="1" fontId="6" fillId="0" borderId="13" xfId="55" applyNumberFormat="1" applyFont="1" applyFill="1" applyBorder="1" applyAlignment="1">
      <alignment horizontal="center"/>
      <protection/>
    </xf>
    <xf numFmtId="3" fontId="10" fillId="0" borderId="13" xfId="55" applyNumberFormat="1" applyFont="1" applyFill="1" applyBorder="1" applyAlignment="1">
      <alignment horizontal="center"/>
      <protection/>
    </xf>
    <xf numFmtId="164" fontId="10" fillId="0" borderId="14" xfId="55" applyNumberFormat="1" applyFont="1" applyFill="1" applyBorder="1" applyAlignment="1">
      <alignment horizontal="center"/>
      <protection/>
    </xf>
    <xf numFmtId="1" fontId="6" fillId="0" borderId="0" xfId="55" applyNumberFormat="1" applyFont="1" applyFill="1" applyAlignment="1">
      <alignment horizontal="center"/>
      <protection/>
    </xf>
    <xf numFmtId="0" fontId="49" fillId="0" borderId="0" xfId="56" applyFont="1">
      <alignment/>
      <protection/>
    </xf>
    <xf numFmtId="0" fontId="50" fillId="0" borderId="0" xfId="56" applyFont="1">
      <alignment/>
      <protection/>
    </xf>
    <xf numFmtId="0" fontId="51" fillId="0" borderId="0" xfId="56" applyFont="1">
      <alignment/>
      <protection/>
    </xf>
    <xf numFmtId="0" fontId="44" fillId="0" borderId="0" xfId="56" applyFill="1">
      <alignment/>
      <protection/>
    </xf>
    <xf numFmtId="1" fontId="44" fillId="0" borderId="0" xfId="56" applyNumberFormat="1" applyFill="1">
      <alignment/>
      <protection/>
    </xf>
    <xf numFmtId="1" fontId="51" fillId="0" borderId="0" xfId="56" applyNumberFormat="1" applyFont="1" applyFill="1">
      <alignment/>
      <protection/>
    </xf>
    <xf numFmtId="3" fontId="2" fillId="0" borderId="15" xfId="55" applyNumberFormat="1" applyFont="1" applyFill="1" applyBorder="1" applyAlignment="1">
      <alignment horizontal="center"/>
      <protection/>
    </xf>
    <xf numFmtId="0" fontId="51" fillId="0" borderId="0" xfId="56" applyFont="1" applyAlignment="1">
      <alignment horizontal="center"/>
      <protection/>
    </xf>
    <xf numFmtId="0" fontId="49" fillId="0" borderId="16" xfId="56" applyFont="1" applyBorder="1" applyAlignment="1">
      <alignment horizontal="center" vertical="center" wrapText="1"/>
      <protection/>
    </xf>
    <xf numFmtId="1" fontId="52" fillId="0" borderId="16" xfId="56" applyNumberFormat="1" applyFont="1" applyFill="1" applyBorder="1">
      <alignment/>
      <protection/>
    </xf>
    <xf numFmtId="1" fontId="44" fillId="0" borderId="16" xfId="56" applyNumberFormat="1" applyFill="1" applyBorder="1">
      <alignment/>
      <protection/>
    </xf>
    <xf numFmtId="1" fontId="2" fillId="0" borderId="16" xfId="56" applyNumberFormat="1" applyFont="1" applyFill="1" applyBorder="1">
      <alignment/>
      <protection/>
    </xf>
    <xf numFmtId="0" fontId="49" fillId="0" borderId="16" xfId="56" applyFont="1" applyFill="1" applyBorder="1" applyAlignment="1">
      <alignment horizontal="center" vertical="center" wrapText="1"/>
      <protection/>
    </xf>
    <xf numFmtId="1" fontId="44" fillId="0" borderId="16" xfId="56" applyNumberFormat="1" applyFont="1" applyFill="1" applyBorder="1">
      <alignment/>
      <protection/>
    </xf>
    <xf numFmtId="0" fontId="44" fillId="0" borderId="16" xfId="56" applyBorder="1">
      <alignment/>
      <protection/>
    </xf>
    <xf numFmtId="1" fontId="0" fillId="0" borderId="16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9" fillId="0" borderId="0" xfId="56" applyFont="1" applyAlignment="1">
      <alignment horizontal="right"/>
      <protection/>
    </xf>
    <xf numFmtId="1" fontId="49" fillId="0" borderId="15" xfId="56" applyNumberFormat="1" applyFont="1" applyBorder="1">
      <alignment/>
      <protection/>
    </xf>
    <xf numFmtId="166" fontId="44" fillId="0" borderId="16" xfId="56" applyNumberFormat="1" applyFill="1" applyBorder="1">
      <alignment/>
      <protection/>
    </xf>
    <xf numFmtId="0" fontId="2" fillId="0" borderId="17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view="pageBreakPreview" zoomScale="90" zoomScaleNormal="75"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3" sqref="D3"/>
    </sheetView>
  </sheetViews>
  <sheetFormatPr defaultColWidth="9.140625" defaultRowHeight="15"/>
  <cols>
    <col min="1" max="1" width="2.57421875" style="8" customWidth="1"/>
    <col min="2" max="2" width="13.8515625" style="8" customWidth="1"/>
    <col min="3" max="3" width="23.421875" style="6" customWidth="1"/>
    <col min="4" max="4" width="10.28125" style="6" bestFit="1" customWidth="1"/>
    <col min="5" max="5" width="7.7109375" style="6" customWidth="1"/>
    <col min="6" max="6" width="10.28125" style="6" bestFit="1" customWidth="1"/>
    <col min="7" max="7" width="6.7109375" style="8" customWidth="1"/>
    <col min="8" max="8" width="8.7109375" style="8" customWidth="1"/>
    <col min="9" max="9" width="12.00390625" style="6" bestFit="1" customWidth="1"/>
    <col min="10" max="10" width="11.140625" style="16" bestFit="1" customWidth="1"/>
    <col min="11" max="12" width="8.7109375" style="6" customWidth="1"/>
    <col min="13" max="13" width="1.7109375" style="8" hidden="1" customWidth="1"/>
    <col min="14" max="14" width="8.7109375" style="6" customWidth="1"/>
    <col min="15" max="16384" width="9.140625" style="8" customWidth="1"/>
  </cols>
  <sheetData>
    <row r="1" spans="2:16" ht="12.75" customHeight="1">
      <c r="B1" s="1" t="s">
        <v>0</v>
      </c>
      <c r="C1" s="2"/>
      <c r="D1" s="2"/>
      <c r="E1" s="2"/>
      <c r="F1" s="3"/>
      <c r="G1" s="4"/>
      <c r="H1" s="5"/>
      <c r="J1" s="7"/>
      <c r="K1" s="8"/>
      <c r="L1" s="2"/>
      <c r="M1" s="2"/>
      <c r="N1" s="2"/>
      <c r="O1" s="2"/>
      <c r="P1" s="2"/>
    </row>
    <row r="2" spans="2:16" ht="12.75" customHeight="1">
      <c r="B2" s="1" t="s">
        <v>1</v>
      </c>
      <c r="C2" s="2"/>
      <c r="D2" s="2"/>
      <c r="E2" s="2"/>
      <c r="F2" s="9"/>
      <c r="G2" s="4"/>
      <c r="H2" s="10"/>
      <c r="J2" s="7"/>
      <c r="K2" s="8"/>
      <c r="L2" s="2"/>
      <c r="M2" s="2"/>
      <c r="N2" s="2"/>
      <c r="O2" s="2"/>
      <c r="P2" s="2"/>
    </row>
    <row r="3" spans="2:16" ht="12.75" customHeight="1">
      <c r="B3" s="1" t="s">
        <v>2</v>
      </c>
      <c r="C3" s="2"/>
      <c r="D3" s="2"/>
      <c r="E3" s="2"/>
      <c r="F3" s="9"/>
      <c r="G3" s="4"/>
      <c r="H3" s="10"/>
      <c r="J3" s="7"/>
      <c r="K3" s="8"/>
      <c r="L3" s="2"/>
      <c r="M3" s="2"/>
      <c r="N3" s="2"/>
      <c r="O3" s="2"/>
      <c r="P3" s="2"/>
    </row>
    <row r="4" spans="2:16" ht="12.75" customHeight="1">
      <c r="B4" s="1" t="s">
        <v>3</v>
      </c>
      <c r="C4" s="2"/>
      <c r="D4" s="11"/>
      <c r="E4" s="8"/>
      <c r="F4" s="8"/>
      <c r="G4" s="4"/>
      <c r="H4" s="6"/>
      <c r="J4" s="7"/>
      <c r="K4" s="2"/>
      <c r="L4" s="2"/>
      <c r="M4" s="2"/>
      <c r="N4" s="2"/>
      <c r="O4" s="2"/>
      <c r="P4" s="2"/>
    </row>
    <row r="5" spans="2:16" ht="15">
      <c r="B5" s="11"/>
      <c r="C5" s="11"/>
      <c r="D5" s="11"/>
      <c r="E5" s="11"/>
      <c r="F5" s="12"/>
      <c r="G5" s="11"/>
      <c r="H5" s="11"/>
      <c r="I5" s="11"/>
      <c r="J5" s="13"/>
      <c r="K5" s="2"/>
      <c r="L5" s="2"/>
      <c r="M5" s="2"/>
      <c r="N5" s="2"/>
      <c r="O5" s="2"/>
      <c r="P5" s="2"/>
    </row>
    <row r="6" spans="2:9" ht="12.75">
      <c r="B6" s="14"/>
      <c r="C6" s="15"/>
      <c r="G6" s="6"/>
      <c r="H6" s="6"/>
      <c r="I6" s="15" t="s">
        <v>4</v>
      </c>
    </row>
    <row r="7" spans="2:14" ht="12.75">
      <c r="B7" s="6"/>
      <c r="D7" s="15" t="s">
        <v>5</v>
      </c>
      <c r="F7" s="15" t="s">
        <v>5</v>
      </c>
      <c r="G7" s="6"/>
      <c r="H7" s="6"/>
      <c r="I7" s="15" t="s">
        <v>5</v>
      </c>
      <c r="J7" s="6"/>
      <c r="K7" s="8"/>
      <c r="L7" s="8"/>
      <c r="N7" s="8"/>
    </row>
    <row r="8" spans="2:14" ht="12.75">
      <c r="B8" s="6"/>
      <c r="D8" s="6" t="s">
        <v>6</v>
      </c>
      <c r="F8" s="6" t="s">
        <v>7</v>
      </c>
      <c r="G8" s="6"/>
      <c r="H8" s="4" t="s">
        <v>7</v>
      </c>
      <c r="I8" s="17" t="s">
        <v>8</v>
      </c>
      <c r="J8" s="6"/>
      <c r="K8" s="8"/>
      <c r="L8" s="8"/>
      <c r="N8" s="8"/>
    </row>
    <row r="9" spans="2:10" s="18" customFormat="1" ht="12.75">
      <c r="B9" s="17"/>
      <c r="C9" s="17"/>
      <c r="D9" s="15" t="s">
        <v>9</v>
      </c>
      <c r="E9" s="6"/>
      <c r="F9" s="15" t="s">
        <v>10</v>
      </c>
      <c r="G9" s="6"/>
      <c r="H9" s="4" t="s">
        <v>6</v>
      </c>
      <c r="I9" s="17" t="s">
        <v>11</v>
      </c>
      <c r="J9" s="17"/>
    </row>
    <row r="10" spans="2:10" s="18" customFormat="1" ht="12" thickBot="1">
      <c r="B10" s="19" t="s">
        <v>12</v>
      </c>
      <c r="C10" s="20"/>
      <c r="D10" s="21" t="s">
        <v>13</v>
      </c>
      <c r="E10" s="21"/>
      <c r="F10" s="21" t="s">
        <v>13</v>
      </c>
      <c r="G10" s="20"/>
      <c r="H10" s="20"/>
      <c r="I10" s="21" t="s">
        <v>13</v>
      </c>
      <c r="J10" s="20"/>
    </row>
    <row r="11" spans="2:10" s="18" customFormat="1" ht="12.75">
      <c r="B11" s="63"/>
      <c r="C11" s="63"/>
      <c r="D11" s="10"/>
      <c r="E11" s="22"/>
      <c r="F11" s="10"/>
      <c r="G11" s="10"/>
      <c r="H11" s="10"/>
      <c r="I11" s="10"/>
      <c r="J11" s="10"/>
    </row>
    <row r="12" spans="2:10" s="18" customFormat="1" ht="12.75">
      <c r="B12" s="23"/>
      <c r="C12" s="22"/>
      <c r="D12" s="10"/>
      <c r="E12" s="22"/>
      <c r="F12" s="10"/>
      <c r="G12" s="10"/>
      <c r="H12" s="10"/>
      <c r="I12" s="10"/>
      <c r="J12" s="10"/>
    </row>
    <row r="13" spans="3:10" s="18" customFormat="1" ht="12.75">
      <c r="C13" s="22"/>
      <c r="D13" s="25"/>
      <c r="E13" s="26"/>
      <c r="F13" s="25"/>
      <c r="G13" s="22"/>
      <c r="H13" s="27"/>
      <c r="I13" s="27"/>
      <c r="J13" s="28"/>
    </row>
    <row r="14" spans="2:10" s="18" customFormat="1" ht="12.75">
      <c r="B14" s="24" t="s">
        <v>20</v>
      </c>
      <c r="C14" s="22"/>
      <c r="D14" s="25">
        <f>'Cross Sections'!H17</f>
        <v>362.1111111111111</v>
      </c>
      <c r="E14" s="26"/>
      <c r="F14" s="25">
        <f>'Cross Sections'!I17</f>
        <v>0</v>
      </c>
      <c r="G14" s="22"/>
      <c r="H14" s="27"/>
      <c r="I14" s="27">
        <f>D14-F14</f>
        <v>362.1111111111111</v>
      </c>
      <c r="J14" s="28"/>
    </row>
    <row r="15" spans="3:10" s="18" customFormat="1" ht="12.75">
      <c r="C15" s="22"/>
      <c r="D15" s="25"/>
      <c r="E15" s="26"/>
      <c r="F15" s="25"/>
      <c r="G15" s="22"/>
      <c r="H15" s="27"/>
      <c r="I15" s="27"/>
      <c r="J15" s="28"/>
    </row>
    <row r="16" spans="2:10" s="18" customFormat="1" ht="12.75">
      <c r="B16" s="10"/>
      <c r="C16" s="10"/>
      <c r="D16" s="25"/>
      <c r="E16" s="27"/>
      <c r="F16" s="25"/>
      <c r="G16" s="30"/>
      <c r="H16" s="29"/>
      <c r="I16" s="49">
        <f>I14</f>
        <v>362.1111111111111</v>
      </c>
      <c r="J16" s="28"/>
    </row>
    <row r="17" spans="2:10" s="18" customFormat="1" ht="12.75">
      <c r="B17" s="10"/>
      <c r="C17" s="10"/>
      <c r="D17" s="25"/>
      <c r="E17" s="27"/>
      <c r="F17" s="25"/>
      <c r="G17" s="30"/>
      <c r="H17" s="27"/>
      <c r="I17" s="27"/>
      <c r="J17" s="28"/>
    </row>
    <row r="18" spans="2:14" s="18" customFormat="1" ht="13.5" thickBot="1">
      <c r="B18" s="31"/>
      <c r="C18" s="31"/>
      <c r="D18" s="10"/>
      <c r="E18" s="10"/>
      <c r="F18" s="31"/>
      <c r="G18" s="10"/>
      <c r="H18" s="10"/>
      <c r="I18" s="27"/>
      <c r="J18" s="32"/>
      <c r="K18" s="17"/>
      <c r="L18" s="17"/>
      <c r="M18" s="17"/>
      <c r="N18" s="17"/>
    </row>
    <row r="19" spans="2:14" s="18" customFormat="1" ht="13.5" thickBot="1">
      <c r="B19" s="33" t="s">
        <v>14</v>
      </c>
      <c r="C19" s="34" t="s">
        <v>15</v>
      </c>
      <c r="D19" s="35"/>
      <c r="E19" s="36"/>
      <c r="F19" s="37"/>
      <c r="G19" s="38"/>
      <c r="H19" s="39"/>
      <c r="I19" s="40">
        <f>D14</f>
        <v>362.1111111111111</v>
      </c>
      <c r="J19" s="41" t="s">
        <v>16</v>
      </c>
      <c r="K19" s="42"/>
      <c r="L19" s="42"/>
      <c r="M19" s="17"/>
      <c r="N19" s="42"/>
    </row>
    <row r="20" ht="13.5" thickBot="1">
      <c r="B20" s="14"/>
    </row>
    <row r="21" spans="2:10" ht="13.5" thickBot="1">
      <c r="B21" s="33" t="s">
        <v>17</v>
      </c>
      <c r="C21" s="34" t="s">
        <v>18</v>
      </c>
      <c r="D21" s="35"/>
      <c r="E21" s="36"/>
      <c r="F21" s="37"/>
      <c r="G21" s="38"/>
      <c r="H21" s="39"/>
      <c r="I21" s="40">
        <v>0</v>
      </c>
      <c r="J21" s="41" t="s">
        <v>16</v>
      </c>
    </row>
    <row r="22" ht="12.75">
      <c r="B22" s="14"/>
    </row>
  </sheetData>
  <sheetProtection/>
  <mergeCells count="1">
    <mergeCell ref="B11:C11"/>
  </mergeCells>
  <printOptions/>
  <pageMargins left="0.75" right="0.75" top="1" bottom="1" header="0.5" footer="0.5"/>
  <pageSetup horizontalDpi="600" verticalDpi="600" orientation="landscape" r:id="rId1"/>
  <headerFooter alignWithMargins="0">
    <oddFooter>&amp;L&amp;F&amp;C&amp;A&amp;RPage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F6" sqref="F6"/>
    </sheetView>
  </sheetViews>
  <sheetFormatPr defaultColWidth="9.140625" defaultRowHeight="15"/>
  <cols>
    <col min="1" max="3" width="9.28125" style="24" bestFit="1" customWidth="1"/>
    <col min="4" max="4" width="12.8515625" style="24" customWidth="1"/>
    <col min="5" max="5" width="13.00390625" style="24" customWidth="1"/>
    <col min="6" max="6" width="9.28125" style="24" bestFit="1" customWidth="1"/>
    <col min="7" max="8" width="11.421875" style="24" customWidth="1"/>
    <col min="9" max="9" width="10.57421875" style="45" customWidth="1"/>
    <col min="10" max="16384" width="9.140625" style="24" customWidth="1"/>
  </cols>
  <sheetData>
    <row r="1" spans="1:9" ht="12.75">
      <c r="A1" s="43" t="s">
        <v>0</v>
      </c>
      <c r="B1" s="43"/>
      <c r="C1" s="43"/>
      <c r="D1" s="43"/>
      <c r="F1" s="4"/>
      <c r="G1" s="5"/>
      <c r="H1" s="6"/>
      <c r="I1" s="7"/>
    </row>
    <row r="2" spans="1:9" ht="12.75">
      <c r="A2" s="43" t="s">
        <v>1</v>
      </c>
      <c r="B2" s="43"/>
      <c r="C2" s="43"/>
      <c r="D2" s="43"/>
      <c r="F2" s="4"/>
      <c r="G2" s="10"/>
      <c r="H2" s="6"/>
      <c r="I2" s="7"/>
    </row>
    <row r="3" spans="1:9" ht="12.75">
      <c r="A3" s="43" t="s">
        <v>2</v>
      </c>
      <c r="B3" s="43"/>
      <c r="C3" s="43"/>
      <c r="D3" s="43"/>
      <c r="F3" s="4"/>
      <c r="G3" s="10"/>
      <c r="H3" s="6"/>
      <c r="I3" s="7"/>
    </row>
    <row r="4" spans="1:9" ht="12.75">
      <c r="A4" s="43" t="s">
        <v>3</v>
      </c>
      <c r="B4" s="43"/>
      <c r="C4" s="43"/>
      <c r="D4" s="43"/>
      <c r="E4" s="43"/>
      <c r="F4" s="43"/>
      <c r="G4" s="43"/>
      <c r="H4" s="43"/>
      <c r="I4" s="44"/>
    </row>
    <row r="5" spans="1:9" ht="12.75">
      <c r="A5" s="43"/>
      <c r="B5" s="43"/>
      <c r="C5" s="43"/>
      <c r="D5" s="43"/>
      <c r="E5" s="43"/>
      <c r="F5" s="43"/>
      <c r="G5" s="43"/>
      <c r="H5" s="43"/>
      <c r="I5" s="44"/>
    </row>
    <row r="6" spans="1:9" ht="12.75">
      <c r="A6" s="43" t="s">
        <v>19</v>
      </c>
      <c r="B6" s="43"/>
      <c r="C6" s="43"/>
      <c r="D6" s="43"/>
      <c r="E6" s="43"/>
      <c r="F6" s="43"/>
      <c r="G6" s="43"/>
      <c r="H6" s="43"/>
      <c r="I6" s="44"/>
    </row>
    <row r="8" ht="12.75">
      <c r="A8" s="24" t="s">
        <v>20</v>
      </c>
    </row>
    <row r="9" ht="12.75">
      <c r="I9" s="50"/>
    </row>
    <row r="10" spans="1:9" ht="38.25">
      <c r="A10" s="51" t="s">
        <v>25</v>
      </c>
      <c r="B10" s="55" t="s">
        <v>28</v>
      </c>
      <c r="C10" s="55" t="s">
        <v>24</v>
      </c>
      <c r="D10" s="55" t="s">
        <v>23</v>
      </c>
      <c r="E10" s="55" t="s">
        <v>22</v>
      </c>
      <c r="F10" s="55" t="s">
        <v>21</v>
      </c>
      <c r="G10" s="55" t="s">
        <v>27</v>
      </c>
      <c r="H10" s="51" t="s">
        <v>26</v>
      </c>
      <c r="I10" s="51" t="s">
        <v>29</v>
      </c>
    </row>
    <row r="11" spans="1:10" ht="15">
      <c r="A11" s="62">
        <v>800</v>
      </c>
      <c r="B11" s="52">
        <v>13</v>
      </c>
      <c r="C11" s="52">
        <v>0</v>
      </c>
      <c r="D11" s="52">
        <v>1.92</v>
      </c>
      <c r="E11" s="53">
        <v>0</v>
      </c>
      <c r="F11" s="53">
        <v>0</v>
      </c>
      <c r="G11" s="57">
        <v>0</v>
      </c>
      <c r="H11" s="56">
        <f>E11-G11</f>
        <v>0</v>
      </c>
      <c r="I11" s="56">
        <f>F11</f>
        <v>0</v>
      </c>
      <c r="J11" s="59"/>
    </row>
    <row r="12" spans="1:9" ht="15">
      <c r="A12" s="62">
        <v>850</v>
      </c>
      <c r="B12" s="52">
        <v>62</v>
      </c>
      <c r="C12" s="52">
        <v>0</v>
      </c>
      <c r="D12" s="52">
        <v>2.3</v>
      </c>
      <c r="E12" s="54">
        <f>((B11+B12)/2*(A12-A11))/27</f>
        <v>69.44444444444444</v>
      </c>
      <c r="F12" s="53">
        <f>(((C12+C11)/2)*(A12-A11))/27</f>
        <v>0</v>
      </c>
      <c r="G12" s="58">
        <f>(((D12+D11)/2)*(A12-A11))/27</f>
        <v>3.9074074074074074</v>
      </c>
      <c r="H12" s="56">
        <f>E12-G12</f>
        <v>65.53703703703704</v>
      </c>
      <c r="I12" s="56">
        <f>F12+I11</f>
        <v>0</v>
      </c>
    </row>
    <row r="13" spans="1:9" ht="15">
      <c r="A13" s="62">
        <v>900</v>
      </c>
      <c r="B13" s="52">
        <v>63</v>
      </c>
      <c r="C13" s="52">
        <v>0</v>
      </c>
      <c r="D13" s="52">
        <v>2.66</v>
      </c>
      <c r="E13" s="54">
        <f>((B12+B13)/2*(A13-A12))/27</f>
        <v>115.74074074074075</v>
      </c>
      <c r="F13" s="53">
        <f>(((C13+C12)/2)*(A13-A12))/27</f>
        <v>0</v>
      </c>
      <c r="G13" s="58">
        <f>(((D13+D12)/2)*(A13-A12))/27</f>
        <v>4.592592592592593</v>
      </c>
      <c r="H13" s="56">
        <f>E13-G13</f>
        <v>111.14814814814815</v>
      </c>
      <c r="I13" s="56">
        <f>F13+I12</f>
        <v>0</v>
      </c>
    </row>
    <row r="14" spans="1:9" ht="15">
      <c r="A14" s="62">
        <v>950</v>
      </c>
      <c r="B14" s="52">
        <v>67</v>
      </c>
      <c r="C14" s="52">
        <v>0</v>
      </c>
      <c r="D14" s="52">
        <v>2.71</v>
      </c>
      <c r="E14" s="54">
        <f>((B13+B14)/2*(A14-A13))/27</f>
        <v>120.37037037037037</v>
      </c>
      <c r="F14" s="53">
        <f>(((C14+C13)/2)*(A14-A13))/27</f>
        <v>0</v>
      </c>
      <c r="G14" s="58">
        <f>(((D14+D13)/2)*(A14-A13))/27</f>
        <v>4.972222222222222</v>
      </c>
      <c r="H14" s="56">
        <f>E14-G14</f>
        <v>115.39814814814814</v>
      </c>
      <c r="I14" s="56">
        <f>F14+I13</f>
        <v>0</v>
      </c>
    </row>
    <row r="15" spans="1:9" ht="15">
      <c r="A15" s="62">
        <v>1000</v>
      </c>
      <c r="B15" s="52">
        <v>32</v>
      </c>
      <c r="C15" s="52">
        <v>0</v>
      </c>
      <c r="D15" s="52">
        <v>20.66</v>
      </c>
      <c r="E15" s="54">
        <f>((B14+B15)/2*(A15-A14))/27</f>
        <v>91.66666666666667</v>
      </c>
      <c r="F15" s="53">
        <f>(((C15+C14)/2)*(A15-A14))/27</f>
        <v>0</v>
      </c>
      <c r="G15" s="58">
        <f>(((D15+D14)/2)*(A15-A14))/27</f>
        <v>21.63888888888889</v>
      </c>
      <c r="H15" s="56">
        <f>E15-G15</f>
        <v>70.02777777777779</v>
      </c>
      <c r="I15" s="56">
        <f>F15+I14</f>
        <v>0</v>
      </c>
    </row>
    <row r="16" spans="1:9" ht="12.75">
      <c r="A16" s="46"/>
      <c r="B16" s="47"/>
      <c r="C16" s="47"/>
      <c r="D16" s="47"/>
      <c r="E16" s="47"/>
      <c r="F16" s="47"/>
      <c r="G16" s="46"/>
      <c r="H16" s="46"/>
      <c r="I16" s="48"/>
    </row>
    <row r="17" spans="7:9" ht="12.75">
      <c r="G17" s="60" t="s">
        <v>30</v>
      </c>
      <c r="H17" s="61">
        <f>SUM(H11:H15)</f>
        <v>362.1111111111111</v>
      </c>
      <c r="I17" s="61">
        <f>SUM(I11:I15)</f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csaldivar</dc:creator>
  <cp:keywords/>
  <dc:description/>
  <cp:lastModifiedBy>Kevin Monroe</cp:lastModifiedBy>
  <cp:lastPrinted>2011-06-06T18:41:30Z</cp:lastPrinted>
  <dcterms:created xsi:type="dcterms:W3CDTF">2011-05-23T19:05:45Z</dcterms:created>
  <dcterms:modified xsi:type="dcterms:W3CDTF">2016-01-11T22:36:41Z</dcterms:modified>
  <cp:category/>
  <cp:version/>
  <cp:contentType/>
  <cp:contentStatus/>
</cp:coreProperties>
</file>