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61" yWindow="105" windowWidth="29040" windowHeight="12180" activeTab="0"/>
  </bookViews>
  <sheets>
    <sheet name="REVISED 2.22.13 FIXTURES" sheetId="1" r:id="rId1"/>
  </sheets>
  <definedNames>
    <definedName name="_xlnm.Print_Area" localSheetId="0">'REVISED 2.22.13 FIXTURES'!$A$1:$AB$47</definedName>
    <definedName name="_xlnm.Print_Titles" localSheetId="0">'REVISED 2.22.13 FIXTURES'!$1:$11</definedName>
    <definedName name="_xlnm.Print_Titles">#N/A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<sst xmlns="http://schemas.openxmlformats.org/spreadsheetml/2006/main" count="236" uniqueCount="84">
  <si>
    <t>MILLER CABLE COMPANY</t>
  </si>
  <si>
    <t>210 S BROADWAY ST</t>
  </si>
  <si>
    <t>GREEN SPRINGS, OH 44836</t>
  </si>
  <si>
    <t xml:space="preserve"> </t>
  </si>
  <si>
    <t>REF</t>
  </si>
  <si>
    <t>NO</t>
  </si>
  <si>
    <t>ITEM</t>
  </si>
  <si>
    <t>UNIT</t>
  </si>
  <si>
    <t>MEAS</t>
  </si>
  <si>
    <t>TOTAL</t>
  </si>
  <si>
    <t>EACH</t>
  </si>
  <si>
    <t>QUANTITIES</t>
  </si>
  <si>
    <t>AESTHETIC/ARCITECTURAL LIGHTING</t>
  </si>
  <si>
    <t>IR 90 BRIDGE</t>
  </si>
  <si>
    <t>PIER 2</t>
  </si>
  <si>
    <t>PIER 3</t>
  </si>
  <si>
    <t>PIER 4</t>
  </si>
  <si>
    <t>PIER 5</t>
  </si>
  <si>
    <t>PIER 6</t>
  </si>
  <si>
    <t>PIER 7</t>
  </si>
  <si>
    <t>PIER 8</t>
  </si>
  <si>
    <t>PIER 9</t>
  </si>
  <si>
    <t>PIER 10</t>
  </si>
  <si>
    <t>PIER 11</t>
  </si>
  <si>
    <t>ODOT 103000 WALSH  AESTHETIC LIGHTING</t>
  </si>
  <si>
    <t>B</t>
  </si>
  <si>
    <t>C</t>
  </si>
  <si>
    <t>A</t>
  </si>
  <si>
    <t>iW REACH POWERCORE - FACIA GIRDER WASH</t>
  </si>
  <si>
    <t>HADCO LEDGINE (FX2) - PIER SPOT LIGHTS</t>
  </si>
  <si>
    <t>COLORREACH POWERCORE - INTERIOR GIRDER</t>
  </si>
  <si>
    <t>iW BLAST POWERCORE - FACIA GIRDER FILL</t>
  </si>
  <si>
    <t>G</t>
  </si>
  <si>
    <t>H</t>
  </si>
  <si>
    <t>HADCO i35-20LSPAO-C-12 - PIER UPLIGHTING</t>
  </si>
  <si>
    <t>iW GRAZE POWERCORE - FILL IN GRAZE - 2 FOOT FIXTURES</t>
  </si>
  <si>
    <t>iW GRAZE POWERCORE - FILL IN GRAZE - 4 FOOT FIXTURES</t>
  </si>
  <si>
    <t>F-2'</t>
  </si>
  <si>
    <t>F-4'</t>
  </si>
  <si>
    <t>RELEASED FOR CONSTRUCTION 12/12/2012</t>
  </si>
  <si>
    <r>
      <t xml:space="preserve">UPLIGHTING </t>
    </r>
    <r>
      <rPr>
        <b/>
        <sz val="18"/>
        <rFont val="Arial"/>
        <family val="2"/>
      </rPr>
      <t xml:space="preserve">PIER 2 </t>
    </r>
  </si>
  <si>
    <t>PO 15725-6</t>
  </si>
  <si>
    <t>TYPE D ASSEMBLY</t>
  </si>
  <si>
    <t>TYPE E ASSEMBLY</t>
  </si>
  <si>
    <t>TYPE F ASSEMBLY</t>
  </si>
  <si>
    <t>TYPE G ASSEMBLY</t>
  </si>
  <si>
    <t>NOTES</t>
  </si>
  <si>
    <t xml:space="preserve">2-A &amp; 2-G </t>
  </si>
  <si>
    <t xml:space="preserve">1-A &amp; 1-G </t>
  </si>
  <si>
    <t>1-G FIX</t>
  </si>
  <si>
    <t>1-A FIX</t>
  </si>
  <si>
    <t>2-B FIX</t>
  </si>
  <si>
    <t>4-B FIX</t>
  </si>
  <si>
    <t xml:space="preserve">LIGHT STANCHION BRACKET - 11 FT  </t>
  </si>
  <si>
    <t>8-C FIX</t>
  </si>
  <si>
    <t>EDGE PIER BRACKET - 10 IN BOLT SPACING</t>
  </si>
  <si>
    <t>EDGE PIER BRACKET - 12 IN BOLT SPACING</t>
  </si>
  <si>
    <t>TYPE A ASSEMBLY - 3 FT</t>
  </si>
  <si>
    <t>TYPE A ASSEMBLY - 6 FT 6 IN</t>
  </si>
  <si>
    <t>LIGHT STANCHION BRACKET - 12 FT 4 IN</t>
  </si>
  <si>
    <t>LIGHT STANCHION BRACKET - 13 FT 7 IN</t>
  </si>
  <si>
    <t>LIGHT STANCHION BRACKET - 15 FT 3 IN</t>
  </si>
  <si>
    <t>END PIER BRACKET - 4 FT 4 IN SPACING (3'6" LEG)</t>
  </si>
  <si>
    <t>END PIER BRACKET - 8 FT 8 IN SPACING (2' LEG)</t>
  </si>
  <si>
    <t>END PIER BRACKET - 8 FT 5 IN SPACING (2' LEG)</t>
  </si>
  <si>
    <t>48A/84</t>
  </si>
  <si>
    <t>48/84</t>
  </si>
  <si>
    <t>29/30</t>
  </si>
  <si>
    <t>2-A FIX</t>
  </si>
  <si>
    <t>0-G FIX</t>
  </si>
  <si>
    <t xml:space="preserve">1-A  </t>
  </si>
  <si>
    <t>TYPE B ASSEMBLY (LEFT) NORTH FACE</t>
  </si>
  <si>
    <t>TYPE B ASSEMBLY (RIGHT) NORTH FACE</t>
  </si>
  <si>
    <t>TYPE B ASSEMBLY (LEFT) SOUTH FACE</t>
  </si>
  <si>
    <t>TYPE B ASSEMBLY (RIGHT) SOUTH FACE</t>
  </si>
  <si>
    <t>1-C FIX</t>
  </si>
  <si>
    <t>TYPE C ASSEMBLY (NORTH FACE)</t>
  </si>
  <si>
    <t>TYPE C ASSEMBLY (SOUTH FACE)</t>
  </si>
  <si>
    <t>2-C FIX</t>
  </si>
  <si>
    <t>3/4" ANCHOR ROD X 14" W/ HILTI HIT RE-500 SD</t>
  </si>
  <si>
    <t>24/30</t>
  </si>
  <si>
    <t>P2785 HG - U SHAPED BEAM CLAMP</t>
  </si>
  <si>
    <r>
      <t xml:space="preserve">P1000 SINGLE STRUT 1 5/8" X </t>
    </r>
    <r>
      <rPr>
        <sz val="16"/>
        <color indexed="10"/>
        <rFont val="Arial"/>
        <family val="2"/>
      </rPr>
      <t>(GIRDER FLANGE)</t>
    </r>
  </si>
  <si>
    <t>AESTHETIC FIXTURES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</si>
</sst>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00"/>
    <numFmt numFmtId="166" formatCode="0.0%"/>
    <numFmt numFmtId="167" formatCode="0.0"/>
    <numFmt numFmtId="168" formatCode="#,##0.0000"/>
    <numFmt numFmtId="169" formatCode="#,##0.00000"/>
    <numFmt numFmtId="170" formatCode="[$-409]h:mm:ss\ AM/PM"/>
    <numFmt numFmtId="171" formatCode=";;;"/>
    <numFmt numFmtId="172" formatCode="[$-409]dddd\,\ mmmm\ dd\,\ yyyy"/>
    <numFmt numFmtId="173" formatCode="m/d/yy\ h:mm;@"/>
  </numFmts>
  <fonts count="5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i/>
      <sz val="2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4"/>
      <name val="Arial"/>
      <family val="2"/>
    </font>
    <font>
      <b/>
      <sz val="28"/>
      <name val="Arial"/>
      <family val="2"/>
    </font>
    <font>
      <b/>
      <sz val="24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0" fillId="32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8" fillId="0" borderId="13" xfId="0" applyNumberFormat="1" applyFont="1" applyBorder="1" applyAlignment="1">
      <alignment horizontal="center"/>
    </xf>
    <xf numFmtId="4" fontId="8" fillId="0" borderId="14" xfId="0" applyNumberFormat="1" applyFont="1" applyBorder="1" applyAlignment="1">
      <alignment/>
    </xf>
    <xf numFmtId="4" fontId="8" fillId="32" borderId="14" xfId="0" applyNumberFormat="1" applyFont="1" applyFill="1" applyBorder="1" applyAlignment="1">
      <alignment/>
    </xf>
    <xf numFmtId="4" fontId="5" fillId="0" borderId="14" xfId="0" applyNumberFormat="1" applyFont="1" applyBorder="1" applyAlignment="1">
      <alignment/>
    </xf>
    <xf numFmtId="0" fontId="8" fillId="0" borderId="13" xfId="0" applyNumberFormat="1" applyFont="1" applyBorder="1" applyAlignment="1">
      <alignment wrapText="1"/>
    </xf>
    <xf numFmtId="0" fontId="14" fillId="0" borderId="15" xfId="0" applyNumberFormat="1" applyFont="1" applyBorder="1" applyAlignment="1">
      <alignment horizontal="left"/>
    </xf>
    <xf numFmtId="0" fontId="16" fillId="0" borderId="0" xfId="0" applyNumberFormat="1" applyFont="1" applyAlignment="1">
      <alignment/>
    </xf>
    <xf numFmtId="173" fontId="17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12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/>
    </xf>
    <xf numFmtId="0" fontId="19" fillId="0" borderId="0" xfId="0" applyNumberFormat="1" applyFont="1" applyAlignment="1">
      <alignment/>
    </xf>
    <xf numFmtId="0" fontId="12" fillId="0" borderId="15" xfId="0" applyNumberFormat="1" applyFont="1" applyBorder="1" applyAlignment="1">
      <alignment horizontal="center"/>
    </xf>
    <xf numFmtId="15" fontId="5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 vertical="distributed" wrapText="1"/>
    </xf>
    <xf numFmtId="0" fontId="7" fillId="0" borderId="16" xfId="0" applyNumberFormat="1" applyFont="1" applyBorder="1" applyAlignment="1">
      <alignment/>
    </xf>
    <xf numFmtId="0" fontId="1" fillId="0" borderId="14" xfId="0" applyNumberFormat="1" applyFont="1" applyBorder="1" applyAlignment="1">
      <alignment horizontal="center"/>
    </xf>
    <xf numFmtId="0" fontId="0" fillId="33" borderId="0" xfId="0" applyNumberFormat="1" applyFont="1" applyFill="1" applyAlignment="1">
      <alignment/>
    </xf>
    <xf numFmtId="0" fontId="0" fillId="33" borderId="0" xfId="0" applyNumberFormat="1" applyFont="1" applyFill="1" applyBorder="1" applyAlignment="1">
      <alignment/>
    </xf>
    <xf numFmtId="0" fontId="6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0" xfId="0" applyNumberFormat="1" applyFont="1" applyFill="1" applyBorder="1" applyAlignment="1">
      <alignment/>
    </xf>
    <xf numFmtId="0" fontId="15" fillId="0" borderId="0" xfId="0" applyNumberFormat="1" applyFont="1" applyAlignment="1">
      <alignment horizontal="center"/>
    </xf>
    <xf numFmtId="0" fontId="13" fillId="34" borderId="15" xfId="0" applyNumberFormat="1" applyFont="1" applyFill="1" applyBorder="1" applyAlignment="1">
      <alignment horizontal="center" wrapText="1"/>
    </xf>
    <xf numFmtId="0" fontId="0" fillId="0" borderId="17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1" fillId="0" borderId="14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5" fillId="34" borderId="14" xfId="0" applyNumberFormat="1" applyFont="1" applyFill="1" applyBorder="1" applyAlignment="1">
      <alignment horizontal="center"/>
    </xf>
    <xf numFmtId="0" fontId="13" fillId="34" borderId="17" xfId="0" applyNumberFormat="1" applyFont="1" applyFill="1" applyBorder="1" applyAlignment="1">
      <alignment horizontal="center" wrapText="1"/>
    </xf>
    <xf numFmtId="0" fontId="0" fillId="0" borderId="18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0" fontId="1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4" fontId="5" fillId="34" borderId="14" xfId="0" applyNumberFormat="1" applyFont="1" applyFill="1" applyBorder="1" applyAlignment="1">
      <alignment/>
    </xf>
    <xf numFmtId="4" fontId="8" fillId="34" borderId="20" xfId="0" applyNumberFormat="1" applyFont="1" applyFill="1" applyBorder="1" applyAlignment="1">
      <alignment/>
    </xf>
    <xf numFmtId="4" fontId="5" fillId="34" borderId="20" xfId="0" applyNumberFormat="1" applyFont="1" applyFill="1" applyBorder="1" applyAlignment="1">
      <alignment/>
    </xf>
    <xf numFmtId="4" fontId="8" fillId="34" borderId="14" xfId="0" applyNumberFormat="1" applyFont="1" applyFill="1" applyBorder="1" applyAlignment="1">
      <alignment/>
    </xf>
    <xf numFmtId="0" fontId="0" fillId="34" borderId="0" xfId="0" applyNumberFormat="1" applyFont="1" applyFill="1" applyAlignment="1">
      <alignment/>
    </xf>
    <xf numFmtId="0" fontId="8" fillId="34" borderId="15" xfId="0" applyNumberFormat="1" applyFont="1" applyFill="1" applyBorder="1" applyAlignment="1">
      <alignment wrapText="1"/>
    </xf>
    <xf numFmtId="0" fontId="8" fillId="34" borderId="13" xfId="0" applyNumberFormat="1" applyFont="1" applyFill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4" fontId="5" fillId="34" borderId="19" xfId="0" applyNumberFormat="1" applyFont="1" applyFill="1" applyBorder="1" applyAlignment="1">
      <alignment horizontal="center"/>
    </xf>
    <xf numFmtId="0" fontId="0" fillId="0" borderId="15" xfId="0" applyNumberFormat="1" applyFont="1" applyBorder="1" applyAlignment="1">
      <alignment/>
    </xf>
    <xf numFmtId="0" fontId="0" fillId="34" borderId="13" xfId="0" applyNumberFormat="1" applyFont="1" applyFill="1" applyBorder="1" applyAlignment="1">
      <alignment/>
    </xf>
    <xf numFmtId="0" fontId="0" fillId="34" borderId="21" xfId="0" applyNumberFormat="1" applyFont="1" applyFill="1" applyBorder="1" applyAlignment="1">
      <alignment/>
    </xf>
    <xf numFmtId="4" fontId="56" fillId="0" borderId="19" xfId="0" applyNumberFormat="1" applyFont="1" applyBorder="1" applyAlignment="1">
      <alignment horizontal="center"/>
    </xf>
    <xf numFmtId="0" fontId="17" fillId="0" borderId="0" xfId="0" applyNumberFormat="1" applyFont="1" applyAlignment="1">
      <alignment horizontal="center" wrapText="1"/>
    </xf>
    <xf numFmtId="0" fontId="17" fillId="0" borderId="0" xfId="0" applyFont="1" applyBorder="1" applyAlignment="1">
      <alignment/>
    </xf>
    <xf numFmtId="0" fontId="18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tabSelected="1" showOutlineSymbols="0" zoomScale="55" zoomScaleNormal="55" zoomScaleSheetLayoutView="55" zoomScalePageLayoutView="0" workbookViewId="0" topLeftCell="A1">
      <pane xSplit="4" ySplit="11" topLeftCell="E33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G45" sqref="G45"/>
    </sheetView>
  </sheetViews>
  <sheetFormatPr defaultColWidth="9.6640625" defaultRowHeight="15"/>
  <cols>
    <col min="1" max="1" width="10.21484375" style="1" customWidth="1"/>
    <col min="2" max="2" width="1.66796875" style="12" customWidth="1"/>
    <col min="3" max="3" width="61.3359375" style="1" customWidth="1"/>
    <col min="4" max="4" width="6.6640625" style="1" customWidth="1"/>
    <col min="5" max="6" width="15.21484375" style="1" customWidth="1"/>
    <col min="7" max="27" width="12.5546875" style="1" customWidth="1"/>
    <col min="28" max="28" width="1.4375" style="1" customWidth="1"/>
    <col min="29" max="16384" width="9.6640625" style="1" customWidth="1"/>
  </cols>
  <sheetData>
    <row r="1" spans="1:4" ht="48" customHeight="1">
      <c r="A1" s="13" t="s">
        <v>0</v>
      </c>
      <c r="B1" s="10"/>
      <c r="C1" s="2"/>
      <c r="D1" s="3"/>
    </row>
    <row r="2" spans="1:27" ht="20.25">
      <c r="A2" s="14" t="s">
        <v>1</v>
      </c>
      <c r="B2" s="9"/>
      <c r="C2" s="3"/>
      <c r="D2" s="3"/>
      <c r="E2" s="59"/>
      <c r="F2" s="59"/>
      <c r="G2" s="33"/>
      <c r="H2" s="33"/>
      <c r="I2" s="34"/>
      <c r="J2" s="33"/>
      <c r="K2" s="34"/>
      <c r="L2" s="33"/>
      <c r="M2" s="34"/>
      <c r="N2" s="33"/>
      <c r="O2" s="34"/>
      <c r="P2" s="33"/>
      <c r="Q2" s="34"/>
      <c r="R2" s="33"/>
      <c r="S2" s="34"/>
      <c r="T2" s="33"/>
      <c r="U2" s="34"/>
      <c r="V2" s="33"/>
      <c r="W2" s="34"/>
      <c r="X2" s="33"/>
      <c r="Y2" s="34"/>
      <c r="Z2" s="33"/>
      <c r="AA2" s="34"/>
    </row>
    <row r="3" spans="1:27" ht="20.25">
      <c r="A3" s="14" t="s">
        <v>2</v>
      </c>
      <c r="B3" s="9"/>
      <c r="C3" s="3"/>
      <c r="D3" s="3"/>
      <c r="G3" s="33"/>
      <c r="H3" s="33"/>
      <c r="I3" s="34"/>
      <c r="J3" s="33"/>
      <c r="K3" s="34"/>
      <c r="L3" s="33"/>
      <c r="M3" s="34"/>
      <c r="N3" s="33"/>
      <c r="O3" s="34"/>
      <c r="P3" s="33"/>
      <c r="Q3" s="34"/>
      <c r="R3" s="33"/>
      <c r="S3" s="34"/>
      <c r="T3" s="33"/>
      <c r="U3" s="34"/>
      <c r="V3" s="33"/>
      <c r="W3" s="34"/>
      <c r="X3" s="33"/>
      <c r="Y3" s="34"/>
      <c r="Z3" s="33"/>
      <c r="AA3" s="34"/>
    </row>
    <row r="4" spans="1:27" ht="39.75" customHeight="1">
      <c r="A4" s="4"/>
      <c r="B4" s="9"/>
      <c r="C4" s="46" t="s">
        <v>83</v>
      </c>
      <c r="D4" s="3"/>
      <c r="E4" s="29"/>
      <c r="F4" s="29">
        <f ca="1">NOW()</f>
        <v>42439.651697106485</v>
      </c>
      <c r="G4" s="38" t="s">
        <v>40</v>
      </c>
      <c r="H4" s="76" t="s">
        <v>14</v>
      </c>
      <c r="I4" s="77"/>
      <c r="J4" s="76" t="s">
        <v>15</v>
      </c>
      <c r="K4" s="77"/>
      <c r="L4" s="76" t="s">
        <v>16</v>
      </c>
      <c r="M4" s="77"/>
      <c r="N4" s="76" t="s">
        <v>17</v>
      </c>
      <c r="O4" s="77"/>
      <c r="P4" s="76" t="s">
        <v>18</v>
      </c>
      <c r="Q4" s="77"/>
      <c r="R4" s="76" t="s">
        <v>19</v>
      </c>
      <c r="S4" s="77"/>
      <c r="T4" s="76" t="s">
        <v>20</v>
      </c>
      <c r="U4" s="77"/>
      <c r="V4" s="76" t="s">
        <v>21</v>
      </c>
      <c r="W4" s="77"/>
      <c r="X4" s="76" t="s">
        <v>22</v>
      </c>
      <c r="Y4" s="77"/>
      <c r="Z4" s="76" t="s">
        <v>23</v>
      </c>
      <c r="AA4" s="77"/>
    </row>
    <row r="5" spans="1:27" ht="2.25" customHeight="1">
      <c r="A5" s="4" t="s">
        <v>3</v>
      </c>
      <c r="B5" s="9" t="s">
        <v>3</v>
      </c>
      <c r="C5" s="4"/>
      <c r="D5" s="3"/>
      <c r="G5" s="74" t="s">
        <v>13</v>
      </c>
      <c r="H5" s="74" t="s">
        <v>13</v>
      </c>
      <c r="I5" s="75"/>
      <c r="J5" s="74" t="s">
        <v>13</v>
      </c>
      <c r="K5" s="75"/>
      <c r="L5" s="74" t="s">
        <v>13</v>
      </c>
      <c r="M5" s="75"/>
      <c r="N5" s="74" t="s">
        <v>13</v>
      </c>
      <c r="O5" s="75"/>
      <c r="P5" s="74" t="s">
        <v>13</v>
      </c>
      <c r="Q5" s="75"/>
      <c r="R5" s="74" t="s">
        <v>13</v>
      </c>
      <c r="S5" s="75"/>
      <c r="T5" s="74" t="s">
        <v>13</v>
      </c>
      <c r="U5" s="75"/>
      <c r="V5" s="74" t="s">
        <v>13</v>
      </c>
      <c r="W5" s="75"/>
      <c r="X5" s="74" t="s">
        <v>13</v>
      </c>
      <c r="Y5" s="75"/>
      <c r="Z5" s="74" t="s">
        <v>13</v>
      </c>
      <c r="AA5" s="75"/>
    </row>
    <row r="6" spans="1:27" ht="36.75" customHeight="1">
      <c r="A6" s="3" t="s">
        <v>3</v>
      </c>
      <c r="B6" s="9" t="s">
        <v>3</v>
      </c>
      <c r="C6" s="28" t="s">
        <v>24</v>
      </c>
      <c r="D6" s="3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</row>
    <row r="7" spans="1:27" s="15" customFormat="1" ht="19.5" customHeight="1">
      <c r="A7" s="15" t="s">
        <v>3</v>
      </c>
      <c r="B7" s="16"/>
      <c r="C7" s="37" t="s">
        <v>39</v>
      </c>
      <c r="E7" s="16"/>
      <c r="F7" s="16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</row>
    <row r="8" spans="1:27" ht="6" customHeight="1">
      <c r="A8" s="41"/>
      <c r="B8" s="42"/>
      <c r="C8" s="43" t="s">
        <v>3</v>
      </c>
      <c r="D8" s="44"/>
      <c r="E8" s="45"/>
      <c r="F8" s="45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</row>
    <row r="9" spans="1:20" ht="9" customHeight="1" thickBot="1">
      <c r="A9" s="5"/>
      <c r="B9" s="11"/>
      <c r="C9" s="7" t="s">
        <v>3</v>
      </c>
      <c r="D9" s="3"/>
      <c r="E9" s="12"/>
      <c r="F9" s="12"/>
      <c r="T9" s="6"/>
    </row>
    <row r="10" spans="1:27" s="5" customFormat="1" ht="12.75">
      <c r="A10" s="17" t="s">
        <v>4</v>
      </c>
      <c r="B10" s="18"/>
      <c r="C10" s="19" t="s">
        <v>6</v>
      </c>
      <c r="D10" s="19" t="s">
        <v>7</v>
      </c>
      <c r="E10" s="57" t="s">
        <v>41</v>
      </c>
      <c r="F10" s="58" t="s">
        <v>9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</row>
    <row r="11" spans="1:27" s="5" customFormat="1" ht="12.75">
      <c r="A11" s="20" t="s">
        <v>5</v>
      </c>
      <c r="B11" s="11"/>
      <c r="D11" s="21" t="s">
        <v>8</v>
      </c>
      <c r="E11" s="30" t="s">
        <v>11</v>
      </c>
      <c r="F11" s="30" t="s">
        <v>11</v>
      </c>
      <c r="G11" s="40" t="s">
        <v>11</v>
      </c>
      <c r="H11" s="40" t="s">
        <v>11</v>
      </c>
      <c r="I11" s="51" t="s">
        <v>46</v>
      </c>
      <c r="J11" s="40" t="s">
        <v>11</v>
      </c>
      <c r="K11" s="51" t="s">
        <v>46</v>
      </c>
      <c r="L11" s="40" t="s">
        <v>11</v>
      </c>
      <c r="M11" s="51" t="s">
        <v>46</v>
      </c>
      <c r="N11" s="40" t="s">
        <v>11</v>
      </c>
      <c r="O11" s="51" t="s">
        <v>46</v>
      </c>
      <c r="P11" s="40" t="s">
        <v>11</v>
      </c>
      <c r="Q11" s="51" t="s">
        <v>46</v>
      </c>
      <c r="R11" s="40" t="s">
        <v>11</v>
      </c>
      <c r="S11" s="51" t="s">
        <v>46</v>
      </c>
      <c r="T11" s="40" t="s">
        <v>11</v>
      </c>
      <c r="U11" s="51" t="s">
        <v>46</v>
      </c>
      <c r="V11" s="40" t="s">
        <v>11</v>
      </c>
      <c r="W11" s="51" t="s">
        <v>46</v>
      </c>
      <c r="X11" s="40" t="s">
        <v>11</v>
      </c>
      <c r="Y11" s="51" t="s">
        <v>46</v>
      </c>
      <c r="Z11" s="40" t="s">
        <v>11</v>
      </c>
      <c r="AA11" s="51" t="s">
        <v>46</v>
      </c>
    </row>
    <row r="12" spans="1:27" s="15" customFormat="1" ht="34.5" customHeight="1">
      <c r="A12" s="27" t="s">
        <v>12</v>
      </c>
      <c r="B12" s="26"/>
      <c r="C12" s="26"/>
      <c r="D12" s="22"/>
      <c r="E12" s="31"/>
      <c r="F12" s="31"/>
      <c r="G12" s="23"/>
      <c r="H12" s="23"/>
      <c r="I12" s="24"/>
      <c r="J12" s="23"/>
      <c r="K12" s="24"/>
      <c r="L12" s="23"/>
      <c r="M12" s="24"/>
      <c r="N12" s="23"/>
      <c r="O12" s="24"/>
      <c r="P12" s="23"/>
      <c r="Q12" s="24"/>
      <c r="R12" s="23"/>
      <c r="S12" s="51"/>
      <c r="T12" s="23"/>
      <c r="U12" s="24"/>
      <c r="V12" s="23"/>
      <c r="W12" s="24"/>
      <c r="X12" s="23"/>
      <c r="Y12" s="24"/>
      <c r="Z12" s="23"/>
      <c r="AA12" s="24"/>
    </row>
    <row r="13" spans="1:27" s="15" customFormat="1" ht="36.75" customHeight="1">
      <c r="A13" s="36" t="s">
        <v>27</v>
      </c>
      <c r="B13" s="26"/>
      <c r="C13" s="66" t="s">
        <v>28</v>
      </c>
      <c r="D13" s="67" t="s">
        <v>10</v>
      </c>
      <c r="E13" s="32">
        <v>100</v>
      </c>
      <c r="F13" s="32">
        <f aca="true" t="shared" si="0" ref="F13:F19">SUM(G13,H13,J13,L13,N13,P13,R13,T13,V13,X13,Z13)</f>
        <v>50</v>
      </c>
      <c r="G13" s="23"/>
      <c r="H13" s="61">
        <v>1</v>
      </c>
      <c r="I13" s="62"/>
      <c r="J13" s="63">
        <v>6</v>
      </c>
      <c r="K13" s="63"/>
      <c r="L13" s="63">
        <v>6</v>
      </c>
      <c r="M13" s="63"/>
      <c r="N13" s="63">
        <v>6</v>
      </c>
      <c r="O13" s="63"/>
      <c r="P13" s="63">
        <v>6</v>
      </c>
      <c r="Q13" s="63"/>
      <c r="R13" s="63">
        <v>6</v>
      </c>
      <c r="S13" s="63"/>
      <c r="T13" s="63">
        <v>6</v>
      </c>
      <c r="U13" s="63"/>
      <c r="V13" s="63">
        <v>6</v>
      </c>
      <c r="W13" s="63"/>
      <c r="X13" s="63">
        <v>6</v>
      </c>
      <c r="Y13" s="62"/>
      <c r="Z13" s="61">
        <v>1</v>
      </c>
      <c r="AA13" s="62"/>
    </row>
    <row r="14" spans="1:27" s="15" customFormat="1" ht="36.75" customHeight="1">
      <c r="A14" s="36" t="s">
        <v>25</v>
      </c>
      <c r="B14" s="26"/>
      <c r="C14" s="66" t="s">
        <v>29</v>
      </c>
      <c r="D14" s="67" t="s">
        <v>10</v>
      </c>
      <c r="E14" s="32">
        <v>52</v>
      </c>
      <c r="F14" s="32">
        <f t="shared" si="0"/>
        <v>52</v>
      </c>
      <c r="G14" s="23"/>
      <c r="H14" s="64"/>
      <c r="I14" s="64"/>
      <c r="J14" s="61">
        <v>6</v>
      </c>
      <c r="K14" s="61"/>
      <c r="L14" s="61">
        <v>6</v>
      </c>
      <c r="M14" s="61"/>
      <c r="N14" s="61">
        <v>6</v>
      </c>
      <c r="O14" s="61"/>
      <c r="P14" s="61">
        <v>6</v>
      </c>
      <c r="Q14" s="61"/>
      <c r="R14" s="61">
        <v>6</v>
      </c>
      <c r="S14" s="61"/>
      <c r="T14" s="61">
        <v>6</v>
      </c>
      <c r="U14" s="61"/>
      <c r="V14" s="61">
        <v>6</v>
      </c>
      <c r="W14" s="61"/>
      <c r="X14" s="61">
        <v>6</v>
      </c>
      <c r="Y14" s="64"/>
      <c r="Z14" s="61">
        <v>4</v>
      </c>
      <c r="AA14" s="64"/>
    </row>
    <row r="15" spans="1:27" s="15" customFormat="1" ht="36.75" customHeight="1">
      <c r="A15" s="36" t="s">
        <v>26</v>
      </c>
      <c r="B15" s="26"/>
      <c r="C15" s="66" t="s">
        <v>30</v>
      </c>
      <c r="D15" s="67" t="s">
        <v>10</v>
      </c>
      <c r="E15" s="32">
        <v>128</v>
      </c>
      <c r="F15" s="32">
        <f t="shared" si="0"/>
        <v>160</v>
      </c>
      <c r="G15" s="23"/>
      <c r="H15" s="64"/>
      <c r="I15" s="64"/>
      <c r="J15" s="63">
        <v>20</v>
      </c>
      <c r="K15" s="61"/>
      <c r="L15" s="63">
        <v>20</v>
      </c>
      <c r="M15" s="61"/>
      <c r="N15" s="63">
        <v>20</v>
      </c>
      <c r="O15" s="61"/>
      <c r="P15" s="63">
        <v>20</v>
      </c>
      <c r="Q15" s="61"/>
      <c r="R15" s="63">
        <v>20</v>
      </c>
      <c r="S15" s="61"/>
      <c r="T15" s="63">
        <v>20</v>
      </c>
      <c r="U15" s="61"/>
      <c r="V15" s="63">
        <v>20</v>
      </c>
      <c r="W15" s="61"/>
      <c r="X15" s="63">
        <v>20</v>
      </c>
      <c r="Y15" s="64"/>
      <c r="Z15" s="64"/>
      <c r="AA15" s="64"/>
    </row>
    <row r="16" spans="1:27" s="15" customFormat="1" ht="36.75" customHeight="1">
      <c r="A16" s="36" t="s">
        <v>37</v>
      </c>
      <c r="B16" s="26"/>
      <c r="C16" s="66" t="s">
        <v>35</v>
      </c>
      <c r="D16" s="67" t="s">
        <v>10</v>
      </c>
      <c r="E16" s="32">
        <v>128</v>
      </c>
      <c r="F16" s="32">
        <f t="shared" si="0"/>
        <v>64</v>
      </c>
      <c r="G16" s="23"/>
      <c r="H16" s="64"/>
      <c r="I16" s="64"/>
      <c r="J16" s="61">
        <v>8</v>
      </c>
      <c r="K16" s="61"/>
      <c r="L16" s="61">
        <v>8</v>
      </c>
      <c r="M16" s="61"/>
      <c r="N16" s="61">
        <v>8</v>
      </c>
      <c r="O16" s="61"/>
      <c r="P16" s="61">
        <v>8</v>
      </c>
      <c r="Q16" s="61"/>
      <c r="R16" s="61">
        <v>8</v>
      </c>
      <c r="S16" s="61"/>
      <c r="T16" s="61">
        <v>8</v>
      </c>
      <c r="U16" s="61"/>
      <c r="V16" s="61">
        <v>8</v>
      </c>
      <c r="W16" s="61"/>
      <c r="X16" s="61">
        <v>8</v>
      </c>
      <c r="Y16" s="64"/>
      <c r="Z16" s="64"/>
      <c r="AA16" s="64"/>
    </row>
    <row r="17" spans="1:27" s="15" customFormat="1" ht="36.75" customHeight="1">
      <c r="A17" s="36" t="s">
        <v>38</v>
      </c>
      <c r="B17" s="26"/>
      <c r="C17" s="66" t="s">
        <v>36</v>
      </c>
      <c r="D17" s="67" t="s">
        <v>10</v>
      </c>
      <c r="E17" s="32">
        <v>32</v>
      </c>
      <c r="F17" s="32">
        <f t="shared" si="0"/>
        <v>16</v>
      </c>
      <c r="G17" s="23"/>
      <c r="H17" s="64"/>
      <c r="I17" s="64"/>
      <c r="J17" s="61">
        <v>2</v>
      </c>
      <c r="K17" s="61"/>
      <c r="L17" s="61">
        <v>2</v>
      </c>
      <c r="M17" s="61"/>
      <c r="N17" s="61">
        <v>2</v>
      </c>
      <c r="O17" s="61"/>
      <c r="P17" s="61">
        <v>2</v>
      </c>
      <c r="Q17" s="61"/>
      <c r="R17" s="61">
        <v>2</v>
      </c>
      <c r="S17" s="61"/>
      <c r="T17" s="61">
        <v>2</v>
      </c>
      <c r="U17" s="61"/>
      <c r="V17" s="61">
        <v>2</v>
      </c>
      <c r="W17" s="61"/>
      <c r="X17" s="61">
        <v>2</v>
      </c>
      <c r="Y17" s="64"/>
      <c r="Z17" s="64"/>
      <c r="AA17" s="64"/>
    </row>
    <row r="18" spans="1:27" s="15" customFormat="1" ht="36.75" customHeight="1">
      <c r="A18" s="36" t="s">
        <v>32</v>
      </c>
      <c r="B18" s="26"/>
      <c r="C18" s="66" t="s">
        <v>31</v>
      </c>
      <c r="D18" s="67" t="s">
        <v>10</v>
      </c>
      <c r="E18" s="32">
        <v>40</v>
      </c>
      <c r="F18" s="32">
        <f t="shared" si="0"/>
        <v>16</v>
      </c>
      <c r="G18" s="23"/>
      <c r="H18" s="64"/>
      <c r="I18" s="64"/>
      <c r="J18" s="61">
        <v>2</v>
      </c>
      <c r="K18" s="61"/>
      <c r="L18" s="61">
        <v>2</v>
      </c>
      <c r="M18" s="61"/>
      <c r="N18" s="61">
        <v>2</v>
      </c>
      <c r="O18" s="61"/>
      <c r="P18" s="61">
        <v>2</v>
      </c>
      <c r="Q18" s="61"/>
      <c r="R18" s="61">
        <v>2</v>
      </c>
      <c r="S18" s="61"/>
      <c r="T18" s="61">
        <v>2</v>
      </c>
      <c r="U18" s="61"/>
      <c r="V18" s="61">
        <v>2</v>
      </c>
      <c r="W18" s="61"/>
      <c r="X18" s="61">
        <v>2</v>
      </c>
      <c r="Y18" s="64"/>
      <c r="Z18" s="64"/>
      <c r="AA18" s="64"/>
    </row>
    <row r="19" spans="1:27" s="15" customFormat="1" ht="36.75" customHeight="1">
      <c r="A19" s="36" t="s">
        <v>33</v>
      </c>
      <c r="B19" s="26"/>
      <c r="C19" s="66" t="s">
        <v>34</v>
      </c>
      <c r="D19" s="67" t="s">
        <v>10</v>
      </c>
      <c r="E19" s="32"/>
      <c r="F19" s="32">
        <f t="shared" si="0"/>
        <v>8</v>
      </c>
      <c r="G19" s="25">
        <v>8</v>
      </c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</row>
    <row r="20" spans="1:27" ht="12.75" customHeight="1">
      <c r="A20" s="8"/>
      <c r="B20" s="9"/>
      <c r="C20" s="48"/>
      <c r="D20" s="3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</row>
    <row r="21" spans="1:27" ht="36.75" customHeight="1">
      <c r="A21" s="60" t="s">
        <v>65</v>
      </c>
      <c r="B21" s="9"/>
      <c r="C21" s="47" t="s">
        <v>57</v>
      </c>
      <c r="D21" s="49"/>
      <c r="F21" s="32">
        <f aca="true" t="shared" si="1" ref="F21:F41">SUM(G21,H21,J21,L21,N21,P21,R21,T21,V21,X21,Z21)</f>
        <v>1</v>
      </c>
      <c r="G21" s="25"/>
      <c r="H21" s="61">
        <v>1</v>
      </c>
      <c r="I21" s="53" t="s">
        <v>70</v>
      </c>
      <c r="J21" s="61"/>
      <c r="K21" s="53"/>
      <c r="L21" s="61"/>
      <c r="M21" s="53"/>
      <c r="N21" s="61"/>
      <c r="O21" s="53"/>
      <c r="P21" s="61"/>
      <c r="Q21" s="53"/>
      <c r="R21" s="61"/>
      <c r="S21" s="53"/>
      <c r="T21" s="61"/>
      <c r="U21" s="53"/>
      <c r="V21" s="61"/>
      <c r="W21" s="53"/>
      <c r="X21" s="61"/>
      <c r="Y21" s="53"/>
      <c r="Z21" s="61"/>
      <c r="AA21" s="53"/>
    </row>
    <row r="22" spans="1:27" ht="36.75" customHeight="1">
      <c r="A22" s="60" t="s">
        <v>65</v>
      </c>
      <c r="B22" s="9"/>
      <c r="C22" s="47" t="s">
        <v>58</v>
      </c>
      <c r="D22" s="49"/>
      <c r="F22" s="32">
        <f>SUM(G22,H22,J22,L22,N22,P22,R22,T22,V22,X22,Z22)</f>
        <v>1</v>
      </c>
      <c r="G22" s="25"/>
      <c r="H22" s="61"/>
      <c r="I22" s="53"/>
      <c r="J22" s="61"/>
      <c r="K22" s="53"/>
      <c r="L22" s="61"/>
      <c r="M22" s="53"/>
      <c r="N22" s="61"/>
      <c r="O22" s="53"/>
      <c r="P22" s="61"/>
      <c r="Q22" s="53"/>
      <c r="R22" s="61"/>
      <c r="S22" s="53"/>
      <c r="T22" s="61"/>
      <c r="U22" s="53"/>
      <c r="V22" s="61"/>
      <c r="W22" s="53"/>
      <c r="X22" s="61"/>
      <c r="Y22" s="53"/>
      <c r="Z22" s="61">
        <v>1</v>
      </c>
      <c r="AA22" s="53" t="s">
        <v>70</v>
      </c>
    </row>
    <row r="23" spans="1:27" ht="36.75" customHeight="1">
      <c r="A23" s="60" t="s">
        <v>65</v>
      </c>
      <c r="B23" s="9"/>
      <c r="C23" s="47" t="s">
        <v>71</v>
      </c>
      <c r="D23" s="49"/>
      <c r="F23" s="32">
        <f>SUM(G23,H23,J23,L23,N23,P23,R23,T23,V23,X23,Z23)</f>
        <v>8</v>
      </c>
      <c r="G23" s="25"/>
      <c r="H23" s="61"/>
      <c r="I23" s="61"/>
      <c r="J23" s="61">
        <v>1</v>
      </c>
      <c r="K23" s="53" t="s">
        <v>50</v>
      </c>
      <c r="L23" s="61">
        <v>1</v>
      </c>
      <c r="M23" s="53" t="s">
        <v>50</v>
      </c>
      <c r="N23" s="61">
        <v>1</v>
      </c>
      <c r="O23" s="53" t="s">
        <v>50</v>
      </c>
      <c r="P23" s="61">
        <v>1</v>
      </c>
      <c r="Q23" s="53" t="s">
        <v>50</v>
      </c>
      <c r="R23" s="61">
        <v>1</v>
      </c>
      <c r="S23" s="53" t="s">
        <v>50</v>
      </c>
      <c r="T23" s="61">
        <v>1</v>
      </c>
      <c r="U23" s="53" t="s">
        <v>50</v>
      </c>
      <c r="V23" s="61">
        <v>1</v>
      </c>
      <c r="W23" s="53" t="s">
        <v>50</v>
      </c>
      <c r="X23" s="61">
        <v>1</v>
      </c>
      <c r="Y23" s="53" t="s">
        <v>50</v>
      </c>
      <c r="Z23" s="61"/>
      <c r="AA23" s="61"/>
    </row>
    <row r="24" spans="1:27" ht="36.75" customHeight="1">
      <c r="A24" s="60" t="s">
        <v>65</v>
      </c>
      <c r="B24" s="9"/>
      <c r="C24" s="47" t="s">
        <v>72</v>
      </c>
      <c r="D24" s="49"/>
      <c r="F24" s="32">
        <f t="shared" si="1"/>
        <v>8</v>
      </c>
      <c r="G24" s="25"/>
      <c r="H24" s="61"/>
      <c r="I24" s="61"/>
      <c r="J24" s="61">
        <v>1</v>
      </c>
      <c r="K24" s="53" t="s">
        <v>50</v>
      </c>
      <c r="L24" s="61">
        <v>1</v>
      </c>
      <c r="M24" s="53" t="s">
        <v>50</v>
      </c>
      <c r="N24" s="61">
        <v>1</v>
      </c>
      <c r="O24" s="53" t="s">
        <v>50</v>
      </c>
      <c r="P24" s="61">
        <v>1</v>
      </c>
      <c r="Q24" s="53" t="s">
        <v>50</v>
      </c>
      <c r="R24" s="61">
        <v>1</v>
      </c>
      <c r="S24" s="53" t="s">
        <v>50</v>
      </c>
      <c r="T24" s="61">
        <v>1</v>
      </c>
      <c r="U24" s="53" t="s">
        <v>50</v>
      </c>
      <c r="V24" s="61">
        <v>1</v>
      </c>
      <c r="W24" s="53" t="s">
        <v>50</v>
      </c>
      <c r="X24" s="61">
        <v>1</v>
      </c>
      <c r="Y24" s="53" t="s">
        <v>50</v>
      </c>
      <c r="Z24" s="61"/>
      <c r="AA24" s="61"/>
    </row>
    <row r="25" spans="1:27" ht="36.75" customHeight="1">
      <c r="A25" s="60" t="s">
        <v>65</v>
      </c>
      <c r="B25" s="9"/>
      <c r="C25" s="47" t="s">
        <v>73</v>
      </c>
      <c r="D25" s="49"/>
      <c r="F25" s="32">
        <f>SUM(G25,H25,J25,L25,N25,P25,R25,T25,V25,X25,Z25)</f>
        <v>8</v>
      </c>
      <c r="G25" s="25"/>
      <c r="H25" s="61"/>
      <c r="I25" s="61"/>
      <c r="J25" s="61">
        <v>1</v>
      </c>
      <c r="K25" s="53" t="s">
        <v>75</v>
      </c>
      <c r="L25" s="61">
        <v>1</v>
      </c>
      <c r="M25" s="53" t="s">
        <v>75</v>
      </c>
      <c r="N25" s="61">
        <v>1</v>
      </c>
      <c r="O25" s="53" t="s">
        <v>75</v>
      </c>
      <c r="P25" s="61">
        <v>1</v>
      </c>
      <c r="Q25" s="53" t="s">
        <v>75</v>
      </c>
      <c r="R25" s="61">
        <v>1</v>
      </c>
      <c r="S25" s="53" t="s">
        <v>75</v>
      </c>
      <c r="T25" s="61">
        <v>1</v>
      </c>
      <c r="U25" s="53" t="s">
        <v>75</v>
      </c>
      <c r="V25" s="61">
        <v>1</v>
      </c>
      <c r="W25" s="53" t="s">
        <v>75</v>
      </c>
      <c r="X25" s="61">
        <v>1</v>
      </c>
      <c r="Y25" s="53" t="s">
        <v>75</v>
      </c>
      <c r="Z25" s="61"/>
      <c r="AA25" s="61"/>
    </row>
    <row r="26" spans="1:27" ht="36.75" customHeight="1">
      <c r="A26" s="60" t="s">
        <v>65</v>
      </c>
      <c r="B26" s="9"/>
      <c r="C26" s="47" t="s">
        <v>74</v>
      </c>
      <c r="D26" s="49"/>
      <c r="F26" s="32">
        <f>SUM(G26,H26,J26,L26,N26,P26,R26,T26,V26,X26,Z26)</f>
        <v>8</v>
      </c>
      <c r="G26" s="25"/>
      <c r="H26" s="61"/>
      <c r="I26" s="61"/>
      <c r="J26" s="61">
        <v>1</v>
      </c>
      <c r="K26" s="53" t="s">
        <v>75</v>
      </c>
      <c r="L26" s="61">
        <v>1</v>
      </c>
      <c r="M26" s="53" t="s">
        <v>75</v>
      </c>
      <c r="N26" s="61">
        <v>1</v>
      </c>
      <c r="O26" s="53" t="s">
        <v>75</v>
      </c>
      <c r="P26" s="61">
        <v>1</v>
      </c>
      <c r="Q26" s="53" t="s">
        <v>75</v>
      </c>
      <c r="R26" s="61">
        <v>1</v>
      </c>
      <c r="S26" s="53" t="s">
        <v>75</v>
      </c>
      <c r="T26" s="61">
        <v>1</v>
      </c>
      <c r="U26" s="53" t="s">
        <v>75</v>
      </c>
      <c r="V26" s="61">
        <v>1</v>
      </c>
      <c r="W26" s="53" t="s">
        <v>75</v>
      </c>
      <c r="X26" s="61">
        <v>1</v>
      </c>
      <c r="Y26" s="53" t="s">
        <v>75</v>
      </c>
      <c r="Z26" s="61"/>
      <c r="AA26" s="61"/>
    </row>
    <row r="27" spans="1:27" ht="36.75" customHeight="1">
      <c r="A27" s="60" t="s">
        <v>66</v>
      </c>
      <c r="B27" s="9"/>
      <c r="C27" s="47" t="s">
        <v>76</v>
      </c>
      <c r="D27" s="49"/>
      <c r="F27" s="32">
        <f>SUM(G27,H27,J27,L27,N27,P27,R27,T27,V27,X27,Z27)</f>
        <v>8</v>
      </c>
      <c r="G27" s="25"/>
      <c r="H27" s="61"/>
      <c r="I27" s="61"/>
      <c r="J27" s="61">
        <v>1</v>
      </c>
      <c r="K27" s="53" t="s">
        <v>68</v>
      </c>
      <c r="L27" s="61">
        <v>1</v>
      </c>
      <c r="M27" s="53" t="s">
        <v>68</v>
      </c>
      <c r="N27" s="61">
        <v>1</v>
      </c>
      <c r="O27" s="53" t="s">
        <v>68</v>
      </c>
      <c r="P27" s="61">
        <v>1</v>
      </c>
      <c r="Q27" s="53" t="s">
        <v>68</v>
      </c>
      <c r="R27" s="61">
        <v>1</v>
      </c>
      <c r="S27" s="53" t="s">
        <v>68</v>
      </c>
      <c r="T27" s="61">
        <v>1</v>
      </c>
      <c r="U27" s="53" t="s">
        <v>68</v>
      </c>
      <c r="V27" s="61">
        <v>1</v>
      </c>
      <c r="W27" s="53" t="s">
        <v>68</v>
      </c>
      <c r="X27" s="61">
        <v>1</v>
      </c>
      <c r="Y27" s="53" t="s">
        <v>68</v>
      </c>
      <c r="Z27" s="61"/>
      <c r="AA27" s="61"/>
    </row>
    <row r="28" spans="1:27" ht="36.75" customHeight="1">
      <c r="A28" s="60" t="s">
        <v>66</v>
      </c>
      <c r="B28" s="9"/>
      <c r="C28" s="47" t="s">
        <v>77</v>
      </c>
      <c r="D28" s="49"/>
      <c r="F28" s="32">
        <f t="shared" si="1"/>
        <v>8</v>
      </c>
      <c r="G28" s="25"/>
      <c r="H28" s="61"/>
      <c r="I28" s="61"/>
      <c r="J28" s="61">
        <v>1</v>
      </c>
      <c r="K28" s="53" t="s">
        <v>78</v>
      </c>
      <c r="L28" s="61">
        <v>1</v>
      </c>
      <c r="M28" s="53" t="s">
        <v>78</v>
      </c>
      <c r="N28" s="61">
        <v>1</v>
      </c>
      <c r="O28" s="53" t="s">
        <v>78</v>
      </c>
      <c r="P28" s="61">
        <v>1</v>
      </c>
      <c r="Q28" s="53" t="s">
        <v>78</v>
      </c>
      <c r="R28" s="61">
        <v>1</v>
      </c>
      <c r="S28" s="53" t="s">
        <v>78</v>
      </c>
      <c r="T28" s="61">
        <v>1</v>
      </c>
      <c r="U28" s="53" t="s">
        <v>78</v>
      </c>
      <c r="V28" s="61">
        <v>1</v>
      </c>
      <c r="W28" s="53" t="s">
        <v>78</v>
      </c>
      <c r="X28" s="61">
        <v>1</v>
      </c>
      <c r="Y28" s="53" t="s">
        <v>78</v>
      </c>
      <c r="Z28" s="61"/>
      <c r="AA28" s="61"/>
    </row>
    <row r="29" spans="1:27" ht="36.75" customHeight="1">
      <c r="A29" s="60" t="s">
        <v>66</v>
      </c>
      <c r="C29" s="47" t="s">
        <v>42</v>
      </c>
      <c r="D29" s="50"/>
      <c r="F29" s="32">
        <f t="shared" si="1"/>
        <v>15</v>
      </c>
      <c r="G29" s="25"/>
      <c r="H29" s="61"/>
      <c r="I29" s="61"/>
      <c r="J29" s="61">
        <v>2</v>
      </c>
      <c r="K29" s="53" t="s">
        <v>47</v>
      </c>
      <c r="L29" s="61">
        <v>2</v>
      </c>
      <c r="M29" s="53" t="s">
        <v>47</v>
      </c>
      <c r="N29" s="61">
        <v>2</v>
      </c>
      <c r="O29" s="53" t="s">
        <v>47</v>
      </c>
      <c r="P29" s="61">
        <v>1</v>
      </c>
      <c r="Q29" s="53" t="s">
        <v>48</v>
      </c>
      <c r="R29" s="61">
        <v>2</v>
      </c>
      <c r="S29" s="53" t="s">
        <v>47</v>
      </c>
      <c r="T29" s="61">
        <v>2</v>
      </c>
      <c r="U29" s="53" t="s">
        <v>47</v>
      </c>
      <c r="V29" s="61">
        <v>2</v>
      </c>
      <c r="W29" s="53" t="s">
        <v>47</v>
      </c>
      <c r="X29" s="61">
        <v>2</v>
      </c>
      <c r="Y29" s="53" t="s">
        <v>47</v>
      </c>
      <c r="Z29" s="61"/>
      <c r="AA29" s="61"/>
    </row>
    <row r="30" spans="1:27" ht="36.75" customHeight="1">
      <c r="A30" s="60" t="s">
        <v>66</v>
      </c>
      <c r="C30" s="47" t="s">
        <v>43</v>
      </c>
      <c r="D30" s="50"/>
      <c r="F30" s="32">
        <f t="shared" si="1"/>
        <v>0</v>
      </c>
      <c r="G30" s="25"/>
      <c r="H30" s="61"/>
      <c r="I30" s="61"/>
      <c r="J30" s="61">
        <v>0</v>
      </c>
      <c r="K30" s="53" t="s">
        <v>69</v>
      </c>
      <c r="L30" s="61">
        <v>0</v>
      </c>
      <c r="M30" s="53" t="s">
        <v>69</v>
      </c>
      <c r="N30" s="61">
        <v>0</v>
      </c>
      <c r="O30" s="53" t="s">
        <v>69</v>
      </c>
      <c r="P30" s="61">
        <v>0</v>
      </c>
      <c r="Q30" s="53" t="s">
        <v>69</v>
      </c>
      <c r="R30" s="61">
        <v>0</v>
      </c>
      <c r="S30" s="53" t="s">
        <v>69</v>
      </c>
      <c r="T30" s="61">
        <v>0</v>
      </c>
      <c r="U30" s="53" t="s">
        <v>69</v>
      </c>
      <c r="V30" s="61">
        <v>0</v>
      </c>
      <c r="W30" s="53" t="s">
        <v>69</v>
      </c>
      <c r="X30" s="61">
        <v>0</v>
      </c>
      <c r="Y30" s="53" t="s">
        <v>69</v>
      </c>
      <c r="Z30" s="61"/>
      <c r="AA30" s="61"/>
    </row>
    <row r="31" spans="1:27" ht="36.75" customHeight="1">
      <c r="A31" s="60" t="s">
        <v>66</v>
      </c>
      <c r="C31" s="47" t="s">
        <v>44</v>
      </c>
      <c r="D31" s="50"/>
      <c r="F31" s="32">
        <f t="shared" si="1"/>
        <v>1</v>
      </c>
      <c r="G31" s="25"/>
      <c r="H31" s="61"/>
      <c r="I31" s="61"/>
      <c r="J31" s="61"/>
      <c r="K31" s="61"/>
      <c r="L31" s="61"/>
      <c r="M31" s="61"/>
      <c r="N31" s="61"/>
      <c r="O31" s="61"/>
      <c r="P31" s="61">
        <v>1</v>
      </c>
      <c r="Q31" s="53" t="s">
        <v>50</v>
      </c>
      <c r="R31" s="61"/>
      <c r="S31" s="61"/>
      <c r="T31" s="61"/>
      <c r="U31" s="61"/>
      <c r="V31" s="61"/>
      <c r="W31" s="61"/>
      <c r="X31" s="61"/>
      <c r="Y31" s="61"/>
      <c r="Z31" s="61"/>
      <c r="AA31" s="61"/>
    </row>
    <row r="32" spans="1:27" ht="36.75" customHeight="1">
      <c r="A32" s="60" t="s">
        <v>66</v>
      </c>
      <c r="C32" s="47" t="s">
        <v>45</v>
      </c>
      <c r="D32" s="50"/>
      <c r="F32" s="32">
        <f t="shared" si="1"/>
        <v>1</v>
      </c>
      <c r="G32" s="25"/>
      <c r="H32" s="61"/>
      <c r="I32" s="61"/>
      <c r="J32" s="61"/>
      <c r="K32" s="61"/>
      <c r="L32" s="61"/>
      <c r="M32" s="61"/>
      <c r="N32" s="61"/>
      <c r="O32" s="61"/>
      <c r="P32" s="61">
        <v>1</v>
      </c>
      <c r="Q32" s="53" t="s">
        <v>49</v>
      </c>
      <c r="R32" s="61"/>
      <c r="S32" s="61"/>
      <c r="T32" s="61"/>
      <c r="U32" s="61"/>
      <c r="V32" s="61"/>
      <c r="W32" s="61"/>
      <c r="X32" s="61"/>
      <c r="Y32" s="61"/>
      <c r="Z32" s="61"/>
      <c r="AA32" s="61"/>
    </row>
    <row r="33" spans="1:27" ht="36.75" customHeight="1">
      <c r="A33" s="60" t="s">
        <v>67</v>
      </c>
      <c r="C33" s="47" t="s">
        <v>53</v>
      </c>
      <c r="D33" s="50"/>
      <c r="F33" s="32">
        <f t="shared" si="1"/>
        <v>16</v>
      </c>
      <c r="G33" s="25"/>
      <c r="H33" s="25"/>
      <c r="I33" s="25"/>
      <c r="J33" s="25">
        <v>2</v>
      </c>
      <c r="K33" s="52" t="s">
        <v>54</v>
      </c>
      <c r="L33" s="25">
        <v>2</v>
      </c>
      <c r="M33" s="52" t="s">
        <v>54</v>
      </c>
      <c r="N33" s="25">
        <v>2</v>
      </c>
      <c r="O33" s="52" t="s">
        <v>54</v>
      </c>
      <c r="P33" s="25">
        <v>2</v>
      </c>
      <c r="Q33" s="52" t="s">
        <v>54</v>
      </c>
      <c r="R33" s="25">
        <v>2</v>
      </c>
      <c r="S33" s="52" t="s">
        <v>54</v>
      </c>
      <c r="T33" s="25">
        <v>2</v>
      </c>
      <c r="U33" s="52" t="s">
        <v>54</v>
      </c>
      <c r="V33" s="25">
        <v>2</v>
      </c>
      <c r="W33" s="52" t="s">
        <v>54</v>
      </c>
      <c r="X33" s="25">
        <v>2</v>
      </c>
      <c r="Y33" s="52" t="s">
        <v>54</v>
      </c>
      <c r="Z33" s="25"/>
      <c r="AA33" s="25"/>
    </row>
    <row r="34" spans="1:27" ht="36.75" customHeight="1">
      <c r="A34" s="60" t="s">
        <v>67</v>
      </c>
      <c r="C34" s="47" t="s">
        <v>59</v>
      </c>
      <c r="D34" s="50"/>
      <c r="F34" s="32">
        <f>SUM(G34,H34,J34,L34,N34,P34,R34,T34,V34,X34,Z34)</f>
        <v>10</v>
      </c>
      <c r="G34" s="25"/>
      <c r="H34" s="25"/>
      <c r="I34" s="25"/>
      <c r="J34" s="25">
        <v>2</v>
      </c>
      <c r="K34" s="52" t="s">
        <v>54</v>
      </c>
      <c r="L34" s="25">
        <v>2</v>
      </c>
      <c r="M34" s="52" t="s">
        <v>54</v>
      </c>
      <c r="N34" s="25">
        <v>2</v>
      </c>
      <c r="O34" s="52" t="s">
        <v>54</v>
      </c>
      <c r="P34" s="25">
        <v>2</v>
      </c>
      <c r="Q34" s="52" t="s">
        <v>54</v>
      </c>
      <c r="R34" s="25">
        <v>2</v>
      </c>
      <c r="S34" s="52" t="s">
        <v>54</v>
      </c>
      <c r="T34" s="25"/>
      <c r="U34" s="52"/>
      <c r="V34" s="25"/>
      <c r="W34" s="52"/>
      <c r="X34" s="25"/>
      <c r="Y34" s="52"/>
      <c r="Z34" s="25"/>
      <c r="AA34" s="25"/>
    </row>
    <row r="35" spans="1:27" ht="36.75" customHeight="1">
      <c r="A35" s="60" t="s">
        <v>67</v>
      </c>
      <c r="C35" s="47" t="s">
        <v>60</v>
      </c>
      <c r="D35" s="50"/>
      <c r="F35" s="32">
        <f>SUM(G35,H35,J35,L35,N35,P35,R35,T35,V35,X35,Z35)</f>
        <v>2</v>
      </c>
      <c r="G35" s="25"/>
      <c r="H35" s="25"/>
      <c r="I35" s="25"/>
      <c r="J35" s="25"/>
      <c r="K35" s="52"/>
      <c r="L35" s="25"/>
      <c r="M35" s="52"/>
      <c r="N35" s="25"/>
      <c r="O35" s="52"/>
      <c r="P35" s="25"/>
      <c r="Q35" s="52"/>
      <c r="R35" s="25"/>
      <c r="S35" s="52"/>
      <c r="T35" s="25">
        <v>2</v>
      </c>
      <c r="U35" s="52" t="s">
        <v>54</v>
      </c>
      <c r="V35" s="25"/>
      <c r="W35" s="52"/>
      <c r="X35" s="25"/>
      <c r="Y35" s="52"/>
      <c r="Z35" s="25"/>
      <c r="AA35" s="25"/>
    </row>
    <row r="36" spans="1:27" ht="36.75" customHeight="1">
      <c r="A36" s="60" t="s">
        <v>67</v>
      </c>
      <c r="C36" s="47" t="s">
        <v>61</v>
      </c>
      <c r="D36" s="50"/>
      <c r="F36" s="32">
        <f t="shared" si="1"/>
        <v>4</v>
      </c>
      <c r="G36" s="25"/>
      <c r="H36" s="25"/>
      <c r="I36" s="73"/>
      <c r="J36" s="25"/>
      <c r="K36" s="52"/>
      <c r="L36" s="25"/>
      <c r="M36" s="52"/>
      <c r="N36" s="25"/>
      <c r="O36" s="52"/>
      <c r="P36" s="25"/>
      <c r="Q36" s="52"/>
      <c r="R36" s="25"/>
      <c r="S36" s="52"/>
      <c r="T36" s="25"/>
      <c r="U36" s="52"/>
      <c r="V36" s="25">
        <v>2</v>
      </c>
      <c r="W36" s="52" t="s">
        <v>54</v>
      </c>
      <c r="X36" s="25">
        <v>2</v>
      </c>
      <c r="Y36" s="52" t="s">
        <v>54</v>
      </c>
      <c r="Z36" s="25"/>
      <c r="AA36" s="25"/>
    </row>
    <row r="37" spans="1:27" ht="36.75" customHeight="1">
      <c r="A37" s="60" t="s">
        <v>67</v>
      </c>
      <c r="C37" s="47" t="s">
        <v>62</v>
      </c>
      <c r="D37" s="50"/>
      <c r="F37" s="32">
        <f>SUM(G37,H37,J37,L37,N37,P37,R37,T37,V37,X37,Z37)</f>
        <v>2</v>
      </c>
      <c r="G37" s="25"/>
      <c r="H37" s="25"/>
      <c r="I37" s="25"/>
      <c r="J37" s="25"/>
      <c r="K37" s="52"/>
      <c r="L37" s="25"/>
      <c r="M37" s="52"/>
      <c r="N37" s="25"/>
      <c r="O37" s="52"/>
      <c r="P37" s="25"/>
      <c r="Q37" s="52"/>
      <c r="R37" s="25"/>
      <c r="S37" s="52"/>
      <c r="T37" s="25"/>
      <c r="U37" s="52"/>
      <c r="V37" s="25"/>
      <c r="W37" s="52"/>
      <c r="X37" s="25"/>
      <c r="Y37" s="52"/>
      <c r="Z37" s="25">
        <v>2</v>
      </c>
      <c r="AA37" s="52" t="s">
        <v>51</v>
      </c>
    </row>
    <row r="38" spans="1:27" ht="36.75" customHeight="1">
      <c r="A38" s="60" t="s">
        <v>67</v>
      </c>
      <c r="C38" s="47" t="s">
        <v>64</v>
      </c>
      <c r="D38" s="50"/>
      <c r="F38" s="32">
        <f t="shared" si="1"/>
        <v>4</v>
      </c>
      <c r="G38" s="25"/>
      <c r="H38" s="25"/>
      <c r="I38" s="25"/>
      <c r="J38" s="25"/>
      <c r="K38" s="52"/>
      <c r="L38" s="25"/>
      <c r="M38" s="52"/>
      <c r="N38" s="25">
        <v>2</v>
      </c>
      <c r="O38" s="52" t="s">
        <v>51</v>
      </c>
      <c r="P38" s="25">
        <v>2</v>
      </c>
      <c r="Q38" s="52" t="s">
        <v>51</v>
      </c>
      <c r="R38" s="25"/>
      <c r="S38" s="52"/>
      <c r="T38" s="25"/>
      <c r="U38" s="52"/>
      <c r="V38" s="25"/>
      <c r="W38" s="52"/>
      <c r="X38" s="25"/>
      <c r="Y38" s="52"/>
      <c r="Z38" s="25"/>
      <c r="AA38" s="25"/>
    </row>
    <row r="39" spans="1:27" ht="36.75" customHeight="1">
      <c r="A39" s="60" t="s">
        <v>67</v>
      </c>
      <c r="C39" s="47" t="s">
        <v>63</v>
      </c>
      <c r="D39" s="50"/>
      <c r="F39" s="32">
        <f t="shared" si="1"/>
        <v>12</v>
      </c>
      <c r="G39" s="25"/>
      <c r="H39" s="25"/>
      <c r="I39" s="73"/>
      <c r="J39" s="25">
        <v>2</v>
      </c>
      <c r="K39" s="52" t="s">
        <v>51</v>
      </c>
      <c r="L39" s="25">
        <v>2</v>
      </c>
      <c r="M39" s="52" t="s">
        <v>51</v>
      </c>
      <c r="N39" s="25"/>
      <c r="O39" s="52"/>
      <c r="P39" s="25"/>
      <c r="Q39" s="52"/>
      <c r="R39" s="25">
        <v>2</v>
      </c>
      <c r="S39" s="52" t="s">
        <v>51</v>
      </c>
      <c r="T39" s="25">
        <v>2</v>
      </c>
      <c r="U39" s="52" t="s">
        <v>51</v>
      </c>
      <c r="V39" s="25">
        <v>2</v>
      </c>
      <c r="W39" s="52" t="s">
        <v>51</v>
      </c>
      <c r="X39" s="25">
        <v>2</v>
      </c>
      <c r="Y39" s="52" t="s">
        <v>51</v>
      </c>
      <c r="Z39" s="25"/>
      <c r="AA39" s="25"/>
    </row>
    <row r="40" spans="1:27" ht="36.75" customHeight="1">
      <c r="A40" s="60" t="s">
        <v>67</v>
      </c>
      <c r="C40" s="47" t="s">
        <v>55</v>
      </c>
      <c r="D40" s="50"/>
      <c r="F40" s="32">
        <f>SUM(G40,H40,J40,L40,N40,P40,R40,T40,V40,X40,Z40)</f>
        <v>4</v>
      </c>
      <c r="G40" s="25"/>
      <c r="H40" s="25"/>
      <c r="I40" s="25"/>
      <c r="J40" s="25"/>
      <c r="K40" s="52"/>
      <c r="L40" s="25"/>
      <c r="M40" s="52"/>
      <c r="N40" s="25"/>
      <c r="O40" s="52"/>
      <c r="P40" s="25"/>
      <c r="Q40" s="52"/>
      <c r="R40" s="25">
        <v>4</v>
      </c>
      <c r="S40" s="52" t="s">
        <v>52</v>
      </c>
      <c r="T40" s="25"/>
      <c r="U40" s="52"/>
      <c r="V40" s="25"/>
      <c r="W40" s="52"/>
      <c r="X40" s="25"/>
      <c r="Y40" s="52"/>
      <c r="Z40" s="25"/>
      <c r="AA40" s="25"/>
    </row>
    <row r="41" spans="1:27" ht="36.75" customHeight="1">
      <c r="A41" s="60" t="s">
        <v>67</v>
      </c>
      <c r="C41" s="54" t="s">
        <v>56</v>
      </c>
      <c r="D41" s="55"/>
      <c r="F41" s="32">
        <f t="shared" si="1"/>
        <v>30</v>
      </c>
      <c r="G41" s="56"/>
      <c r="H41" s="56"/>
      <c r="I41" s="73"/>
      <c r="J41" s="56">
        <v>4</v>
      </c>
      <c r="K41" s="68" t="s">
        <v>52</v>
      </c>
      <c r="L41" s="56">
        <v>4</v>
      </c>
      <c r="M41" s="68" t="s">
        <v>52</v>
      </c>
      <c r="N41" s="56">
        <v>4</v>
      </c>
      <c r="O41" s="68" t="s">
        <v>52</v>
      </c>
      <c r="P41" s="56">
        <v>4</v>
      </c>
      <c r="Q41" s="68" t="s">
        <v>52</v>
      </c>
      <c r="R41" s="56"/>
      <c r="S41" s="69"/>
      <c r="T41" s="56">
        <v>4</v>
      </c>
      <c r="U41" s="68" t="s">
        <v>52</v>
      </c>
      <c r="V41" s="56">
        <v>4</v>
      </c>
      <c r="W41" s="68" t="s">
        <v>52</v>
      </c>
      <c r="X41" s="56">
        <v>4</v>
      </c>
      <c r="Y41" s="68" t="s">
        <v>52</v>
      </c>
      <c r="Z41" s="56">
        <v>2</v>
      </c>
      <c r="AA41" s="68" t="s">
        <v>51</v>
      </c>
    </row>
    <row r="42" spans="1:27" ht="12.75" customHeight="1">
      <c r="A42" s="8"/>
      <c r="B42" s="9"/>
      <c r="C42" s="70"/>
      <c r="D42" s="49"/>
      <c r="E42" s="50"/>
      <c r="F42" s="50"/>
      <c r="G42" s="50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2"/>
    </row>
    <row r="43" spans="1:27" ht="36.75" customHeight="1">
      <c r="A43" s="60" t="s">
        <v>67</v>
      </c>
      <c r="B43" s="9"/>
      <c r="C43" s="47" t="s">
        <v>79</v>
      </c>
      <c r="D43" s="49"/>
      <c r="F43" s="32">
        <f>SUM(G43,H43,J43,L43,N43,P43,R43,T43,V43,X43,Z43)</f>
        <v>268</v>
      </c>
      <c r="G43" s="25"/>
      <c r="H43" s="61"/>
      <c r="I43" s="53"/>
      <c r="J43" s="61">
        <f>SUM(J33:J39)*4+SUM(J40:J41)*2</f>
        <v>32</v>
      </c>
      <c r="K43" s="53"/>
      <c r="L43" s="61">
        <f>SUM(L33:L39)*4+SUM(L40:L41)*2</f>
        <v>32</v>
      </c>
      <c r="M43" s="53"/>
      <c r="N43" s="61">
        <f>SUM(N33:N39)*4+SUM(N40:N41)*2</f>
        <v>32</v>
      </c>
      <c r="O43" s="53"/>
      <c r="P43" s="61">
        <f>SUM(P33:P39)*4+SUM(P40:P41)*2</f>
        <v>32</v>
      </c>
      <c r="Q43" s="53"/>
      <c r="R43" s="61">
        <f>SUM(R33:R39)*4+SUM(R40:R41)*2</f>
        <v>32</v>
      </c>
      <c r="S43" s="53"/>
      <c r="T43" s="61">
        <f>SUM(T33:T39)*4+SUM(T40:T41)*2</f>
        <v>32</v>
      </c>
      <c r="U43" s="53"/>
      <c r="V43" s="61">
        <f>SUM(V33:V39)*4+SUM(V40:V41)*2</f>
        <v>32</v>
      </c>
      <c r="W43" s="53"/>
      <c r="X43" s="61">
        <f>SUM(X33:X39)*4+SUM(X40:X41)*2</f>
        <v>32</v>
      </c>
      <c r="Y43" s="53"/>
      <c r="Z43" s="61">
        <f>SUM(Z33:Z39)*4+SUM(Z40:Z41)*2</f>
        <v>12</v>
      </c>
      <c r="AA43" s="53"/>
    </row>
    <row r="44" spans="1:27" ht="12.75" customHeight="1">
      <c r="A44" s="8"/>
      <c r="B44" s="9"/>
      <c r="C44" s="70"/>
      <c r="D44" s="49"/>
      <c r="E44" s="50"/>
      <c r="F44" s="50"/>
      <c r="G44" s="50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2"/>
    </row>
    <row r="45" spans="1:27" ht="36.75" customHeight="1">
      <c r="A45" s="60" t="s">
        <v>80</v>
      </c>
      <c r="B45" s="9"/>
      <c r="C45" s="47" t="s">
        <v>81</v>
      </c>
      <c r="D45" s="49"/>
      <c r="F45" s="32">
        <v>1870</v>
      </c>
      <c r="G45" s="25"/>
      <c r="H45" s="61"/>
      <c r="I45" s="53"/>
      <c r="J45" s="61">
        <f>SUM(J46)*2</f>
        <v>40</v>
      </c>
      <c r="K45" s="53"/>
      <c r="L45" s="61">
        <f>SUM(L46)*2</f>
        <v>40</v>
      </c>
      <c r="M45" s="53"/>
      <c r="N45" s="61">
        <f>SUM(N46)*2</f>
        <v>40</v>
      </c>
      <c r="O45" s="53"/>
      <c r="P45" s="61">
        <f>SUM(P46)*2</f>
        <v>40</v>
      </c>
      <c r="Q45" s="53"/>
      <c r="R45" s="61">
        <f>SUM(R46)*2</f>
        <v>40</v>
      </c>
      <c r="S45" s="53"/>
      <c r="T45" s="61">
        <f>SUM(T46)*2</f>
        <v>40</v>
      </c>
      <c r="U45" s="53"/>
      <c r="V45" s="61">
        <f>SUM(V46)*2</f>
        <v>40</v>
      </c>
      <c r="W45" s="53"/>
      <c r="X45" s="61">
        <f>SUM(X46)*2</f>
        <v>40</v>
      </c>
      <c r="Y45" s="53"/>
      <c r="Z45" s="61"/>
      <c r="AA45" s="53"/>
    </row>
    <row r="46" spans="1:27" ht="36.75" customHeight="1">
      <c r="A46" s="60"/>
      <c r="B46" s="9"/>
      <c r="C46" s="47" t="s">
        <v>82</v>
      </c>
      <c r="D46" s="49"/>
      <c r="F46" s="32">
        <f>SUM(G46,H46,J46,L46,N46,P46,R46,T46,V46,X46,Z46)</f>
        <v>160</v>
      </c>
      <c r="G46" s="25"/>
      <c r="H46" s="61"/>
      <c r="I46" s="53"/>
      <c r="J46" s="61">
        <f>SUM(J17)*4+SUM(J16)*1.5</f>
        <v>20</v>
      </c>
      <c r="K46" s="53"/>
      <c r="L46" s="61">
        <f>SUM(L17)*4+SUM(L16)*1.5</f>
        <v>20</v>
      </c>
      <c r="M46" s="53"/>
      <c r="N46" s="61">
        <f>SUM(N17)*4+SUM(N16)*1.5</f>
        <v>20</v>
      </c>
      <c r="O46" s="53"/>
      <c r="P46" s="61">
        <f>SUM(P17)*4+SUM(P16)*1.5</f>
        <v>20</v>
      </c>
      <c r="Q46" s="53"/>
      <c r="R46" s="61">
        <f>SUM(R17)*4+SUM(R16)*1.5</f>
        <v>20</v>
      </c>
      <c r="S46" s="53"/>
      <c r="T46" s="61">
        <f>SUM(T17)*4+SUM(T16)*1.5</f>
        <v>20</v>
      </c>
      <c r="U46" s="53"/>
      <c r="V46" s="61">
        <f>SUM(V17)*4+SUM(V16)*1.5</f>
        <v>20</v>
      </c>
      <c r="W46" s="53"/>
      <c r="X46" s="61">
        <f>SUM(X17)*4+SUM(X16)*1.5</f>
        <v>20</v>
      </c>
      <c r="Y46" s="53"/>
      <c r="Z46" s="61"/>
      <c r="AA46" s="53"/>
    </row>
    <row r="47" spans="1:27" ht="36.75" customHeight="1">
      <c r="A47" s="60"/>
      <c r="B47" s="9"/>
      <c r="C47" s="47"/>
      <c r="D47" s="49"/>
      <c r="F47" s="32">
        <f>SUM(G47,H47,J47,L47,N47,P47,R47,T47,V47,X47,Z47)</f>
        <v>0</v>
      </c>
      <c r="G47" s="25"/>
      <c r="H47" s="61"/>
      <c r="I47" s="61"/>
      <c r="J47" s="61"/>
      <c r="K47" s="53"/>
      <c r="L47" s="61"/>
      <c r="M47" s="53"/>
      <c r="N47" s="61"/>
      <c r="O47" s="53"/>
      <c r="P47" s="61"/>
      <c r="Q47" s="53"/>
      <c r="R47" s="61"/>
      <c r="S47" s="53"/>
      <c r="T47" s="61"/>
      <c r="U47" s="53"/>
      <c r="V47" s="61"/>
      <c r="W47" s="53"/>
      <c r="X47" s="61"/>
      <c r="Y47" s="53"/>
      <c r="Z47" s="61"/>
      <c r="AA47" s="61"/>
    </row>
    <row r="48" spans="1:27" ht="36.75" customHeight="1">
      <c r="A48" s="60"/>
      <c r="B48" s="9"/>
      <c r="C48" s="47"/>
      <c r="D48" s="49"/>
      <c r="F48" s="32">
        <f>SUM(G48,H48,J48,L48,N48,P48,R48,T48,V48,X48,Z48)</f>
        <v>0</v>
      </c>
      <c r="G48" s="25"/>
      <c r="H48" s="61"/>
      <c r="I48" s="61"/>
      <c r="J48" s="61"/>
      <c r="K48" s="53"/>
      <c r="L48" s="61"/>
      <c r="M48" s="53"/>
      <c r="N48" s="61"/>
      <c r="O48" s="53"/>
      <c r="P48" s="61"/>
      <c r="Q48" s="53"/>
      <c r="R48" s="61"/>
      <c r="S48" s="53"/>
      <c r="T48" s="61"/>
      <c r="U48" s="53"/>
      <c r="V48" s="61"/>
      <c r="W48" s="53"/>
      <c r="X48" s="61"/>
      <c r="Y48" s="53"/>
      <c r="Z48" s="61"/>
      <c r="AA48" s="61"/>
    </row>
    <row r="49" spans="1:27" ht="36.75" customHeight="1">
      <c r="A49" s="60"/>
      <c r="B49" s="9"/>
      <c r="C49" s="47"/>
      <c r="D49" s="49"/>
      <c r="F49" s="32">
        <f>SUM(G49,H49,J49,L49,N49,P49,R49,T49,V49,X49,Z49)</f>
        <v>0</v>
      </c>
      <c r="G49" s="25"/>
      <c r="H49" s="61"/>
      <c r="I49" s="61"/>
      <c r="J49" s="61"/>
      <c r="K49" s="53"/>
      <c r="L49" s="61"/>
      <c r="M49" s="53"/>
      <c r="N49" s="61"/>
      <c r="O49" s="53"/>
      <c r="P49" s="61"/>
      <c r="Q49" s="53"/>
      <c r="R49" s="61"/>
      <c r="S49" s="53"/>
      <c r="T49" s="61"/>
      <c r="U49" s="53"/>
      <c r="V49" s="61"/>
      <c r="W49" s="53"/>
      <c r="X49" s="61"/>
      <c r="Y49" s="53"/>
      <c r="Z49" s="61"/>
      <c r="AA49" s="61"/>
    </row>
  </sheetData>
  <sheetProtection/>
  <mergeCells count="21">
    <mergeCell ref="H4:I4"/>
    <mergeCell ref="J4:K4"/>
    <mergeCell ref="L4:M4"/>
    <mergeCell ref="N4:O4"/>
    <mergeCell ref="P4:Q4"/>
    <mergeCell ref="R4:S4"/>
    <mergeCell ref="G5:G6"/>
    <mergeCell ref="H5:I6"/>
    <mergeCell ref="J5:K6"/>
    <mergeCell ref="L5:M6"/>
    <mergeCell ref="N5:O6"/>
    <mergeCell ref="P5:Q6"/>
    <mergeCell ref="R5:S6"/>
    <mergeCell ref="T5:U6"/>
    <mergeCell ref="V5:W6"/>
    <mergeCell ref="X5:Y6"/>
    <mergeCell ref="Z5:AA6"/>
    <mergeCell ref="T4:U4"/>
    <mergeCell ref="V4:W4"/>
    <mergeCell ref="X4:Y4"/>
    <mergeCell ref="Z4:AA4"/>
  </mergeCells>
  <printOptions horizontalCentered="1"/>
  <pageMargins left="0.375" right="0.230555555555556" top="0.25" bottom="0.25" header="0" footer="0"/>
  <pageSetup fitToHeight="10" fitToWidth="1" horizontalDpi="300" verticalDpi="300" orientation="landscape" paperSize="17" scale="46" r:id="rId1"/>
  <rowBreaks count="1" manualBreakCount="1">
    <brk id="231" max="6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JCJ</Manager>
  <Company>Miller Cable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050-05 Bid Sheet</dc:title>
  <dc:subject>Project Bid</dc:subject>
  <dc:creator>SMF</dc:creator>
  <cp:keywords/>
  <dc:description/>
  <cp:lastModifiedBy>Jack Hartley</cp:lastModifiedBy>
  <cp:lastPrinted>2015-11-17T19:45:23Z</cp:lastPrinted>
  <dcterms:created xsi:type="dcterms:W3CDTF">2005-02-10T18:53:29Z</dcterms:created>
  <dcterms:modified xsi:type="dcterms:W3CDTF">2016-03-10T20:38:48Z</dcterms:modified>
  <cp:category>xxx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 Originator ID Description">
    <vt:lpwstr/>
  </property>
  <property fmtid="{D5CDD505-2E9C-101B-9397-08002B2CF9AE}" pid="3" name="Item Number and Title">
    <vt:lpwstr/>
  </property>
  <property fmtid="{D5CDD505-2E9C-101B-9397-08002B2CF9AE}" pid="4" name="CPM Activity Code">
    <vt:lpwstr/>
  </property>
  <property fmtid="{D5CDD505-2E9C-101B-9397-08002B2CF9AE}" pid="5" name="Project Scope Section">
    <vt:lpwstr/>
  </property>
</Properties>
</file>