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840" windowHeight="13095"/>
  </bookViews>
  <sheets>
    <sheet name="Detention Basin Summary" sheetId="4" r:id="rId1"/>
    <sheet name="water quality" sheetId="5" r:id="rId2"/>
    <sheet name="tc" sheetId="1" r:id="rId3"/>
    <sheet name="Sheet1" sheetId="6" r:id="rId4"/>
    <sheet name="proposed_cn" sheetId="3" r:id="rId5"/>
  </sheets>
  <definedNames>
    <definedName name="_xlnm._FilterDatabase" localSheetId="4" hidden="1">proposed_cn!$D$1:$D$58</definedName>
    <definedName name="_xlnm.Print_Area" localSheetId="0">'Detention Basin Summary'!$A$1:$K$13</definedName>
  </definedNames>
  <calcPr calcId="125725"/>
  <pivotCaches>
    <pivotCache cacheId="0" r:id="rId6"/>
  </pivotCaches>
</workbook>
</file>

<file path=xl/calcChain.xml><?xml version="1.0" encoding="utf-8"?>
<calcChain xmlns="http://schemas.openxmlformats.org/spreadsheetml/2006/main">
  <c r="F12" i="5"/>
  <c r="G12" s="1"/>
  <c r="H12" s="1"/>
  <c r="F13"/>
  <c r="G13"/>
  <c r="H13" s="1"/>
  <c r="F14"/>
  <c r="G14" s="1"/>
  <c r="H14" s="1"/>
  <c r="F15"/>
  <c r="G15" s="1"/>
  <c r="H15" s="1"/>
  <c r="F16"/>
  <c r="G16" s="1"/>
  <c r="H16" s="1"/>
  <c r="F11"/>
  <c r="G11" s="1"/>
  <c r="H11" s="1"/>
  <c r="F10"/>
  <c r="G10" s="1"/>
  <c r="H10" s="1"/>
  <c r="F9"/>
  <c r="G9" s="1"/>
  <c r="H9" s="1"/>
  <c r="F8"/>
  <c r="G8" s="1"/>
  <c r="H8" s="1"/>
  <c r="F7"/>
  <c r="G7" s="1"/>
  <c r="H7" s="1"/>
  <c r="F6"/>
  <c r="G6" s="1"/>
  <c r="H6" s="1"/>
  <c r="F5"/>
  <c r="G5" s="1"/>
  <c r="H5" s="1"/>
  <c r="F4"/>
  <c r="G4" s="1"/>
  <c r="H4" s="1"/>
</calcChain>
</file>

<file path=xl/sharedStrings.xml><?xml version="1.0" encoding="utf-8"?>
<sst xmlns="http://schemas.openxmlformats.org/spreadsheetml/2006/main" count="426" uniqueCount="65">
  <si>
    <t>flow_type</t>
  </si>
  <si>
    <t>basin</t>
  </si>
  <si>
    <t>us_el</t>
  </si>
  <si>
    <t>ds_el</t>
  </si>
  <si>
    <t>Shape_Length</t>
  </si>
  <si>
    <t>slope</t>
  </si>
  <si>
    <t>cover</t>
  </si>
  <si>
    <t>B4a</t>
  </si>
  <si>
    <t>B4</t>
  </si>
  <si>
    <t>B5a</t>
  </si>
  <si>
    <t>B5</t>
  </si>
  <si>
    <t>channel</t>
  </si>
  <si>
    <t>B1</t>
  </si>
  <si>
    <t>B2</t>
  </si>
  <si>
    <t>B3</t>
  </si>
  <si>
    <t>B7</t>
  </si>
  <si>
    <t>B8</t>
  </si>
  <si>
    <t>B9</t>
  </si>
  <si>
    <t>B10</t>
  </si>
  <si>
    <t>B11</t>
  </si>
  <si>
    <t>shallow</t>
  </si>
  <si>
    <t>sheet</t>
  </si>
  <si>
    <t>woods</t>
  </si>
  <si>
    <t>grass</t>
  </si>
  <si>
    <t>station</t>
  </si>
  <si>
    <t>landcover</t>
  </si>
  <si>
    <t>HydrolGrp</t>
  </si>
  <si>
    <t>area_ac</t>
  </si>
  <si>
    <t xml:space="preserve"> </t>
  </si>
  <si>
    <t>C</t>
  </si>
  <si>
    <t>D</t>
  </si>
  <si>
    <t>imp</t>
  </si>
  <si>
    <t>mix</t>
  </si>
  <si>
    <t>B</t>
  </si>
  <si>
    <t>715-1</t>
  </si>
  <si>
    <t>715-2</t>
  </si>
  <si>
    <t>B6</t>
  </si>
  <si>
    <t>BASIN</t>
  </si>
  <si>
    <t>STA</t>
  </si>
  <si>
    <t>Existing</t>
  </si>
  <si>
    <t>Proposed</t>
  </si>
  <si>
    <t>Pond</t>
  </si>
  <si>
    <t>Detention Vol</t>
  </si>
  <si>
    <t>WQv</t>
  </si>
  <si>
    <t>AREA(ac)</t>
  </si>
  <si>
    <t>CN</t>
  </si>
  <si>
    <t>Tc (min)</t>
  </si>
  <si>
    <t>PEAK (CFS)</t>
  </si>
  <si>
    <t>Ac-Ft</t>
  </si>
  <si>
    <t>ac-ft</t>
  </si>
  <si>
    <t>Pond On South Side (Catch All)</t>
  </si>
  <si>
    <t>Area</t>
  </si>
  <si>
    <t>Imp</t>
  </si>
  <si>
    <t>P</t>
  </si>
  <si>
    <t>i</t>
  </si>
  <si>
    <t>Cq</t>
  </si>
  <si>
    <t>AC</t>
  </si>
  <si>
    <t>in</t>
  </si>
  <si>
    <t>Sta</t>
  </si>
  <si>
    <t>Row Labels</t>
  </si>
  <si>
    <t>(blank)</t>
  </si>
  <si>
    <t>Grand Total</t>
  </si>
  <si>
    <t>Sum of area_ac</t>
  </si>
  <si>
    <t>Checked By: YM, 2/26/2013</t>
  </si>
  <si>
    <t>--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</si>
</sst>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0" fontId="0" fillId="2" borderId="1" xfId="0" applyFill="1" applyBorder="1"/>
    <xf numFmtId="2" fontId="0" fillId="2" borderId="1" xfId="0" applyNumberFormat="1" applyFill="1" applyBorder="1"/>
    <xf numFmtId="164" fontId="0" fillId="2" borderId="1" xfId="0" applyNumberFormat="1" applyFill="1" applyBorder="1"/>
    <xf numFmtId="0" fontId="0" fillId="0" borderId="1" xfId="0" applyFill="1" applyBorder="1"/>
    <xf numFmtId="2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NumberFormat="1" applyFont="1" applyFill="1" applyBorder="1"/>
    <xf numFmtId="0" fontId="1" fillId="0" borderId="1" xfId="0" applyFont="1" applyFill="1" applyBorder="1"/>
    <xf numFmtId="1" fontId="0" fillId="0" borderId="1" xfId="0" applyNumberFormat="1" applyBorder="1"/>
    <xf numFmtId="1" fontId="0" fillId="0" borderId="1" xfId="0" applyNumberFormat="1" applyFill="1" applyBorder="1"/>
    <xf numFmtId="0" fontId="0" fillId="0" borderId="0" xfId="0" applyNumberFormat="1"/>
    <xf numFmtId="0" fontId="1" fillId="0" borderId="1" xfId="0" applyFont="1" applyBorder="1" applyAlignment="1"/>
    <xf numFmtId="49" fontId="0" fillId="0" borderId="1" xfId="0" applyNumberFormat="1" applyBorder="1"/>
    <xf numFmtId="0" fontId="0" fillId="0" borderId="1" xfId="0" quotePrefix="1" applyBorder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5" xfId="0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meng" refreshedDate="41290.617252430558" createdVersion="3" refreshedVersion="3" minRefreshableVersion="3" recordCount="75">
  <cacheSource type="worksheet">
    <worksheetSource ref="M1:Q1048576" sheet="ex_cn"/>
  </cacheSource>
  <cacheFields count="5">
    <cacheField name="basin" numFmtId="0">
      <sharedItems containsBlank="1" count="15">
        <s v=" "/>
        <s v="B1"/>
        <s v="B10"/>
        <s v="B11"/>
        <s v="B2"/>
        <s v="B3"/>
        <s v="B4"/>
        <s v="B4a"/>
        <s v="B5"/>
        <s v="B5a"/>
        <s v="B6"/>
        <s v="B7"/>
        <s v="B8"/>
        <s v="B9"/>
        <m/>
      </sharedItems>
    </cacheField>
    <cacheField name="station" numFmtId="0">
      <sharedItems containsBlank="1" containsMixedTypes="1" containsNumber="1" containsInteger="1" minValue="675" maxValue="825" count="16">
        <s v=" "/>
        <n v="780"/>
        <n v="675"/>
        <n v="810"/>
        <n v="825"/>
        <n v="680"/>
        <n v="700"/>
        <n v="715"/>
        <s v="715-1"/>
        <n v="725"/>
        <s v="715-2"/>
        <n v="735"/>
        <n v="750"/>
        <n v="770"/>
        <n v="795"/>
        <m/>
      </sharedItems>
    </cacheField>
    <cacheField name="landcover" numFmtId="0">
      <sharedItems containsBlank="1" count="4">
        <s v="imp"/>
        <s v="woods"/>
        <s v="grass"/>
        <m/>
      </sharedItems>
    </cacheField>
    <cacheField name="HydrolGrp" numFmtId="0">
      <sharedItems containsBlank="1" count="5">
        <s v="mix"/>
        <s v="C"/>
        <s v="D"/>
        <s v="B"/>
        <m/>
      </sharedItems>
    </cacheField>
    <cacheField name="area_ac" numFmtId="2">
      <sharedItems containsString="0" containsBlank="1" containsNumber="1" minValue="1.255E-3" maxValue="47.63799999999999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">
  <r>
    <x v="0"/>
    <x v="0"/>
    <x v="0"/>
    <x v="0"/>
    <n v="4.6225000000000002E-2"/>
  </r>
  <r>
    <x v="0"/>
    <x v="1"/>
    <x v="1"/>
    <x v="1"/>
    <n v="12.670210000000001"/>
  </r>
  <r>
    <x v="0"/>
    <x v="0"/>
    <x v="1"/>
    <x v="1"/>
    <n v="20.430140000000002"/>
  </r>
  <r>
    <x v="0"/>
    <x v="1"/>
    <x v="1"/>
    <x v="2"/>
    <n v="4.8274699999999999"/>
  </r>
  <r>
    <x v="0"/>
    <x v="0"/>
    <x v="1"/>
    <x v="2"/>
    <n v="3.0699999999999998E-3"/>
  </r>
  <r>
    <x v="0"/>
    <x v="0"/>
    <x v="1"/>
    <x v="2"/>
    <n v="2.0229460000000001"/>
  </r>
  <r>
    <x v="0"/>
    <x v="0"/>
    <x v="1"/>
    <x v="2"/>
    <n v="3.294934"/>
  </r>
  <r>
    <x v="0"/>
    <x v="0"/>
    <x v="1"/>
    <x v="2"/>
    <n v="9.3062000000000006E-2"/>
  </r>
  <r>
    <x v="1"/>
    <x v="2"/>
    <x v="1"/>
    <x v="1"/>
    <n v="19.357430000000001"/>
  </r>
  <r>
    <x v="1"/>
    <x v="2"/>
    <x v="1"/>
    <x v="1"/>
    <n v="4.5773869999999999"/>
  </r>
  <r>
    <x v="2"/>
    <x v="3"/>
    <x v="0"/>
    <x v="0"/>
    <n v="0.106502"/>
  </r>
  <r>
    <x v="2"/>
    <x v="3"/>
    <x v="0"/>
    <x v="0"/>
    <n v="0.17419000000000001"/>
  </r>
  <r>
    <x v="2"/>
    <x v="3"/>
    <x v="0"/>
    <x v="0"/>
    <n v="0.44218800000000003"/>
  </r>
  <r>
    <x v="2"/>
    <x v="3"/>
    <x v="0"/>
    <x v="0"/>
    <n v="0.13008900000000001"/>
  </r>
  <r>
    <x v="2"/>
    <x v="3"/>
    <x v="0"/>
    <x v="0"/>
    <n v="2.8785999999999999E-2"/>
  </r>
  <r>
    <x v="2"/>
    <x v="3"/>
    <x v="1"/>
    <x v="3"/>
    <n v="5.2906129999999996"/>
  </r>
  <r>
    <x v="2"/>
    <x v="3"/>
    <x v="1"/>
    <x v="1"/>
    <n v="47.637999999999998"/>
  </r>
  <r>
    <x v="2"/>
    <x v="3"/>
    <x v="1"/>
    <x v="1"/>
    <n v="1.0690519999999999"/>
  </r>
  <r>
    <x v="2"/>
    <x v="3"/>
    <x v="1"/>
    <x v="2"/>
    <n v="4.1807749999999997"/>
  </r>
  <r>
    <x v="3"/>
    <x v="4"/>
    <x v="1"/>
    <x v="3"/>
    <n v="1.8675010000000001"/>
  </r>
  <r>
    <x v="3"/>
    <x v="4"/>
    <x v="1"/>
    <x v="1"/>
    <n v="16.34517"/>
  </r>
  <r>
    <x v="3"/>
    <x v="4"/>
    <x v="1"/>
    <x v="1"/>
    <n v="0.88011600000000001"/>
  </r>
  <r>
    <x v="4"/>
    <x v="5"/>
    <x v="1"/>
    <x v="1"/>
    <n v="13.64364"/>
  </r>
  <r>
    <x v="4"/>
    <x v="5"/>
    <x v="1"/>
    <x v="1"/>
    <n v="2.9254929999999999"/>
  </r>
  <r>
    <x v="5"/>
    <x v="6"/>
    <x v="1"/>
    <x v="1"/>
    <n v="42.407739999999997"/>
  </r>
  <r>
    <x v="5"/>
    <x v="6"/>
    <x v="1"/>
    <x v="1"/>
    <n v="14.13984"/>
  </r>
  <r>
    <x v="6"/>
    <x v="7"/>
    <x v="0"/>
    <x v="0"/>
    <n v="1.2074E-2"/>
  </r>
  <r>
    <x v="6"/>
    <x v="7"/>
    <x v="1"/>
    <x v="1"/>
    <n v="26.871549999999999"/>
  </r>
  <r>
    <x v="6"/>
    <x v="7"/>
    <x v="1"/>
    <x v="1"/>
    <n v="1.1451849999999999"/>
  </r>
  <r>
    <x v="6"/>
    <x v="7"/>
    <x v="1"/>
    <x v="2"/>
    <n v="5.2848980000000001"/>
  </r>
  <r>
    <x v="7"/>
    <x v="8"/>
    <x v="0"/>
    <x v="0"/>
    <n v="2.0547580000000001"/>
  </r>
  <r>
    <x v="7"/>
    <x v="8"/>
    <x v="0"/>
    <x v="0"/>
    <n v="0.84374099999999996"/>
  </r>
  <r>
    <x v="7"/>
    <x v="8"/>
    <x v="0"/>
    <x v="0"/>
    <n v="1.1566479999999999"/>
  </r>
  <r>
    <x v="7"/>
    <x v="8"/>
    <x v="1"/>
    <x v="1"/>
    <n v="33.693869999999997"/>
  </r>
  <r>
    <x v="7"/>
    <x v="8"/>
    <x v="1"/>
    <x v="1"/>
    <n v="1.6608179999999999"/>
  </r>
  <r>
    <x v="7"/>
    <x v="8"/>
    <x v="1"/>
    <x v="2"/>
    <n v="2.8160090000000002"/>
  </r>
  <r>
    <x v="7"/>
    <x v="8"/>
    <x v="1"/>
    <x v="2"/>
    <n v="3.7043650000000001"/>
  </r>
  <r>
    <x v="8"/>
    <x v="9"/>
    <x v="0"/>
    <x v="0"/>
    <n v="1.4120330000000001"/>
  </r>
  <r>
    <x v="8"/>
    <x v="9"/>
    <x v="1"/>
    <x v="1"/>
    <n v="13.87246"/>
  </r>
  <r>
    <x v="8"/>
    <x v="9"/>
    <x v="1"/>
    <x v="1"/>
    <n v="0.24749699999999999"/>
  </r>
  <r>
    <x v="8"/>
    <x v="9"/>
    <x v="1"/>
    <x v="2"/>
    <n v="2.1952449999999999"/>
  </r>
  <r>
    <x v="8"/>
    <x v="9"/>
    <x v="1"/>
    <x v="2"/>
    <n v="10.36225"/>
  </r>
  <r>
    <x v="9"/>
    <x v="10"/>
    <x v="0"/>
    <x v="0"/>
    <n v="1.255E-3"/>
  </r>
  <r>
    <x v="9"/>
    <x v="10"/>
    <x v="0"/>
    <x v="0"/>
    <n v="4.5647E-2"/>
  </r>
  <r>
    <x v="9"/>
    <x v="10"/>
    <x v="1"/>
    <x v="1"/>
    <n v="37.725439999999999"/>
  </r>
  <r>
    <x v="9"/>
    <x v="10"/>
    <x v="1"/>
    <x v="2"/>
    <n v="17.018619999999999"/>
  </r>
  <r>
    <x v="9"/>
    <x v="10"/>
    <x v="1"/>
    <x v="2"/>
    <n v="6.6766199999999998"/>
  </r>
  <r>
    <x v="10"/>
    <x v="11"/>
    <x v="0"/>
    <x v="0"/>
    <n v="6.3227000000000005E-2"/>
  </r>
  <r>
    <x v="10"/>
    <x v="11"/>
    <x v="1"/>
    <x v="1"/>
    <n v="18.63428"/>
  </r>
  <r>
    <x v="10"/>
    <x v="11"/>
    <x v="1"/>
    <x v="1"/>
    <n v="27.81926"/>
  </r>
  <r>
    <x v="10"/>
    <x v="11"/>
    <x v="1"/>
    <x v="2"/>
    <n v="3.9386619999999999"/>
  </r>
  <r>
    <x v="10"/>
    <x v="11"/>
    <x v="1"/>
    <x v="2"/>
    <n v="3.5749179999999998"/>
  </r>
  <r>
    <x v="10"/>
    <x v="11"/>
    <x v="1"/>
    <x v="2"/>
    <n v="27.041540000000001"/>
  </r>
  <r>
    <x v="11"/>
    <x v="12"/>
    <x v="2"/>
    <x v="1"/>
    <n v="1.771177"/>
  </r>
  <r>
    <x v="11"/>
    <x v="12"/>
    <x v="2"/>
    <x v="2"/>
    <n v="0.90299300000000005"/>
  </r>
  <r>
    <x v="11"/>
    <x v="12"/>
    <x v="2"/>
    <x v="2"/>
    <n v="3.5452309999999998"/>
  </r>
  <r>
    <x v="11"/>
    <x v="12"/>
    <x v="2"/>
    <x v="2"/>
    <n v="0.74374200000000001"/>
  </r>
  <r>
    <x v="11"/>
    <x v="12"/>
    <x v="0"/>
    <x v="0"/>
    <n v="0.66962699999999997"/>
  </r>
  <r>
    <x v="11"/>
    <x v="12"/>
    <x v="0"/>
    <x v="0"/>
    <n v="0.25765399999999999"/>
  </r>
  <r>
    <x v="11"/>
    <x v="12"/>
    <x v="1"/>
    <x v="1"/>
    <n v="31.31326"/>
  </r>
  <r>
    <x v="11"/>
    <x v="12"/>
    <x v="1"/>
    <x v="2"/>
    <n v="2.7928639999999998"/>
  </r>
  <r>
    <x v="11"/>
    <x v="12"/>
    <x v="1"/>
    <x v="2"/>
    <n v="4.2329879999999998"/>
  </r>
  <r>
    <x v="12"/>
    <x v="13"/>
    <x v="2"/>
    <x v="2"/>
    <n v="1.2777670000000001"/>
  </r>
  <r>
    <x v="12"/>
    <x v="13"/>
    <x v="2"/>
    <x v="2"/>
    <n v="0.584955"/>
  </r>
  <r>
    <x v="12"/>
    <x v="13"/>
    <x v="0"/>
    <x v="0"/>
    <n v="0.159886"/>
  </r>
  <r>
    <x v="12"/>
    <x v="13"/>
    <x v="0"/>
    <x v="0"/>
    <n v="1.1333390000000001"/>
  </r>
  <r>
    <x v="12"/>
    <x v="13"/>
    <x v="0"/>
    <x v="0"/>
    <n v="0.20350499999999999"/>
  </r>
  <r>
    <x v="12"/>
    <x v="13"/>
    <x v="1"/>
    <x v="1"/>
    <n v="45.845379999999999"/>
  </r>
  <r>
    <x v="12"/>
    <x v="13"/>
    <x v="1"/>
    <x v="2"/>
    <n v="7.6291799999999999"/>
  </r>
  <r>
    <x v="13"/>
    <x v="14"/>
    <x v="0"/>
    <x v="0"/>
    <n v="0.684527"/>
  </r>
  <r>
    <x v="13"/>
    <x v="14"/>
    <x v="0"/>
    <x v="0"/>
    <n v="0.60744299999999996"/>
  </r>
  <r>
    <x v="13"/>
    <x v="14"/>
    <x v="1"/>
    <x v="3"/>
    <n v="20.217949999999998"/>
  </r>
  <r>
    <x v="13"/>
    <x v="14"/>
    <x v="1"/>
    <x v="1"/>
    <n v="0.35085"/>
  </r>
  <r>
    <x v="13"/>
    <x v="14"/>
    <x v="1"/>
    <x v="2"/>
    <n v="10.180870000000001"/>
  </r>
  <r>
    <x v="14"/>
    <x v="15"/>
    <x v="3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87" firstHeaderRow="1" firstDataRow="1" firstDataCol="1"/>
  <pivotFields count="5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>
      <items count="17">
        <item x="2"/>
        <item x="5"/>
        <item x="6"/>
        <item x="7"/>
        <item x="9"/>
        <item x="11"/>
        <item x="12"/>
        <item x="13"/>
        <item x="1"/>
        <item x="14"/>
        <item x="3"/>
        <item x="4"/>
        <item x="0"/>
        <item x="8"/>
        <item x="10"/>
        <item x="15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axis="axisRow" showAll="0">
      <items count="6">
        <item x="3"/>
        <item x="1"/>
        <item x="2"/>
        <item x="0"/>
        <item x="4"/>
        <item t="default"/>
      </items>
    </pivotField>
    <pivotField dataField="1" showAll="0"/>
  </pivotFields>
  <rowFields count="3">
    <field x="0"/>
    <field x="2"/>
    <field x="3"/>
  </rowFields>
  <rowItems count="84">
    <i>
      <x/>
    </i>
    <i r="1">
      <x v="1"/>
    </i>
    <i r="2">
      <x v="3"/>
    </i>
    <i r="1">
      <x v="2"/>
    </i>
    <i r="2">
      <x v="1"/>
    </i>
    <i r="2">
      <x v="2"/>
    </i>
    <i>
      <x v="1"/>
    </i>
    <i r="1">
      <x v="2"/>
    </i>
    <i r="2">
      <x v="1"/>
    </i>
    <i>
      <x v="2"/>
    </i>
    <i r="1">
      <x v="1"/>
    </i>
    <i r="2">
      <x v="3"/>
    </i>
    <i r="1">
      <x v="2"/>
    </i>
    <i r="2">
      <x/>
    </i>
    <i r="2">
      <x v="1"/>
    </i>
    <i r="2">
      <x v="2"/>
    </i>
    <i>
      <x v="3"/>
    </i>
    <i r="1">
      <x v="2"/>
    </i>
    <i r="2">
      <x/>
    </i>
    <i r="2">
      <x v="1"/>
    </i>
    <i>
      <x v="4"/>
    </i>
    <i r="1">
      <x v="2"/>
    </i>
    <i r="2">
      <x v="1"/>
    </i>
    <i>
      <x v="5"/>
    </i>
    <i r="1">
      <x v="2"/>
    </i>
    <i r="2">
      <x v="1"/>
    </i>
    <i>
      <x v="6"/>
    </i>
    <i r="1">
      <x v="1"/>
    </i>
    <i r="2">
      <x v="3"/>
    </i>
    <i r="1">
      <x v="2"/>
    </i>
    <i r="2">
      <x v="1"/>
    </i>
    <i r="2">
      <x v="2"/>
    </i>
    <i>
      <x v="7"/>
    </i>
    <i r="1">
      <x v="1"/>
    </i>
    <i r="2">
      <x v="3"/>
    </i>
    <i r="1">
      <x v="2"/>
    </i>
    <i r="2">
      <x v="1"/>
    </i>
    <i r="2">
      <x v="2"/>
    </i>
    <i>
      <x v="8"/>
    </i>
    <i r="1">
      <x v="1"/>
    </i>
    <i r="2">
      <x v="3"/>
    </i>
    <i r="1">
      <x v="2"/>
    </i>
    <i r="2">
      <x v="1"/>
    </i>
    <i r="2">
      <x v="2"/>
    </i>
    <i>
      <x v="9"/>
    </i>
    <i r="1">
      <x v="1"/>
    </i>
    <i r="2">
      <x v="3"/>
    </i>
    <i r="1">
      <x v="2"/>
    </i>
    <i r="2">
      <x v="1"/>
    </i>
    <i r="2">
      <x v="2"/>
    </i>
    <i>
      <x v="10"/>
    </i>
    <i r="1">
      <x v="1"/>
    </i>
    <i r="2">
      <x v="3"/>
    </i>
    <i r="1">
      <x v="2"/>
    </i>
    <i r="2">
      <x v="1"/>
    </i>
    <i r="2">
      <x v="2"/>
    </i>
    <i>
      <x v="11"/>
    </i>
    <i r="1">
      <x/>
    </i>
    <i r="2">
      <x v="1"/>
    </i>
    <i r="2">
      <x v="2"/>
    </i>
    <i r="1">
      <x v="1"/>
    </i>
    <i r="2">
      <x v="3"/>
    </i>
    <i r="1">
      <x v="2"/>
    </i>
    <i r="2">
      <x v="1"/>
    </i>
    <i r="2">
      <x v="2"/>
    </i>
    <i>
      <x v="12"/>
    </i>
    <i r="1">
      <x/>
    </i>
    <i r="2">
      <x v="2"/>
    </i>
    <i r="1">
      <x v="1"/>
    </i>
    <i r="2">
      <x v="3"/>
    </i>
    <i r="1">
      <x v="2"/>
    </i>
    <i r="2">
      <x v="1"/>
    </i>
    <i r="2">
      <x v="2"/>
    </i>
    <i>
      <x v="13"/>
    </i>
    <i r="1">
      <x v="1"/>
    </i>
    <i r="2">
      <x v="3"/>
    </i>
    <i r="1">
      <x v="2"/>
    </i>
    <i r="2">
      <x/>
    </i>
    <i r="2">
      <x v="1"/>
    </i>
    <i r="2">
      <x v="2"/>
    </i>
    <i>
      <x v="14"/>
    </i>
    <i r="1">
      <x v="3"/>
    </i>
    <i r="2">
      <x v="4"/>
    </i>
    <i t="grand">
      <x/>
    </i>
  </rowItems>
  <colItems count="1">
    <i/>
  </colItems>
  <dataFields count="1">
    <dataField name="Sum of area_ac" fld="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tabSelected="1" view="pageBreakPreview" zoomScaleNormal="100" zoomScaleSheetLayoutView="100" workbookViewId="0">
      <selection activeCell="M13" sqref="M13"/>
    </sheetView>
  </sheetViews>
  <sheetFormatPr defaultRowHeight="15"/>
  <cols>
    <col min="1" max="1" width="6.42578125" bestFit="1" customWidth="1"/>
    <col min="2" max="2" width="6.85546875" customWidth="1"/>
    <col min="3" max="3" width="9" bestFit="1" customWidth="1"/>
    <col min="4" max="4" width="5" style="18" bestFit="1" customWidth="1"/>
    <col min="5" max="5" width="8.140625" bestFit="1" customWidth="1"/>
    <col min="6" max="6" width="10.5703125" bestFit="1" customWidth="1"/>
    <col min="7" max="7" width="9" bestFit="1" customWidth="1"/>
    <col min="8" max="8" width="6" style="18" bestFit="1" customWidth="1"/>
    <col min="9" max="9" width="8.140625" bestFit="1" customWidth="1"/>
    <col min="10" max="10" width="10.5703125" bestFit="1" customWidth="1"/>
    <col min="11" max="11" width="13.5703125" style="3" bestFit="1" customWidth="1"/>
  </cols>
  <sheetData>
    <row r="1" spans="1:11">
      <c r="A1" s="32" t="s">
        <v>37</v>
      </c>
      <c r="B1" s="32" t="s">
        <v>38</v>
      </c>
      <c r="C1" s="32" t="s">
        <v>39</v>
      </c>
      <c r="D1" s="32"/>
      <c r="E1" s="32"/>
      <c r="F1" s="32"/>
      <c r="G1" s="32" t="s">
        <v>40</v>
      </c>
      <c r="H1" s="32"/>
      <c r="I1" s="32"/>
      <c r="J1" s="32"/>
      <c r="K1" s="29" t="s">
        <v>42</v>
      </c>
    </row>
    <row r="2" spans="1:11">
      <c r="A2" s="32"/>
      <c r="B2" s="32"/>
      <c r="C2" s="13" t="s">
        <v>44</v>
      </c>
      <c r="D2" s="14" t="s">
        <v>45</v>
      </c>
      <c r="E2" s="15" t="s">
        <v>46</v>
      </c>
      <c r="F2" s="15" t="s">
        <v>47</v>
      </c>
      <c r="G2" s="13" t="s">
        <v>44</v>
      </c>
      <c r="H2" s="14" t="s">
        <v>45</v>
      </c>
      <c r="I2" s="15" t="s">
        <v>46</v>
      </c>
      <c r="J2" s="15" t="s">
        <v>47</v>
      </c>
      <c r="K2" s="30" t="s">
        <v>48</v>
      </c>
    </row>
    <row r="3" spans="1:11">
      <c r="A3" s="1" t="s">
        <v>12</v>
      </c>
      <c r="B3" s="12">
        <v>675</v>
      </c>
      <c r="C3" s="16">
        <v>23.93</v>
      </c>
      <c r="D3" s="17">
        <v>70</v>
      </c>
      <c r="E3" s="17">
        <v>35</v>
      </c>
      <c r="F3" s="17">
        <v>45.11</v>
      </c>
      <c r="G3" s="16">
        <v>31.568999999999999</v>
      </c>
      <c r="H3" s="16">
        <v>74</v>
      </c>
      <c r="I3" s="17">
        <v>35</v>
      </c>
      <c r="J3" s="17">
        <v>69.11</v>
      </c>
      <c r="K3" s="31">
        <v>1.472</v>
      </c>
    </row>
    <row r="4" spans="1:11">
      <c r="A4" s="1" t="s">
        <v>13</v>
      </c>
      <c r="B4" s="12">
        <v>682</v>
      </c>
      <c r="C4" s="16">
        <v>17</v>
      </c>
      <c r="D4" s="37" t="s">
        <v>64</v>
      </c>
      <c r="E4" s="37" t="s">
        <v>64</v>
      </c>
      <c r="F4" s="37" t="s">
        <v>64</v>
      </c>
      <c r="G4" s="16">
        <v>5</v>
      </c>
      <c r="H4" s="37" t="s">
        <v>64</v>
      </c>
      <c r="I4" s="37" t="s">
        <v>64</v>
      </c>
      <c r="J4" s="37" t="s">
        <v>64</v>
      </c>
      <c r="K4" s="37" t="s">
        <v>64</v>
      </c>
    </row>
    <row r="5" spans="1:11">
      <c r="A5" s="1" t="s">
        <v>14</v>
      </c>
      <c r="B5" s="12">
        <v>700</v>
      </c>
      <c r="C5" s="16">
        <v>56.547580000000004</v>
      </c>
      <c r="D5" s="17">
        <v>70</v>
      </c>
      <c r="E5" s="17">
        <v>41.5</v>
      </c>
      <c r="F5" s="17">
        <v>94.74</v>
      </c>
      <c r="G5" s="16">
        <v>56.774999999999999</v>
      </c>
      <c r="H5" s="17">
        <v>73</v>
      </c>
      <c r="I5" s="17">
        <v>41.5</v>
      </c>
      <c r="J5" s="17">
        <v>106.67</v>
      </c>
      <c r="K5" s="31">
        <v>1.3759999999999999</v>
      </c>
    </row>
    <row r="6" spans="1:11">
      <c r="A6" s="1" t="s">
        <v>8</v>
      </c>
      <c r="B6" s="12">
        <v>715</v>
      </c>
      <c r="C6" s="16">
        <v>168.8</v>
      </c>
      <c r="D6" s="17">
        <v>73</v>
      </c>
      <c r="E6" s="17">
        <v>50.4</v>
      </c>
      <c r="F6" s="17">
        <v>276.26</v>
      </c>
      <c r="G6" s="16">
        <v>197.953</v>
      </c>
      <c r="H6" s="17">
        <v>74</v>
      </c>
      <c r="I6" s="17">
        <v>50.4</v>
      </c>
      <c r="J6" s="17">
        <v>335.86</v>
      </c>
      <c r="K6" s="31">
        <v>8.6</v>
      </c>
    </row>
    <row r="7" spans="1:11">
      <c r="A7" s="1" t="s">
        <v>10</v>
      </c>
      <c r="B7" s="12">
        <v>750</v>
      </c>
      <c r="C7" s="16">
        <v>46.229529999999997</v>
      </c>
      <c r="D7" s="16">
        <v>73</v>
      </c>
      <c r="E7" s="16">
        <v>42</v>
      </c>
      <c r="F7" s="16">
        <v>85.92</v>
      </c>
      <c r="G7" s="16">
        <v>51.819000000000003</v>
      </c>
      <c r="H7" s="16">
        <v>75</v>
      </c>
      <c r="I7" s="16">
        <v>42</v>
      </c>
      <c r="J7" s="16">
        <v>103.33</v>
      </c>
      <c r="K7" s="31">
        <v>1.581</v>
      </c>
    </row>
    <row r="8" spans="1:11">
      <c r="A8" s="1" t="s">
        <v>36</v>
      </c>
      <c r="B8" s="12">
        <v>770</v>
      </c>
      <c r="C8" s="16">
        <v>56.83</v>
      </c>
      <c r="D8" s="16">
        <v>72</v>
      </c>
      <c r="E8" s="16">
        <v>38.9</v>
      </c>
      <c r="F8" s="16">
        <v>107.45</v>
      </c>
      <c r="G8" s="16">
        <v>61.13</v>
      </c>
      <c r="H8" s="16">
        <v>76</v>
      </c>
      <c r="I8" s="16">
        <v>38.9</v>
      </c>
      <c r="J8" s="16">
        <v>133.02000000000001</v>
      </c>
      <c r="K8" s="31">
        <v>1.9510000000000001</v>
      </c>
    </row>
    <row r="9" spans="1:11">
      <c r="A9" s="1" t="s">
        <v>15</v>
      </c>
      <c r="B9" s="12">
        <v>781</v>
      </c>
      <c r="C9" s="16">
        <v>17</v>
      </c>
      <c r="D9" s="37" t="s">
        <v>64</v>
      </c>
      <c r="E9" s="37" t="s">
        <v>64</v>
      </c>
      <c r="F9" s="37" t="s">
        <v>64</v>
      </c>
      <c r="G9" s="16">
        <v>11</v>
      </c>
      <c r="H9" s="37" t="s">
        <v>64</v>
      </c>
      <c r="I9" s="37" t="s">
        <v>64</v>
      </c>
      <c r="J9" s="37" t="s">
        <v>64</v>
      </c>
      <c r="K9" s="37" t="s">
        <v>64</v>
      </c>
    </row>
    <row r="10" spans="1:11">
      <c r="A10" s="1" t="s">
        <v>16</v>
      </c>
      <c r="B10" s="12">
        <v>795</v>
      </c>
      <c r="C10" s="16">
        <v>32.037999999999997</v>
      </c>
      <c r="D10" s="16">
        <v>64</v>
      </c>
      <c r="E10" s="16">
        <v>48.1</v>
      </c>
      <c r="F10" s="16">
        <v>36.75</v>
      </c>
      <c r="G10" s="16">
        <v>29.597999999999999</v>
      </c>
      <c r="H10" s="16">
        <v>69</v>
      </c>
      <c r="I10" s="16">
        <v>48.1</v>
      </c>
      <c r="J10" s="16">
        <v>42.74</v>
      </c>
      <c r="K10" s="31">
        <v>0.83599999999999997</v>
      </c>
    </row>
    <row r="11" spans="1:11">
      <c r="A11" s="1" t="s">
        <v>17</v>
      </c>
      <c r="B11" s="12">
        <v>810</v>
      </c>
      <c r="C11" s="16">
        <v>59.06</v>
      </c>
      <c r="D11" s="17">
        <v>70</v>
      </c>
      <c r="E11" s="17">
        <v>43.7</v>
      </c>
      <c r="F11" s="17">
        <v>95.15</v>
      </c>
      <c r="G11" s="16">
        <v>62.173999999999999</v>
      </c>
      <c r="H11" s="16">
        <v>73</v>
      </c>
      <c r="I11" s="17">
        <v>43.7</v>
      </c>
      <c r="J11" s="17">
        <v>112.49</v>
      </c>
      <c r="K11" s="31">
        <v>1.6459999999999999</v>
      </c>
    </row>
    <row r="12" spans="1:11">
      <c r="A12" s="1" t="s">
        <v>18</v>
      </c>
      <c r="B12" s="12">
        <v>825</v>
      </c>
      <c r="C12" s="16">
        <v>19.09</v>
      </c>
      <c r="D12" s="17">
        <v>69</v>
      </c>
      <c r="E12" s="17">
        <v>30.2</v>
      </c>
      <c r="F12" s="17">
        <v>38.19</v>
      </c>
      <c r="G12" s="16">
        <v>16.042999999999999</v>
      </c>
      <c r="H12" s="17">
        <v>72</v>
      </c>
      <c r="I12" s="17">
        <v>30.2</v>
      </c>
      <c r="J12" s="17">
        <v>36.07</v>
      </c>
      <c r="K12" s="37" t="s">
        <v>64</v>
      </c>
    </row>
    <row r="13" spans="1:11">
      <c r="A13" s="28" t="s">
        <v>63</v>
      </c>
    </row>
  </sheetData>
  <mergeCells count="4">
    <mergeCell ref="A1:A2"/>
    <mergeCell ref="B1:B2"/>
    <mergeCell ref="C1:F1"/>
    <mergeCell ref="G1:J1"/>
  </mergeCells>
  <pageMargins left="0.7" right="0.7" top="0.75" bottom="0.75" header="0.3" footer="0.3"/>
  <pageSetup orientation="landscape" r:id="rId1"/>
  <headerFooter>
    <oddHeader>&amp;C&amp;A</oddHead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I16" sqref="A1:I16"/>
    </sheetView>
  </sheetViews>
  <sheetFormatPr defaultRowHeight="15"/>
  <cols>
    <col min="3" max="3" width="6.5703125" bestFit="1" customWidth="1"/>
    <col min="4" max="4" width="5.5703125" bestFit="1" customWidth="1"/>
    <col min="5" max="5" width="5" bestFit="1" customWidth="1"/>
    <col min="6" max="7" width="5" customWidth="1"/>
    <col min="8" max="8" width="5.42578125" bestFit="1" customWidth="1"/>
  </cols>
  <sheetData>
    <row r="1" spans="1:9" ht="15.75">
      <c r="A1" s="33" t="s">
        <v>50</v>
      </c>
      <c r="B1" s="33"/>
      <c r="C1" s="33"/>
      <c r="D1" s="33"/>
      <c r="E1" s="33"/>
      <c r="F1" s="33"/>
      <c r="G1" s="33"/>
      <c r="H1" s="33"/>
      <c r="I1" s="33"/>
    </row>
    <row r="2" spans="1:9">
      <c r="A2" s="32" t="s">
        <v>1</v>
      </c>
      <c r="B2" s="35" t="s">
        <v>58</v>
      </c>
      <c r="C2" s="19" t="s">
        <v>51</v>
      </c>
      <c r="D2" s="13" t="s">
        <v>52</v>
      </c>
      <c r="E2" s="13" t="s">
        <v>53</v>
      </c>
      <c r="F2" s="13" t="s">
        <v>54</v>
      </c>
      <c r="G2" s="13" t="s">
        <v>55</v>
      </c>
      <c r="H2" s="15" t="s">
        <v>43</v>
      </c>
      <c r="I2" s="34" t="s">
        <v>41</v>
      </c>
    </row>
    <row r="3" spans="1:9">
      <c r="A3" s="32"/>
      <c r="B3" s="36"/>
      <c r="C3" s="13" t="s">
        <v>56</v>
      </c>
      <c r="D3" s="15" t="s">
        <v>56</v>
      </c>
      <c r="E3" s="15" t="s">
        <v>57</v>
      </c>
      <c r="F3" s="15"/>
      <c r="G3" s="15"/>
      <c r="H3" s="15" t="s">
        <v>49</v>
      </c>
      <c r="I3" s="34"/>
    </row>
    <row r="4" spans="1:9">
      <c r="A4" s="20" t="s">
        <v>12</v>
      </c>
      <c r="B4" s="22">
        <v>675</v>
      </c>
      <c r="C4" s="2">
        <v>27.06</v>
      </c>
      <c r="D4" s="2">
        <v>2.5417589999999999</v>
      </c>
      <c r="E4" s="1">
        <v>0.75</v>
      </c>
      <c r="F4" s="1">
        <f t="shared" ref="F4:F11" si="0">D4/C4</f>
        <v>9.3930487804878046E-2</v>
      </c>
      <c r="G4" s="1">
        <f>0.858*F4^3-0.78*F4^2+0.774*F4+0.04</f>
        <v>0.10653136832526874</v>
      </c>
      <c r="H4" s="2">
        <f t="shared" ref="H4:H11" si="1">E4*C4*G4/12</f>
        <v>0.18017117668011073</v>
      </c>
      <c r="I4" s="1"/>
    </row>
    <row r="5" spans="1:9">
      <c r="A5" s="20" t="s">
        <v>13</v>
      </c>
      <c r="B5" s="22">
        <v>680</v>
      </c>
      <c r="C5" s="2">
        <v>4.6447010000000004</v>
      </c>
      <c r="D5" s="2">
        <v>0.629328</v>
      </c>
      <c r="E5" s="1">
        <v>0.75</v>
      </c>
      <c r="F5" s="1">
        <f t="shared" si="0"/>
        <v>0.13549375944759415</v>
      </c>
      <c r="G5" s="1">
        <f t="shared" ref="G5:G11" si="2">0.858*F5^3-0.78*F5^2+0.774*F5+0.04</f>
        <v>0.13268674330432612</v>
      </c>
      <c r="H5" s="2">
        <f t="shared" si="1"/>
        <v>3.851814058202168E-2</v>
      </c>
      <c r="I5" s="1"/>
    </row>
    <row r="6" spans="1:9">
      <c r="A6" s="20" t="s">
        <v>14</v>
      </c>
      <c r="B6" s="22">
        <v>700</v>
      </c>
      <c r="C6" s="2">
        <v>56.625509999999998</v>
      </c>
      <c r="D6" s="2">
        <v>4.345091</v>
      </c>
      <c r="E6" s="1">
        <v>0.75</v>
      </c>
      <c r="F6" s="1">
        <f t="shared" si="0"/>
        <v>7.6733807783806271E-2</v>
      </c>
      <c r="G6" s="1">
        <f t="shared" si="2"/>
        <v>9.5186923881098784E-2</v>
      </c>
      <c r="H6" s="2">
        <f t="shared" si="1"/>
        <v>0.33687550688114992</v>
      </c>
      <c r="I6" s="21"/>
    </row>
    <row r="7" spans="1:9">
      <c r="A7" s="20" t="s">
        <v>8</v>
      </c>
      <c r="B7" s="22">
        <v>715</v>
      </c>
      <c r="C7" s="2">
        <v>36.166679999999999</v>
      </c>
      <c r="D7" s="2">
        <v>3.234499</v>
      </c>
      <c r="E7" s="1">
        <v>0.75</v>
      </c>
      <c r="F7" s="1">
        <f t="shared" si="0"/>
        <v>8.9433119102997574E-2</v>
      </c>
      <c r="G7" s="1">
        <f t="shared" si="2"/>
        <v>0.10359631076955825</v>
      </c>
      <c r="H7" s="2">
        <f t="shared" si="1"/>
        <v>0.23417091379894794</v>
      </c>
      <c r="I7" s="1"/>
    </row>
    <row r="8" spans="1:9">
      <c r="A8" s="20" t="s">
        <v>7</v>
      </c>
      <c r="B8" s="22" t="s">
        <v>34</v>
      </c>
      <c r="C8" s="2">
        <v>45.93139</v>
      </c>
      <c r="D8" s="2">
        <v>4.0548159999999998</v>
      </c>
      <c r="E8" s="1">
        <v>0.75</v>
      </c>
      <c r="F8" s="1">
        <f t="shared" si="0"/>
        <v>8.827984522131814E-2</v>
      </c>
      <c r="G8" s="1">
        <f t="shared" si="2"/>
        <v>0.10284010086909084</v>
      </c>
      <c r="H8" s="2">
        <f t="shared" si="1"/>
        <v>0.29522429879109696</v>
      </c>
      <c r="I8" s="21"/>
    </row>
    <row r="9" spans="1:9">
      <c r="A9" s="20" t="s">
        <v>10</v>
      </c>
      <c r="B9" s="22">
        <v>725</v>
      </c>
      <c r="C9" s="2">
        <v>48.902450000000002</v>
      </c>
      <c r="D9" s="2">
        <v>6.2787810000000004</v>
      </c>
      <c r="E9" s="1">
        <v>0.75</v>
      </c>
      <c r="F9" s="1">
        <f t="shared" si="0"/>
        <v>0.12839399661980125</v>
      </c>
      <c r="G9" s="1">
        <f t="shared" si="2"/>
        <v>0.128334662459549</v>
      </c>
      <c r="H9" s="2">
        <f t="shared" si="1"/>
        <v>0.39224246338718577</v>
      </c>
      <c r="I9" s="1"/>
    </row>
    <row r="10" spans="1:9">
      <c r="A10" s="20" t="s">
        <v>9</v>
      </c>
      <c r="B10" s="22" t="s">
        <v>35</v>
      </c>
      <c r="C10" s="2">
        <v>61.464359999999999</v>
      </c>
      <c r="D10" s="2">
        <v>4.6384000000000002E-2</v>
      </c>
      <c r="E10" s="1">
        <v>0.75</v>
      </c>
      <c r="F10" s="1">
        <f t="shared" si="0"/>
        <v>7.5464871024444086E-4</v>
      </c>
      <c r="G10" s="1">
        <f t="shared" si="2"/>
        <v>4.058365426462332E-2</v>
      </c>
      <c r="H10" s="2">
        <f t="shared" si="1"/>
        <v>0.15590302098977143</v>
      </c>
      <c r="I10" s="21"/>
    </row>
    <row r="11" spans="1:9">
      <c r="A11" s="20" t="s">
        <v>36</v>
      </c>
      <c r="B11" s="22">
        <v>735</v>
      </c>
      <c r="C11" s="2">
        <v>2.4580679999999999</v>
      </c>
      <c r="D11" s="2">
        <v>0.70936299999999997</v>
      </c>
      <c r="E11" s="1">
        <v>0.75</v>
      </c>
      <c r="F11" s="1">
        <f t="shared" si="0"/>
        <v>0.28858558835638393</v>
      </c>
      <c r="G11" s="1">
        <f t="shared" si="2"/>
        <v>0.21902663519131718</v>
      </c>
      <c r="H11" s="2">
        <f t="shared" si="1"/>
        <v>3.3648897694465663E-2</v>
      </c>
      <c r="I11" s="1"/>
    </row>
    <row r="12" spans="1:9">
      <c r="A12" s="1" t="s">
        <v>15</v>
      </c>
      <c r="B12" s="23">
        <v>750</v>
      </c>
      <c r="C12" s="1">
        <v>51.6</v>
      </c>
      <c r="D12" s="1">
        <v>4.7454520000000002</v>
      </c>
      <c r="E12" s="1">
        <v>1.75</v>
      </c>
      <c r="F12" s="1">
        <f t="shared" ref="F12:F16" si="3">D12/C12</f>
        <v>9.1966124031007748E-2</v>
      </c>
      <c r="G12" s="1">
        <f t="shared" ref="G12:G16" si="4">0.858*F12^3-0.78*F12^2+0.774*F12+0.04</f>
        <v>0.10525209752643666</v>
      </c>
      <c r="H12" s="2">
        <f t="shared" ref="H12:H16" si="5">E12*C12*G12/12</f>
        <v>0.79202203388643577</v>
      </c>
      <c r="I12" s="1"/>
    </row>
    <row r="13" spans="1:9">
      <c r="A13" s="1" t="s">
        <v>16</v>
      </c>
      <c r="B13" s="23">
        <v>770</v>
      </c>
      <c r="C13" s="1">
        <v>58.85</v>
      </c>
      <c r="D13" s="1">
        <v>6.730245</v>
      </c>
      <c r="E13" s="1">
        <v>2.75</v>
      </c>
      <c r="F13" s="1">
        <f t="shared" si="3"/>
        <v>0.11436270178419711</v>
      </c>
      <c r="G13" s="1">
        <f t="shared" si="4"/>
        <v>0.11959858207257948</v>
      </c>
      <c r="H13" s="2">
        <f t="shared" si="5"/>
        <v>1.6129612938475901</v>
      </c>
      <c r="I13" s="1"/>
    </row>
    <row r="14" spans="1:9">
      <c r="A14" s="1" t="s">
        <v>17</v>
      </c>
      <c r="B14" s="23">
        <v>795</v>
      </c>
      <c r="C14" s="1">
        <v>32.65</v>
      </c>
      <c r="D14" s="1">
        <v>5.1954120000000001</v>
      </c>
      <c r="E14" s="1">
        <v>3.75</v>
      </c>
      <c r="F14" s="1">
        <f t="shared" si="3"/>
        <v>0.15912441041347627</v>
      </c>
      <c r="G14" s="1">
        <f t="shared" si="4"/>
        <v>0.14686922954193429</v>
      </c>
      <c r="H14" s="2">
        <f t="shared" si="5"/>
        <v>1.4985251076700485</v>
      </c>
      <c r="I14" s="1"/>
    </row>
    <row r="15" spans="1:9">
      <c r="A15" s="1" t="s">
        <v>18</v>
      </c>
      <c r="B15" s="23">
        <v>810</v>
      </c>
      <c r="C15" s="1">
        <v>60.46</v>
      </c>
      <c r="D15" s="1">
        <v>5.4285180000000004</v>
      </c>
      <c r="E15" s="1">
        <v>4.75</v>
      </c>
      <c r="F15" s="1">
        <f t="shared" si="3"/>
        <v>8.9786933509758526E-2</v>
      </c>
      <c r="G15" s="1">
        <f t="shared" si="4"/>
        <v>0.10382801586183071</v>
      </c>
      <c r="H15" s="2">
        <f t="shared" si="5"/>
        <v>2.4848207279399879</v>
      </c>
      <c r="I15" s="1"/>
    </row>
    <row r="16" spans="1:9">
      <c r="A16" s="1" t="s">
        <v>19</v>
      </c>
      <c r="B16" s="23">
        <v>825</v>
      </c>
      <c r="C16" s="1">
        <v>17.03</v>
      </c>
      <c r="D16" s="1">
        <v>1.665054</v>
      </c>
      <c r="E16" s="1">
        <v>5.75</v>
      </c>
      <c r="F16" s="1">
        <f t="shared" si="3"/>
        <v>9.7771814445096888E-2</v>
      </c>
      <c r="G16" s="1">
        <f t="shared" si="4"/>
        <v>0.10902102372908548</v>
      </c>
      <c r="H16" s="2">
        <f t="shared" si="5"/>
        <v>0.88963426634261455</v>
      </c>
      <c r="I16" s="1"/>
    </row>
  </sheetData>
  <mergeCells count="4">
    <mergeCell ref="A1:I1"/>
    <mergeCell ref="A2:A3"/>
    <mergeCell ref="I2:I3"/>
    <mergeCell ref="B2:B3"/>
  </mergeCells>
  <pageMargins left="0.7" right="0.7" top="0.75" bottom="0.75" header="0.3" footer="0.3"/>
  <pageSetup orientation="portrait" r:id="rId1"/>
  <headerFooter>
    <oddHeader>&amp;C&amp;A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topLeftCell="A7" workbookViewId="0">
      <selection activeCell="A27" sqref="A27:G29"/>
    </sheetView>
  </sheetViews>
  <sheetFormatPr defaultRowHeight="15"/>
  <cols>
    <col min="1" max="1" width="5.7109375" bestFit="1" customWidth="1"/>
    <col min="6" max="6" width="9.140625" style="3"/>
    <col min="7" max="7" width="9.140625" style="5"/>
  </cols>
  <sheetData>
    <row r="1" spans="1:7">
      <c r="A1" s="1" t="s">
        <v>1</v>
      </c>
      <c r="B1" s="1" t="s">
        <v>0</v>
      </c>
      <c r="C1" s="1" t="s">
        <v>6</v>
      </c>
      <c r="D1" s="1" t="s">
        <v>2</v>
      </c>
      <c r="E1" s="1" t="s">
        <v>3</v>
      </c>
      <c r="F1" s="2" t="s">
        <v>4</v>
      </c>
      <c r="G1" s="4" t="s">
        <v>5</v>
      </c>
    </row>
    <row r="2" spans="1:7">
      <c r="A2" s="9" t="s">
        <v>12</v>
      </c>
      <c r="B2" s="9" t="s">
        <v>11</v>
      </c>
      <c r="C2" s="9"/>
      <c r="D2" s="9"/>
      <c r="E2" s="9"/>
      <c r="F2" s="10">
        <v>738.01698799999997</v>
      </c>
      <c r="G2" s="11"/>
    </row>
    <row r="3" spans="1:7">
      <c r="A3" s="9" t="s">
        <v>12</v>
      </c>
      <c r="B3" s="9" t="s">
        <v>20</v>
      </c>
      <c r="C3" s="9"/>
      <c r="D3" s="9">
        <v>985</v>
      </c>
      <c r="E3" s="9">
        <v>844.52</v>
      </c>
      <c r="F3" s="10">
        <v>299.98825799999997</v>
      </c>
      <c r="G3" s="11">
        <v>0.46828500000000001</v>
      </c>
    </row>
    <row r="4" spans="1:7">
      <c r="A4" s="9" t="s">
        <v>12</v>
      </c>
      <c r="B4" s="9" t="s">
        <v>21</v>
      </c>
      <c r="C4" s="9" t="s">
        <v>22</v>
      </c>
      <c r="D4" s="9">
        <v>1083</v>
      </c>
      <c r="E4" s="9">
        <v>985</v>
      </c>
      <c r="F4" s="10">
        <v>299.98825299999999</v>
      </c>
      <c r="G4" s="11">
        <v>0.32668000000000003</v>
      </c>
    </row>
    <row r="5" spans="1:7">
      <c r="A5" s="6" t="s">
        <v>18</v>
      </c>
      <c r="B5" s="6" t="s">
        <v>11</v>
      </c>
      <c r="C5" s="6"/>
      <c r="D5" s="6"/>
      <c r="E5" s="6"/>
      <c r="F5" s="7">
        <v>1621.2852339999999</v>
      </c>
      <c r="G5" s="8"/>
    </row>
    <row r="6" spans="1:7">
      <c r="A6" s="6" t="s">
        <v>18</v>
      </c>
      <c r="B6" s="6" t="s">
        <v>20</v>
      </c>
      <c r="C6" s="6"/>
      <c r="D6" s="6">
        <v>947</v>
      </c>
      <c r="E6" s="6">
        <v>870</v>
      </c>
      <c r="F6" s="7">
        <v>299.98825299999999</v>
      </c>
      <c r="G6" s="8">
        <v>0.25667699999999999</v>
      </c>
    </row>
    <row r="7" spans="1:7">
      <c r="A7" s="6" t="s">
        <v>18</v>
      </c>
      <c r="B7" s="6" t="s">
        <v>21</v>
      </c>
      <c r="C7" s="6" t="s">
        <v>22</v>
      </c>
      <c r="D7" s="6">
        <v>1012</v>
      </c>
      <c r="E7" s="6">
        <v>947</v>
      </c>
      <c r="F7" s="7">
        <v>299.98829499999999</v>
      </c>
      <c r="G7" s="8">
        <v>0.21667500000000001</v>
      </c>
    </row>
    <row r="8" spans="1:7">
      <c r="A8" s="9" t="s">
        <v>19</v>
      </c>
      <c r="B8" s="9" t="s">
        <v>11</v>
      </c>
      <c r="C8" s="9"/>
      <c r="D8" s="9"/>
      <c r="E8" s="9"/>
      <c r="F8" s="10">
        <v>479.59792599999997</v>
      </c>
      <c r="G8" s="11"/>
    </row>
    <row r="9" spans="1:7">
      <c r="A9" s="9" t="s">
        <v>19</v>
      </c>
      <c r="B9" s="9" t="s">
        <v>20</v>
      </c>
      <c r="C9" s="9"/>
      <c r="D9" s="9">
        <v>873</v>
      </c>
      <c r="E9" s="9">
        <v>785</v>
      </c>
      <c r="F9" s="10">
        <v>299.988204</v>
      </c>
      <c r="G9" s="11">
        <v>0.29334500000000002</v>
      </c>
    </row>
    <row r="10" spans="1:7">
      <c r="A10" s="9" t="s">
        <v>19</v>
      </c>
      <c r="B10" s="9" t="s">
        <v>21</v>
      </c>
      <c r="C10" s="9" t="s">
        <v>22</v>
      </c>
      <c r="D10" s="9">
        <v>1009</v>
      </c>
      <c r="E10" s="9">
        <v>873</v>
      </c>
      <c r="F10" s="10">
        <v>299.98803400000003</v>
      </c>
      <c r="G10" s="11">
        <v>0.453351</v>
      </c>
    </row>
    <row r="11" spans="1:7">
      <c r="A11" s="6" t="s">
        <v>13</v>
      </c>
      <c r="B11" s="6" t="s">
        <v>11</v>
      </c>
      <c r="C11" s="6"/>
      <c r="D11" s="6"/>
      <c r="E11" s="6"/>
      <c r="F11" s="7">
        <v>500.708393</v>
      </c>
      <c r="G11" s="8"/>
    </row>
    <row r="12" spans="1:7">
      <c r="A12" s="6" t="s">
        <v>13</v>
      </c>
      <c r="B12" s="6" t="s">
        <v>20</v>
      </c>
      <c r="C12" s="6"/>
      <c r="D12" s="6">
        <v>1029</v>
      </c>
      <c r="E12" s="6">
        <v>890</v>
      </c>
      <c r="F12" s="7">
        <v>299.98812299999997</v>
      </c>
      <c r="G12" s="8">
        <v>0.46335199999999999</v>
      </c>
    </row>
    <row r="13" spans="1:7">
      <c r="A13" s="6" t="s">
        <v>13</v>
      </c>
      <c r="B13" s="6" t="s">
        <v>21</v>
      </c>
      <c r="C13" s="6" t="s">
        <v>22</v>
      </c>
      <c r="D13" s="6">
        <v>1104</v>
      </c>
      <c r="E13" s="6">
        <v>1029</v>
      </c>
      <c r="F13" s="7">
        <v>299.98808500000001</v>
      </c>
      <c r="G13" s="8">
        <v>0.25001000000000001</v>
      </c>
    </row>
    <row r="14" spans="1:7">
      <c r="A14" s="9" t="s">
        <v>14</v>
      </c>
      <c r="B14" s="9" t="s">
        <v>11</v>
      </c>
      <c r="C14" s="9"/>
      <c r="D14" s="9"/>
      <c r="E14" s="9"/>
      <c r="F14" s="10">
        <v>1328.1001779999999</v>
      </c>
      <c r="G14" s="11"/>
    </row>
    <row r="15" spans="1:7">
      <c r="A15" s="9" t="s">
        <v>14</v>
      </c>
      <c r="B15" s="9" t="s">
        <v>20</v>
      </c>
      <c r="C15" s="9"/>
      <c r="D15" s="9">
        <v>950</v>
      </c>
      <c r="E15" s="9">
        <v>850</v>
      </c>
      <c r="F15" s="10">
        <v>299.98809799999998</v>
      </c>
      <c r="G15" s="11">
        <v>0.333347</v>
      </c>
    </row>
    <row r="16" spans="1:7">
      <c r="A16" s="9" t="s">
        <v>14</v>
      </c>
      <c r="B16" s="9" t="s">
        <v>21</v>
      </c>
      <c r="C16" s="9" t="s">
        <v>22</v>
      </c>
      <c r="D16" s="9">
        <v>1020</v>
      </c>
      <c r="E16" s="9">
        <v>950</v>
      </c>
      <c r="F16" s="10">
        <v>299.98806400000001</v>
      </c>
      <c r="G16" s="11">
        <v>0.23334299999999999</v>
      </c>
    </row>
    <row r="17" spans="1:7">
      <c r="A17" s="9" t="s">
        <v>8</v>
      </c>
      <c r="B17" s="9"/>
      <c r="C17" s="9"/>
      <c r="D17" s="9"/>
      <c r="E17" s="9"/>
      <c r="F17" s="10">
        <v>2000.926338</v>
      </c>
      <c r="G17" s="11"/>
    </row>
    <row r="18" spans="1:7">
      <c r="A18" s="9" t="s">
        <v>7</v>
      </c>
      <c r="B18" s="9"/>
      <c r="C18" s="9"/>
      <c r="D18" s="9"/>
      <c r="E18" s="9"/>
      <c r="F18" s="10">
        <v>2460.2825200000002</v>
      </c>
      <c r="G18" s="11"/>
    </row>
    <row r="19" spans="1:7">
      <c r="A19" s="9" t="s">
        <v>10</v>
      </c>
      <c r="B19" s="9"/>
      <c r="C19" s="9"/>
      <c r="D19" s="9"/>
      <c r="E19" s="9"/>
      <c r="F19" s="10">
        <v>2089.5273550000002</v>
      </c>
      <c r="G19" s="11"/>
    </row>
    <row r="20" spans="1:7">
      <c r="A20" s="9" t="s">
        <v>9</v>
      </c>
      <c r="B20" s="9"/>
      <c r="C20" s="9"/>
      <c r="D20" s="9"/>
      <c r="E20" s="9"/>
      <c r="F20" s="10">
        <v>2282.8757700000001</v>
      </c>
      <c r="G20" s="11"/>
    </row>
    <row r="21" spans="1:7">
      <c r="A21" s="6" t="s">
        <v>15</v>
      </c>
      <c r="B21" s="6" t="s">
        <v>11</v>
      </c>
      <c r="C21" s="6"/>
      <c r="D21" s="6"/>
      <c r="E21" s="6"/>
      <c r="F21" s="7">
        <v>1146.3266639999999</v>
      </c>
      <c r="G21" s="8"/>
    </row>
    <row r="22" spans="1:7">
      <c r="A22" s="6" t="s">
        <v>15</v>
      </c>
      <c r="B22" s="6" t="s">
        <v>20</v>
      </c>
      <c r="C22" s="6"/>
      <c r="D22" s="6">
        <v>1012</v>
      </c>
      <c r="E22" s="6">
        <v>916</v>
      </c>
      <c r="F22" s="7">
        <v>299.98812500000003</v>
      </c>
      <c r="G22" s="8">
        <v>0.32001299999999999</v>
      </c>
    </row>
    <row r="23" spans="1:7">
      <c r="A23" s="6" t="s">
        <v>15</v>
      </c>
      <c r="B23" s="6" t="s">
        <v>21</v>
      </c>
      <c r="C23" s="6" t="s">
        <v>23</v>
      </c>
      <c r="D23" s="6">
        <v>1029</v>
      </c>
      <c r="E23" s="6">
        <v>1012</v>
      </c>
      <c r="F23" s="7">
        <v>299.98815000000002</v>
      </c>
      <c r="G23" s="8">
        <v>5.6668999999999997E-2</v>
      </c>
    </row>
    <row r="24" spans="1:7">
      <c r="A24" s="9" t="s">
        <v>16</v>
      </c>
      <c r="B24" s="9" t="s">
        <v>11</v>
      </c>
      <c r="C24" s="9"/>
      <c r="D24" s="9"/>
      <c r="E24" s="9"/>
      <c r="F24" s="10">
        <v>855.57493799999997</v>
      </c>
      <c r="G24" s="11"/>
    </row>
    <row r="25" spans="1:7">
      <c r="A25" s="9" t="s">
        <v>16</v>
      </c>
      <c r="B25" s="9" t="s">
        <v>20</v>
      </c>
      <c r="C25" s="9"/>
      <c r="D25" s="9">
        <v>976.45</v>
      </c>
      <c r="E25" s="9">
        <v>861</v>
      </c>
      <c r="F25" s="10">
        <v>299.98808500000001</v>
      </c>
      <c r="G25" s="11">
        <v>0.384849</v>
      </c>
    </row>
    <row r="26" spans="1:7">
      <c r="A26" s="9" t="s">
        <v>16</v>
      </c>
      <c r="B26" s="9" t="s">
        <v>21</v>
      </c>
      <c r="C26" s="9" t="s">
        <v>22</v>
      </c>
      <c r="D26" s="9">
        <v>1052</v>
      </c>
      <c r="E26" s="9">
        <v>976.45</v>
      </c>
      <c r="F26" s="10">
        <v>299.98830099999998</v>
      </c>
      <c r="G26" s="11">
        <v>0.25184299999999998</v>
      </c>
    </row>
    <row r="27" spans="1:7">
      <c r="A27" s="6" t="s">
        <v>17</v>
      </c>
      <c r="B27" s="6" t="s">
        <v>11</v>
      </c>
      <c r="C27" s="6"/>
      <c r="D27" s="6"/>
      <c r="E27" s="6"/>
      <c r="F27" s="7">
        <v>701.93729399999995</v>
      </c>
      <c r="G27" s="8"/>
    </row>
    <row r="28" spans="1:7">
      <c r="A28" s="6" t="s">
        <v>17</v>
      </c>
      <c r="B28" s="6" t="s">
        <v>20</v>
      </c>
      <c r="C28" s="6"/>
      <c r="D28" s="6">
        <v>969.8</v>
      </c>
      <c r="E28" s="6">
        <v>874.6</v>
      </c>
      <c r="F28" s="7">
        <v>299.98818499999999</v>
      </c>
      <c r="G28" s="8">
        <v>0.31734600000000002</v>
      </c>
    </row>
    <row r="29" spans="1:7">
      <c r="A29" s="6" t="s">
        <v>17</v>
      </c>
      <c r="B29" s="6" t="s">
        <v>21</v>
      </c>
      <c r="C29" s="6" t="s">
        <v>22</v>
      </c>
      <c r="D29" s="6">
        <v>1011</v>
      </c>
      <c r="E29" s="6">
        <v>969.8</v>
      </c>
      <c r="F29" s="7">
        <v>299.988271</v>
      </c>
      <c r="G29" s="8">
        <v>0.13733899999999999</v>
      </c>
    </row>
  </sheetData>
  <pageMargins left="0.7" right="0.7" top="0.75" bottom="0.75" header="0.3" footer="0.3"/>
  <pageSetup orientation="portrait" r:id="rId1"/>
  <headerFooter>
    <oddHeader>&amp;C&amp;A</oddHeader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B87"/>
  <sheetViews>
    <sheetView workbookViewId="0">
      <selection activeCell="B87" sqref="A3:B87"/>
    </sheetView>
  </sheetViews>
  <sheetFormatPr defaultRowHeight="15"/>
  <cols>
    <col min="1" max="1" width="13.140625" customWidth="1"/>
    <col min="2" max="2" width="14.42578125" bestFit="1" customWidth="1"/>
  </cols>
  <sheetData>
    <row r="3" spans="1:2">
      <c r="A3" s="24" t="s">
        <v>59</v>
      </c>
      <c r="B3" t="s">
        <v>62</v>
      </c>
    </row>
    <row r="4" spans="1:2">
      <c r="A4" s="25" t="s">
        <v>28</v>
      </c>
      <c r="B4" s="18">
        <v>43.388057000000003</v>
      </c>
    </row>
    <row r="5" spans="1:2">
      <c r="A5" s="26" t="s">
        <v>31</v>
      </c>
      <c r="B5" s="18">
        <v>4.6225000000000002E-2</v>
      </c>
    </row>
    <row r="6" spans="1:2">
      <c r="A6" s="27" t="s">
        <v>32</v>
      </c>
      <c r="B6" s="18">
        <v>4.6225000000000002E-2</v>
      </c>
    </row>
    <row r="7" spans="1:2">
      <c r="A7" s="26" t="s">
        <v>22</v>
      </c>
      <c r="B7" s="18">
        <v>43.341832000000004</v>
      </c>
    </row>
    <row r="8" spans="1:2">
      <c r="A8" s="27" t="s">
        <v>29</v>
      </c>
      <c r="B8" s="18">
        <v>33.100350000000006</v>
      </c>
    </row>
    <row r="9" spans="1:2">
      <c r="A9" s="27" t="s">
        <v>30</v>
      </c>
      <c r="B9" s="18">
        <v>10.241482</v>
      </c>
    </row>
    <row r="10" spans="1:2">
      <c r="A10" s="25" t="s">
        <v>12</v>
      </c>
      <c r="B10" s="18">
        <v>23.934817000000002</v>
      </c>
    </row>
    <row r="11" spans="1:2">
      <c r="A11" s="26" t="s">
        <v>22</v>
      </c>
      <c r="B11" s="18">
        <v>23.934817000000002</v>
      </c>
    </row>
    <row r="12" spans="1:2">
      <c r="A12" s="27" t="s">
        <v>29</v>
      </c>
      <c r="B12" s="18">
        <v>23.934817000000002</v>
      </c>
    </row>
    <row r="13" spans="1:2">
      <c r="A13" s="25" t="s">
        <v>18</v>
      </c>
      <c r="B13" s="18">
        <v>59.060194999999993</v>
      </c>
    </row>
    <row r="14" spans="1:2">
      <c r="A14" s="26" t="s">
        <v>31</v>
      </c>
      <c r="B14" s="18">
        <v>0.88175499999999996</v>
      </c>
    </row>
    <row r="15" spans="1:2">
      <c r="A15" s="27" t="s">
        <v>32</v>
      </c>
      <c r="B15" s="18">
        <v>0.88175499999999996</v>
      </c>
    </row>
    <row r="16" spans="1:2">
      <c r="A16" s="26" t="s">
        <v>22</v>
      </c>
      <c r="B16" s="18">
        <v>58.178439999999995</v>
      </c>
    </row>
    <row r="17" spans="1:2">
      <c r="A17" s="27" t="s">
        <v>33</v>
      </c>
      <c r="B17" s="18">
        <v>5.2906129999999996</v>
      </c>
    </row>
    <row r="18" spans="1:2">
      <c r="A18" s="27" t="s">
        <v>29</v>
      </c>
      <c r="B18" s="18">
        <v>48.707051999999997</v>
      </c>
    </row>
    <row r="19" spans="1:2">
      <c r="A19" s="27" t="s">
        <v>30</v>
      </c>
      <c r="B19" s="18">
        <v>4.1807749999999997</v>
      </c>
    </row>
    <row r="20" spans="1:2">
      <c r="A20" s="25" t="s">
        <v>19</v>
      </c>
      <c r="B20" s="18">
        <v>19.092787000000001</v>
      </c>
    </row>
    <row r="21" spans="1:2">
      <c r="A21" s="26" t="s">
        <v>22</v>
      </c>
      <c r="B21" s="18">
        <v>19.092787000000001</v>
      </c>
    </row>
    <row r="22" spans="1:2">
      <c r="A22" s="27" t="s">
        <v>33</v>
      </c>
      <c r="B22" s="18">
        <v>1.8675010000000001</v>
      </c>
    </row>
    <row r="23" spans="1:2">
      <c r="A23" s="27" t="s">
        <v>29</v>
      </c>
      <c r="B23" s="18">
        <v>17.225286000000001</v>
      </c>
    </row>
    <row r="24" spans="1:2">
      <c r="A24" s="25" t="s">
        <v>13</v>
      </c>
      <c r="B24" s="18">
        <v>16.569133000000001</v>
      </c>
    </row>
    <row r="25" spans="1:2">
      <c r="A25" s="26" t="s">
        <v>22</v>
      </c>
      <c r="B25" s="18">
        <v>16.569133000000001</v>
      </c>
    </row>
    <row r="26" spans="1:2">
      <c r="A26" s="27" t="s">
        <v>29</v>
      </c>
      <c r="B26" s="18">
        <v>16.569133000000001</v>
      </c>
    </row>
    <row r="27" spans="1:2">
      <c r="A27" s="25" t="s">
        <v>14</v>
      </c>
      <c r="B27" s="18">
        <v>56.547579999999996</v>
      </c>
    </row>
    <row r="28" spans="1:2">
      <c r="A28" s="26" t="s">
        <v>22</v>
      </c>
      <c r="B28" s="18">
        <v>56.547579999999996</v>
      </c>
    </row>
    <row r="29" spans="1:2">
      <c r="A29" s="27" t="s">
        <v>29</v>
      </c>
      <c r="B29" s="18">
        <v>56.547579999999996</v>
      </c>
    </row>
    <row r="30" spans="1:2">
      <c r="A30" s="25" t="s">
        <v>8</v>
      </c>
      <c r="B30" s="18">
        <v>33.313707000000001</v>
      </c>
    </row>
    <row r="31" spans="1:2">
      <c r="A31" s="26" t="s">
        <v>31</v>
      </c>
      <c r="B31" s="18">
        <v>1.2074E-2</v>
      </c>
    </row>
    <row r="32" spans="1:2">
      <c r="A32" s="27" t="s">
        <v>32</v>
      </c>
      <c r="B32" s="18">
        <v>1.2074E-2</v>
      </c>
    </row>
    <row r="33" spans="1:2">
      <c r="A33" s="26" t="s">
        <v>22</v>
      </c>
      <c r="B33" s="18">
        <v>33.301633000000002</v>
      </c>
    </row>
    <row r="34" spans="1:2">
      <c r="A34" s="27" t="s">
        <v>29</v>
      </c>
      <c r="B34" s="18">
        <v>28.016735000000001</v>
      </c>
    </row>
    <row r="35" spans="1:2">
      <c r="A35" s="27" t="s">
        <v>30</v>
      </c>
      <c r="B35" s="18">
        <v>5.2848980000000001</v>
      </c>
    </row>
    <row r="36" spans="1:2">
      <c r="A36" s="25" t="s">
        <v>7</v>
      </c>
      <c r="B36" s="18">
        <v>45.930208999999991</v>
      </c>
    </row>
    <row r="37" spans="1:2">
      <c r="A37" s="26" t="s">
        <v>31</v>
      </c>
      <c r="B37" s="18">
        <v>4.0551469999999998</v>
      </c>
    </row>
    <row r="38" spans="1:2">
      <c r="A38" s="27" t="s">
        <v>32</v>
      </c>
      <c r="B38" s="18">
        <v>4.0551469999999998</v>
      </c>
    </row>
    <row r="39" spans="1:2">
      <c r="A39" s="26" t="s">
        <v>22</v>
      </c>
      <c r="B39" s="18">
        <v>41.875062</v>
      </c>
    </row>
    <row r="40" spans="1:2">
      <c r="A40" s="27" t="s">
        <v>29</v>
      </c>
      <c r="B40" s="18">
        <v>35.354687999999996</v>
      </c>
    </row>
    <row r="41" spans="1:2">
      <c r="A41" s="27" t="s">
        <v>30</v>
      </c>
      <c r="B41" s="18">
        <v>6.5203740000000003</v>
      </c>
    </row>
    <row r="42" spans="1:2">
      <c r="A42" s="25" t="s">
        <v>10</v>
      </c>
      <c r="B42" s="18">
        <v>28.089485</v>
      </c>
    </row>
    <row r="43" spans="1:2">
      <c r="A43" s="26" t="s">
        <v>31</v>
      </c>
      <c r="B43" s="18">
        <v>1.4120330000000001</v>
      </c>
    </row>
    <row r="44" spans="1:2">
      <c r="A44" s="27" t="s">
        <v>32</v>
      </c>
      <c r="B44" s="18">
        <v>1.4120330000000001</v>
      </c>
    </row>
    <row r="45" spans="1:2">
      <c r="A45" s="26" t="s">
        <v>22</v>
      </c>
      <c r="B45" s="18">
        <v>26.677451999999999</v>
      </c>
    </row>
    <row r="46" spans="1:2">
      <c r="A46" s="27" t="s">
        <v>29</v>
      </c>
      <c r="B46" s="18">
        <v>14.119956999999999</v>
      </c>
    </row>
    <row r="47" spans="1:2">
      <c r="A47" s="27" t="s">
        <v>30</v>
      </c>
      <c r="B47" s="18">
        <v>12.557494999999999</v>
      </c>
    </row>
    <row r="48" spans="1:2">
      <c r="A48" s="25" t="s">
        <v>9</v>
      </c>
      <c r="B48" s="18">
        <v>61.467582</v>
      </c>
    </row>
    <row r="49" spans="1:2">
      <c r="A49" s="26" t="s">
        <v>31</v>
      </c>
      <c r="B49" s="18">
        <v>4.6901999999999999E-2</v>
      </c>
    </row>
    <row r="50" spans="1:2">
      <c r="A50" s="27" t="s">
        <v>32</v>
      </c>
      <c r="B50" s="18">
        <v>4.6901999999999999E-2</v>
      </c>
    </row>
    <row r="51" spans="1:2">
      <c r="A51" s="26" t="s">
        <v>22</v>
      </c>
      <c r="B51" s="18">
        <v>61.420679999999997</v>
      </c>
    </row>
    <row r="52" spans="1:2">
      <c r="A52" s="27" t="s">
        <v>29</v>
      </c>
      <c r="B52" s="18">
        <v>37.725439999999999</v>
      </c>
    </row>
    <row r="53" spans="1:2">
      <c r="A53" s="27" t="s">
        <v>30</v>
      </c>
      <c r="B53" s="18">
        <v>23.695239999999998</v>
      </c>
    </row>
    <row r="54" spans="1:2">
      <c r="A54" s="25" t="s">
        <v>36</v>
      </c>
      <c r="B54" s="18">
        <v>81.071887000000004</v>
      </c>
    </row>
    <row r="55" spans="1:2">
      <c r="A55" s="26" t="s">
        <v>31</v>
      </c>
      <c r="B55" s="18">
        <v>6.3227000000000005E-2</v>
      </c>
    </row>
    <row r="56" spans="1:2">
      <c r="A56" s="27" t="s">
        <v>32</v>
      </c>
      <c r="B56" s="18">
        <v>6.3227000000000005E-2</v>
      </c>
    </row>
    <row r="57" spans="1:2">
      <c r="A57" s="26" t="s">
        <v>22</v>
      </c>
      <c r="B57" s="18">
        <v>81.008660000000006</v>
      </c>
    </row>
    <row r="58" spans="1:2">
      <c r="A58" s="27" t="s">
        <v>29</v>
      </c>
      <c r="B58" s="18">
        <v>46.453540000000004</v>
      </c>
    </row>
    <row r="59" spans="1:2">
      <c r="A59" s="27" t="s">
        <v>30</v>
      </c>
      <c r="B59" s="18">
        <v>34.555120000000002</v>
      </c>
    </row>
    <row r="60" spans="1:2">
      <c r="A60" s="25" t="s">
        <v>15</v>
      </c>
      <c r="B60" s="18">
        <v>46.229535999999996</v>
      </c>
    </row>
    <row r="61" spans="1:2">
      <c r="A61" s="26" t="s">
        <v>23</v>
      </c>
      <c r="B61" s="18">
        <v>6.9631429999999996</v>
      </c>
    </row>
    <row r="62" spans="1:2">
      <c r="A62" s="27" t="s">
        <v>29</v>
      </c>
      <c r="B62" s="18">
        <v>1.771177</v>
      </c>
    </row>
    <row r="63" spans="1:2">
      <c r="A63" s="27" t="s">
        <v>30</v>
      </c>
      <c r="B63" s="18">
        <v>5.1919659999999999</v>
      </c>
    </row>
    <row r="64" spans="1:2">
      <c r="A64" s="26" t="s">
        <v>31</v>
      </c>
      <c r="B64" s="18">
        <v>0.92728100000000002</v>
      </c>
    </row>
    <row r="65" spans="1:2">
      <c r="A65" s="27" t="s">
        <v>32</v>
      </c>
      <c r="B65" s="18">
        <v>0.92728100000000002</v>
      </c>
    </row>
    <row r="66" spans="1:2">
      <c r="A66" s="26" t="s">
        <v>22</v>
      </c>
      <c r="B66" s="18">
        <v>38.339112</v>
      </c>
    </row>
    <row r="67" spans="1:2">
      <c r="A67" s="27" t="s">
        <v>29</v>
      </c>
      <c r="B67" s="18">
        <v>31.31326</v>
      </c>
    </row>
    <row r="68" spans="1:2">
      <c r="A68" s="27" t="s">
        <v>30</v>
      </c>
      <c r="B68" s="18">
        <v>7.0258519999999995</v>
      </c>
    </row>
    <row r="69" spans="1:2">
      <c r="A69" s="25" t="s">
        <v>16</v>
      </c>
      <c r="B69" s="18">
        <v>56.834011999999994</v>
      </c>
    </row>
    <row r="70" spans="1:2">
      <c r="A70" s="26" t="s">
        <v>23</v>
      </c>
      <c r="B70" s="18">
        <v>1.8627220000000002</v>
      </c>
    </row>
    <row r="71" spans="1:2">
      <c r="A71" s="27" t="s">
        <v>30</v>
      </c>
      <c r="B71" s="18">
        <v>1.8627220000000002</v>
      </c>
    </row>
    <row r="72" spans="1:2">
      <c r="A72" s="26" t="s">
        <v>31</v>
      </c>
      <c r="B72" s="18">
        <v>1.4967300000000001</v>
      </c>
    </row>
    <row r="73" spans="1:2">
      <c r="A73" s="27" t="s">
        <v>32</v>
      </c>
      <c r="B73" s="18">
        <v>1.4967300000000001</v>
      </c>
    </row>
    <row r="74" spans="1:2">
      <c r="A74" s="26" t="s">
        <v>22</v>
      </c>
      <c r="B74" s="18">
        <v>53.474559999999997</v>
      </c>
    </row>
    <row r="75" spans="1:2">
      <c r="A75" s="27" t="s">
        <v>29</v>
      </c>
      <c r="B75" s="18">
        <v>45.845379999999999</v>
      </c>
    </row>
    <row r="76" spans="1:2">
      <c r="A76" s="27" t="s">
        <v>30</v>
      </c>
      <c r="B76" s="18">
        <v>7.6291799999999999</v>
      </c>
    </row>
    <row r="77" spans="1:2">
      <c r="A77" s="25" t="s">
        <v>17</v>
      </c>
      <c r="B77" s="18">
        <v>32.041640000000001</v>
      </c>
    </row>
    <row r="78" spans="1:2">
      <c r="A78" s="26" t="s">
        <v>31</v>
      </c>
      <c r="B78" s="18">
        <v>1.2919700000000001</v>
      </c>
    </row>
    <row r="79" spans="1:2">
      <c r="A79" s="27" t="s">
        <v>32</v>
      </c>
      <c r="B79" s="18">
        <v>1.2919700000000001</v>
      </c>
    </row>
    <row r="80" spans="1:2">
      <c r="A80" s="26" t="s">
        <v>22</v>
      </c>
      <c r="B80" s="18">
        <v>30.749670000000002</v>
      </c>
    </row>
    <row r="81" spans="1:2">
      <c r="A81" s="27" t="s">
        <v>33</v>
      </c>
      <c r="B81" s="18">
        <v>20.217949999999998</v>
      </c>
    </row>
    <row r="82" spans="1:2">
      <c r="A82" s="27" t="s">
        <v>29</v>
      </c>
      <c r="B82" s="18">
        <v>0.35085</v>
      </c>
    </row>
    <row r="83" spans="1:2">
      <c r="A83" s="27" t="s">
        <v>30</v>
      </c>
      <c r="B83" s="18">
        <v>10.180870000000001</v>
      </c>
    </row>
    <row r="84" spans="1:2">
      <c r="A84" s="25" t="s">
        <v>60</v>
      </c>
      <c r="B84" s="18"/>
    </row>
    <row r="85" spans="1:2">
      <c r="A85" s="26" t="s">
        <v>60</v>
      </c>
      <c r="B85" s="18"/>
    </row>
    <row r="86" spans="1:2">
      <c r="A86" s="27" t="s">
        <v>60</v>
      </c>
      <c r="B86" s="18"/>
    </row>
    <row r="87" spans="1:2">
      <c r="A87" s="25" t="s">
        <v>61</v>
      </c>
      <c r="B87" s="18">
        <v>603.57062699999994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K58"/>
  <sheetViews>
    <sheetView workbookViewId="0">
      <selection sqref="A1:E55"/>
    </sheetView>
  </sheetViews>
  <sheetFormatPr defaultRowHeight="15"/>
  <cols>
    <col min="5" max="5" width="9.140625" style="3"/>
    <col min="11" max="11" width="9.140625" style="3"/>
  </cols>
  <sheetData>
    <row r="1" spans="1:11">
      <c r="A1" s="1" t="s">
        <v>1</v>
      </c>
      <c r="B1" s="1" t="s">
        <v>24</v>
      </c>
      <c r="C1" s="1" t="s">
        <v>25</v>
      </c>
      <c r="D1" s="1" t="s">
        <v>26</v>
      </c>
      <c r="E1" s="2" t="s">
        <v>27</v>
      </c>
      <c r="I1" s="1" t="s">
        <v>1</v>
      </c>
      <c r="J1" s="1" t="s">
        <v>24</v>
      </c>
      <c r="K1" s="2" t="s">
        <v>27</v>
      </c>
    </row>
    <row r="2" spans="1:11" hidden="1">
      <c r="A2" s="1" t="s">
        <v>12</v>
      </c>
      <c r="B2" s="1">
        <v>675</v>
      </c>
      <c r="C2" s="1" t="s">
        <v>23</v>
      </c>
      <c r="D2" s="1" t="s">
        <v>29</v>
      </c>
      <c r="E2" s="2">
        <v>10.7378</v>
      </c>
      <c r="I2" s="1" t="s">
        <v>12</v>
      </c>
      <c r="J2" s="12">
        <v>675</v>
      </c>
      <c r="K2" s="2">
        <v>26.901769999999999</v>
      </c>
    </row>
    <row r="3" spans="1:11">
      <c r="A3" s="1" t="s">
        <v>12</v>
      </c>
      <c r="B3" s="1">
        <v>675</v>
      </c>
      <c r="C3" s="1" t="s">
        <v>31</v>
      </c>
      <c r="D3" s="1" t="s">
        <v>32</v>
      </c>
      <c r="E3" s="2">
        <v>2.5417589999999999</v>
      </c>
      <c r="I3" s="1" t="s">
        <v>18</v>
      </c>
      <c r="J3" s="12">
        <v>810</v>
      </c>
      <c r="K3" s="2">
        <v>60.461770000000001</v>
      </c>
    </row>
    <row r="4" spans="1:11" hidden="1">
      <c r="A4" s="1" t="s">
        <v>12</v>
      </c>
      <c r="B4" s="1">
        <v>675</v>
      </c>
      <c r="C4" s="1" t="s">
        <v>22</v>
      </c>
      <c r="D4" s="1" t="s">
        <v>29</v>
      </c>
      <c r="E4" s="2">
        <v>13.78434</v>
      </c>
      <c r="I4" s="1" t="s">
        <v>19</v>
      </c>
      <c r="J4" s="12">
        <v>825</v>
      </c>
      <c r="K4" s="2">
        <v>17.019680000000001</v>
      </c>
    </row>
    <row r="5" spans="1:11" hidden="1">
      <c r="A5" s="6" t="s">
        <v>18</v>
      </c>
      <c r="B5" s="6">
        <v>810</v>
      </c>
      <c r="C5" s="6" t="s">
        <v>23</v>
      </c>
      <c r="D5" s="6" t="s">
        <v>33</v>
      </c>
      <c r="E5" s="7">
        <v>0.61273299999999997</v>
      </c>
      <c r="I5" s="1" t="s">
        <v>13</v>
      </c>
      <c r="J5" s="12">
        <v>680</v>
      </c>
      <c r="K5" s="2">
        <v>4.6447010000000004</v>
      </c>
    </row>
    <row r="6" spans="1:11" hidden="1">
      <c r="A6" s="6" t="s">
        <v>18</v>
      </c>
      <c r="B6" s="6">
        <v>810</v>
      </c>
      <c r="C6" s="6" t="s">
        <v>23</v>
      </c>
      <c r="D6" s="6" t="s">
        <v>29</v>
      </c>
      <c r="E6" s="7">
        <v>10.22742</v>
      </c>
      <c r="I6" s="1" t="s">
        <v>14</v>
      </c>
      <c r="J6" s="12">
        <v>700</v>
      </c>
      <c r="K6" s="2">
        <v>56.625509999999998</v>
      </c>
    </row>
    <row r="7" spans="1:11" hidden="1">
      <c r="A7" s="6" t="s">
        <v>18</v>
      </c>
      <c r="B7" s="6">
        <v>810</v>
      </c>
      <c r="C7" s="6" t="s">
        <v>23</v>
      </c>
      <c r="D7" s="6" t="s">
        <v>30</v>
      </c>
      <c r="E7" s="7">
        <v>4.2825639999999998</v>
      </c>
      <c r="I7" s="1" t="s">
        <v>8</v>
      </c>
      <c r="J7" s="12">
        <v>715</v>
      </c>
      <c r="K7" s="2">
        <v>36.166679999999999</v>
      </c>
    </row>
    <row r="8" spans="1:11">
      <c r="A8" s="6" t="s">
        <v>18</v>
      </c>
      <c r="B8" s="6">
        <v>810</v>
      </c>
      <c r="C8" s="6" t="s">
        <v>31</v>
      </c>
      <c r="D8" s="6" t="s">
        <v>32</v>
      </c>
      <c r="E8" s="7">
        <v>5.4285180000000004</v>
      </c>
      <c r="I8" s="1" t="s">
        <v>7</v>
      </c>
      <c r="J8" s="12" t="s">
        <v>34</v>
      </c>
      <c r="K8" s="2">
        <v>45.93139</v>
      </c>
    </row>
    <row r="9" spans="1:11" hidden="1">
      <c r="A9" s="6" t="s">
        <v>18</v>
      </c>
      <c r="B9" s="6">
        <v>810</v>
      </c>
      <c r="C9" s="6" t="s">
        <v>22</v>
      </c>
      <c r="D9" s="6" t="s">
        <v>33</v>
      </c>
      <c r="E9" s="7">
        <v>5.3580620000000003</v>
      </c>
      <c r="I9" s="1" t="s">
        <v>10</v>
      </c>
      <c r="J9" s="12">
        <v>725</v>
      </c>
      <c r="K9" s="2">
        <v>48.902450000000002</v>
      </c>
    </row>
    <row r="10" spans="1:11" hidden="1">
      <c r="A10" s="6" t="s">
        <v>18</v>
      </c>
      <c r="B10" s="6">
        <v>810</v>
      </c>
      <c r="C10" s="6" t="s">
        <v>22</v>
      </c>
      <c r="D10" s="6" t="s">
        <v>29</v>
      </c>
      <c r="E10" s="7">
        <v>32.998609999999999</v>
      </c>
      <c r="I10" s="1" t="s">
        <v>9</v>
      </c>
      <c r="J10" s="12" t="s">
        <v>35</v>
      </c>
      <c r="K10" s="2">
        <v>61.464359999999999</v>
      </c>
    </row>
    <row r="11" spans="1:11" hidden="1">
      <c r="A11" s="6" t="s">
        <v>18</v>
      </c>
      <c r="B11" s="6">
        <v>810</v>
      </c>
      <c r="C11" s="6" t="s">
        <v>22</v>
      </c>
      <c r="D11" s="6" t="s">
        <v>30</v>
      </c>
      <c r="E11" s="7">
        <v>1.5538590000000001</v>
      </c>
      <c r="I11" s="1" t="s">
        <v>36</v>
      </c>
      <c r="J11" s="12" t="s">
        <v>28</v>
      </c>
      <c r="K11" s="2">
        <v>2.4580679999999999</v>
      </c>
    </row>
    <row r="12" spans="1:11" hidden="1">
      <c r="A12" s="1" t="s">
        <v>19</v>
      </c>
      <c r="B12" s="1">
        <v>825</v>
      </c>
      <c r="C12" s="1" t="s">
        <v>23</v>
      </c>
      <c r="D12" s="1" t="s">
        <v>33</v>
      </c>
      <c r="E12" s="2">
        <v>9.859999999999999E-4</v>
      </c>
      <c r="I12" s="1" t="s">
        <v>15</v>
      </c>
      <c r="J12" s="12">
        <v>750</v>
      </c>
      <c r="K12" s="2">
        <v>51.393770000000004</v>
      </c>
    </row>
    <row r="13" spans="1:11" hidden="1">
      <c r="A13" s="1" t="s">
        <v>19</v>
      </c>
      <c r="B13" s="1">
        <v>825</v>
      </c>
      <c r="C13" s="1" t="s">
        <v>23</v>
      </c>
      <c r="D13" s="1" t="s">
        <v>29</v>
      </c>
      <c r="E13" s="2">
        <v>5.5208399999999997</v>
      </c>
      <c r="I13" s="1" t="s">
        <v>16</v>
      </c>
      <c r="J13" s="12">
        <v>770</v>
      </c>
      <c r="K13" s="2">
        <v>58.844990000000003</v>
      </c>
    </row>
    <row r="14" spans="1:11">
      <c r="A14" s="1" t="s">
        <v>19</v>
      </c>
      <c r="B14" s="1">
        <v>825</v>
      </c>
      <c r="C14" s="1" t="s">
        <v>31</v>
      </c>
      <c r="D14" s="1" t="s">
        <v>32</v>
      </c>
      <c r="E14" s="2">
        <v>1.665054</v>
      </c>
      <c r="I14" s="1" t="s">
        <v>17</v>
      </c>
      <c r="J14" s="12">
        <v>795</v>
      </c>
      <c r="K14" s="2">
        <v>32.65258</v>
      </c>
    </row>
    <row r="15" spans="1:11" hidden="1">
      <c r="A15" s="1" t="s">
        <v>19</v>
      </c>
      <c r="B15" s="1">
        <v>825</v>
      </c>
      <c r="C15" s="1" t="s">
        <v>22</v>
      </c>
      <c r="D15" s="1" t="s">
        <v>33</v>
      </c>
      <c r="E15" s="2">
        <v>1.717646</v>
      </c>
    </row>
    <row r="16" spans="1:11" hidden="1">
      <c r="A16" s="1" t="s">
        <v>19</v>
      </c>
      <c r="B16" s="1">
        <v>825</v>
      </c>
      <c r="C16" s="1" t="s">
        <v>22</v>
      </c>
      <c r="D16" s="1" t="s">
        <v>29</v>
      </c>
      <c r="E16" s="2">
        <v>8.1151509999999991</v>
      </c>
    </row>
    <row r="17" spans="1:5" hidden="1">
      <c r="A17" s="6" t="s">
        <v>13</v>
      </c>
      <c r="B17" s="6">
        <v>680</v>
      </c>
      <c r="C17" s="6" t="s">
        <v>23</v>
      </c>
      <c r="D17" s="6" t="s">
        <v>29</v>
      </c>
      <c r="E17" s="7">
        <v>1.763757</v>
      </c>
    </row>
    <row r="18" spans="1:5">
      <c r="A18" s="6" t="s">
        <v>13</v>
      </c>
      <c r="B18" s="6">
        <v>680</v>
      </c>
      <c r="C18" s="6" t="s">
        <v>31</v>
      </c>
      <c r="D18" s="6" t="s">
        <v>32</v>
      </c>
      <c r="E18" s="7">
        <v>0.629328</v>
      </c>
    </row>
    <row r="19" spans="1:5" hidden="1">
      <c r="A19" s="6" t="s">
        <v>13</v>
      </c>
      <c r="B19" s="6">
        <v>680</v>
      </c>
      <c r="C19" s="6" t="s">
        <v>22</v>
      </c>
      <c r="D19" s="6" t="s">
        <v>29</v>
      </c>
      <c r="E19" s="7">
        <v>2.2516159999999998</v>
      </c>
    </row>
    <row r="20" spans="1:5" hidden="1">
      <c r="A20" s="1" t="s">
        <v>14</v>
      </c>
      <c r="B20" s="1">
        <v>700</v>
      </c>
      <c r="C20" s="1" t="s">
        <v>23</v>
      </c>
      <c r="D20" s="1" t="s">
        <v>29</v>
      </c>
      <c r="E20" s="2">
        <v>17.563330000000001</v>
      </c>
    </row>
    <row r="21" spans="1:5">
      <c r="A21" s="1" t="s">
        <v>14</v>
      </c>
      <c r="B21" s="1">
        <v>700</v>
      </c>
      <c r="C21" s="1" t="s">
        <v>31</v>
      </c>
      <c r="D21" s="1" t="s">
        <v>32</v>
      </c>
      <c r="E21" s="2">
        <v>4.345091</v>
      </c>
    </row>
    <row r="22" spans="1:5" hidden="1">
      <c r="A22" s="1" t="s">
        <v>14</v>
      </c>
      <c r="B22" s="1">
        <v>700</v>
      </c>
      <c r="C22" s="1" t="s">
        <v>22</v>
      </c>
      <c r="D22" s="1" t="s">
        <v>29</v>
      </c>
      <c r="E22" s="2">
        <v>34.717089999999999</v>
      </c>
    </row>
    <row r="23" spans="1:5" hidden="1">
      <c r="A23" s="6" t="s">
        <v>8</v>
      </c>
      <c r="B23" s="6">
        <v>715</v>
      </c>
      <c r="C23" s="6" t="s">
        <v>23</v>
      </c>
      <c r="D23" s="6" t="s">
        <v>29</v>
      </c>
      <c r="E23" s="7">
        <v>7.9825280000000003</v>
      </c>
    </row>
    <row r="24" spans="1:5" hidden="1">
      <c r="A24" s="6" t="s">
        <v>8</v>
      </c>
      <c r="B24" s="6">
        <v>715</v>
      </c>
      <c r="C24" s="6" t="s">
        <v>23</v>
      </c>
      <c r="D24" s="6" t="s">
        <v>30</v>
      </c>
      <c r="E24" s="7">
        <v>1.304467</v>
      </c>
    </row>
    <row r="25" spans="1:5">
      <c r="A25" s="6" t="s">
        <v>8</v>
      </c>
      <c r="B25" s="6">
        <v>715</v>
      </c>
      <c r="C25" s="6" t="s">
        <v>31</v>
      </c>
      <c r="D25" s="6" t="s">
        <v>32</v>
      </c>
      <c r="E25" s="7">
        <v>3.234499</v>
      </c>
    </row>
    <row r="26" spans="1:5" hidden="1">
      <c r="A26" s="6" t="s">
        <v>8</v>
      </c>
      <c r="B26" s="6">
        <v>715</v>
      </c>
      <c r="C26" s="6" t="s">
        <v>22</v>
      </c>
      <c r="D26" s="6" t="s">
        <v>29</v>
      </c>
      <c r="E26" s="7">
        <v>19.894380000000002</v>
      </c>
    </row>
    <row r="27" spans="1:5" hidden="1">
      <c r="A27" s="6" t="s">
        <v>8</v>
      </c>
      <c r="B27" s="6">
        <v>715</v>
      </c>
      <c r="C27" s="6" t="s">
        <v>22</v>
      </c>
      <c r="D27" s="6" t="s">
        <v>30</v>
      </c>
      <c r="E27" s="7">
        <v>3.7508089999999998</v>
      </c>
    </row>
    <row r="28" spans="1:5">
      <c r="A28" s="1" t="s">
        <v>7</v>
      </c>
      <c r="B28" s="1" t="s">
        <v>34</v>
      </c>
      <c r="C28" s="1" t="s">
        <v>31</v>
      </c>
      <c r="D28" s="1" t="s">
        <v>32</v>
      </c>
      <c r="E28" s="2">
        <v>4.0548159999999998</v>
      </c>
    </row>
    <row r="29" spans="1:5" hidden="1">
      <c r="A29" s="1" t="s">
        <v>7</v>
      </c>
      <c r="B29" s="1" t="s">
        <v>34</v>
      </c>
      <c r="C29" s="1" t="s">
        <v>22</v>
      </c>
      <c r="D29" s="1" t="s">
        <v>29</v>
      </c>
      <c r="E29" s="2">
        <v>35.353290000000001</v>
      </c>
    </row>
    <row r="30" spans="1:5" hidden="1">
      <c r="A30" s="1" t="s">
        <v>7</v>
      </c>
      <c r="B30" s="1" t="s">
        <v>34</v>
      </c>
      <c r="C30" s="1" t="s">
        <v>22</v>
      </c>
      <c r="D30" s="1" t="s">
        <v>30</v>
      </c>
      <c r="E30" s="2">
        <v>6.5232789999999996</v>
      </c>
    </row>
    <row r="31" spans="1:5" hidden="1">
      <c r="A31" s="6" t="s">
        <v>10</v>
      </c>
      <c r="B31" s="6">
        <v>725</v>
      </c>
      <c r="C31" s="6" t="s">
        <v>23</v>
      </c>
      <c r="D31" s="6" t="s">
        <v>29</v>
      </c>
      <c r="E31" s="7">
        <v>11.813639999999999</v>
      </c>
    </row>
    <row r="32" spans="1:5" hidden="1">
      <c r="A32" s="6" t="s">
        <v>10</v>
      </c>
      <c r="B32" s="6">
        <v>725</v>
      </c>
      <c r="C32" s="6" t="s">
        <v>23</v>
      </c>
      <c r="D32" s="6" t="s">
        <v>30</v>
      </c>
      <c r="E32" s="7">
        <v>6.775582</v>
      </c>
    </row>
    <row r="33" spans="1:5">
      <c r="A33" s="6" t="s">
        <v>10</v>
      </c>
      <c r="B33" s="6">
        <v>725</v>
      </c>
      <c r="C33" s="6" t="s">
        <v>31</v>
      </c>
      <c r="D33" s="6" t="s">
        <v>32</v>
      </c>
      <c r="E33" s="7">
        <v>6.2787810000000004</v>
      </c>
    </row>
    <row r="34" spans="1:5" hidden="1">
      <c r="A34" s="6" t="s">
        <v>10</v>
      </c>
      <c r="B34" s="6">
        <v>725</v>
      </c>
      <c r="C34" s="6" t="s">
        <v>22</v>
      </c>
      <c r="D34" s="6" t="s">
        <v>29</v>
      </c>
      <c r="E34" s="7">
        <v>12.592840000000001</v>
      </c>
    </row>
    <row r="35" spans="1:5" hidden="1">
      <c r="A35" s="6" t="s">
        <v>10</v>
      </c>
      <c r="B35" s="6">
        <v>725</v>
      </c>
      <c r="C35" s="6" t="s">
        <v>22</v>
      </c>
      <c r="D35" s="6" t="s">
        <v>30</v>
      </c>
      <c r="E35" s="7">
        <v>11.441610000000001</v>
      </c>
    </row>
    <row r="36" spans="1:5">
      <c r="A36" s="1" t="s">
        <v>9</v>
      </c>
      <c r="B36" s="1" t="s">
        <v>35</v>
      </c>
      <c r="C36" s="1" t="s">
        <v>31</v>
      </c>
      <c r="D36" s="1" t="s">
        <v>32</v>
      </c>
      <c r="E36" s="2">
        <v>4.6384000000000002E-2</v>
      </c>
    </row>
    <row r="37" spans="1:5" hidden="1">
      <c r="A37" s="1" t="s">
        <v>9</v>
      </c>
      <c r="B37" s="1" t="s">
        <v>35</v>
      </c>
      <c r="C37" s="1" t="s">
        <v>22</v>
      </c>
      <c r="D37" s="1" t="s">
        <v>29</v>
      </c>
      <c r="E37" s="2">
        <v>37.725490000000001</v>
      </c>
    </row>
    <row r="38" spans="1:5" hidden="1">
      <c r="A38" s="1" t="s">
        <v>9</v>
      </c>
      <c r="B38" s="1" t="s">
        <v>35</v>
      </c>
      <c r="C38" s="1" t="s">
        <v>22</v>
      </c>
      <c r="D38" s="1" t="s">
        <v>30</v>
      </c>
      <c r="E38" s="2">
        <v>23.692489999999999</v>
      </c>
    </row>
    <row r="39" spans="1:5" hidden="1">
      <c r="A39" s="6" t="s">
        <v>36</v>
      </c>
      <c r="B39" s="6" t="s">
        <v>28</v>
      </c>
      <c r="C39" s="6" t="s">
        <v>23</v>
      </c>
      <c r="D39" s="6" t="s">
        <v>29</v>
      </c>
      <c r="E39" s="7">
        <v>1.74621</v>
      </c>
    </row>
    <row r="40" spans="1:5">
      <c r="A40" s="6" t="s">
        <v>36</v>
      </c>
      <c r="B40" s="6" t="s">
        <v>28</v>
      </c>
      <c r="C40" s="6" t="s">
        <v>31</v>
      </c>
      <c r="D40" s="6" t="s">
        <v>32</v>
      </c>
      <c r="E40" s="7">
        <v>0.70936299999999997</v>
      </c>
    </row>
    <row r="41" spans="1:5" hidden="1">
      <c r="A41" s="6" t="s">
        <v>36</v>
      </c>
      <c r="B41" s="6" t="s">
        <v>28</v>
      </c>
      <c r="C41" s="6" t="s">
        <v>22</v>
      </c>
      <c r="D41" s="6" t="s">
        <v>29</v>
      </c>
      <c r="E41" s="7">
        <v>2.4949999999999998E-3</v>
      </c>
    </row>
    <row r="42" spans="1:5" hidden="1">
      <c r="A42" s="1" t="s">
        <v>15</v>
      </c>
      <c r="B42" s="1">
        <v>750</v>
      </c>
      <c r="C42" s="1" t="s">
        <v>23</v>
      </c>
      <c r="D42" s="1" t="s">
        <v>29</v>
      </c>
      <c r="E42" s="2">
        <v>13.64371</v>
      </c>
    </row>
    <row r="43" spans="1:5" hidden="1">
      <c r="A43" s="1" t="s">
        <v>15</v>
      </c>
      <c r="B43" s="1">
        <v>750</v>
      </c>
      <c r="C43" s="1" t="s">
        <v>23</v>
      </c>
      <c r="D43" s="1" t="s">
        <v>30</v>
      </c>
      <c r="E43" s="2">
        <v>6.1233360000000001</v>
      </c>
    </row>
    <row r="44" spans="1:5">
      <c r="A44" s="1" t="s">
        <v>15</v>
      </c>
      <c r="B44" s="1">
        <v>750</v>
      </c>
      <c r="C44" s="1" t="s">
        <v>31</v>
      </c>
      <c r="D44" s="1" t="s">
        <v>32</v>
      </c>
      <c r="E44" s="2">
        <v>4.7454520000000002</v>
      </c>
    </row>
    <row r="45" spans="1:5" hidden="1">
      <c r="A45" s="1" t="s">
        <v>15</v>
      </c>
      <c r="B45" s="1">
        <v>750</v>
      </c>
      <c r="C45" s="1" t="s">
        <v>22</v>
      </c>
      <c r="D45" s="1" t="s">
        <v>29</v>
      </c>
      <c r="E45" s="2">
        <v>20.68591</v>
      </c>
    </row>
    <row r="46" spans="1:5" hidden="1">
      <c r="A46" s="1" t="s">
        <v>15</v>
      </c>
      <c r="B46" s="1">
        <v>750</v>
      </c>
      <c r="C46" s="1" t="s">
        <v>22</v>
      </c>
      <c r="D46" s="1" t="s">
        <v>30</v>
      </c>
      <c r="E46" s="2">
        <v>6.1953630000000004</v>
      </c>
    </row>
    <row r="47" spans="1:5" hidden="1">
      <c r="A47" s="6" t="s">
        <v>16</v>
      </c>
      <c r="B47" s="6">
        <v>770</v>
      </c>
      <c r="C47" s="6" t="s">
        <v>23</v>
      </c>
      <c r="D47" s="6" t="s">
        <v>29</v>
      </c>
      <c r="E47" s="7">
        <v>16.566970000000001</v>
      </c>
    </row>
    <row r="48" spans="1:5" hidden="1">
      <c r="A48" s="6" t="s">
        <v>16</v>
      </c>
      <c r="B48" s="6">
        <v>770</v>
      </c>
      <c r="C48" s="6" t="s">
        <v>23</v>
      </c>
      <c r="D48" s="6" t="s">
        <v>30</v>
      </c>
      <c r="E48" s="7">
        <v>3.4993319999999999</v>
      </c>
    </row>
    <row r="49" spans="1:5">
      <c r="A49" s="6" t="s">
        <v>16</v>
      </c>
      <c r="B49" s="6">
        <v>770</v>
      </c>
      <c r="C49" s="6" t="s">
        <v>31</v>
      </c>
      <c r="D49" s="6" t="s">
        <v>32</v>
      </c>
      <c r="E49" s="7">
        <v>6.730245</v>
      </c>
    </row>
    <row r="50" spans="1:5" hidden="1">
      <c r="A50" s="6" t="s">
        <v>16</v>
      </c>
      <c r="B50" s="6">
        <v>770</v>
      </c>
      <c r="C50" s="6" t="s">
        <v>22</v>
      </c>
      <c r="D50" s="6" t="s">
        <v>29</v>
      </c>
      <c r="E50" s="7">
        <v>24.962910000000001</v>
      </c>
    </row>
    <row r="51" spans="1:5" hidden="1">
      <c r="A51" s="6" t="s">
        <v>16</v>
      </c>
      <c r="B51" s="6">
        <v>770</v>
      </c>
      <c r="C51" s="6" t="s">
        <v>22</v>
      </c>
      <c r="D51" s="6" t="s">
        <v>30</v>
      </c>
      <c r="E51" s="7">
        <v>7.0855319999999997</v>
      </c>
    </row>
    <row r="52" spans="1:5" hidden="1">
      <c r="A52" s="1" t="s">
        <v>17</v>
      </c>
      <c r="B52" s="1">
        <v>795</v>
      </c>
      <c r="C52" s="1" t="s">
        <v>23</v>
      </c>
      <c r="D52" s="1" t="s">
        <v>33</v>
      </c>
      <c r="E52" s="2">
        <v>10.005330000000001</v>
      </c>
    </row>
    <row r="53" spans="1:5" hidden="1">
      <c r="A53" s="1" t="s">
        <v>17</v>
      </c>
      <c r="B53" s="1">
        <v>795</v>
      </c>
      <c r="C53" s="1" t="s">
        <v>23</v>
      </c>
      <c r="D53" s="1" t="s">
        <v>29</v>
      </c>
      <c r="E53" s="2">
        <v>1.8931229999999999</v>
      </c>
    </row>
    <row r="54" spans="1:5" hidden="1">
      <c r="A54" s="1" t="s">
        <v>17</v>
      </c>
      <c r="B54" s="1">
        <v>795</v>
      </c>
      <c r="C54" s="1" t="s">
        <v>23</v>
      </c>
      <c r="D54" s="1" t="s">
        <v>30</v>
      </c>
      <c r="E54" s="2">
        <v>1.5699209999999999</v>
      </c>
    </row>
    <row r="55" spans="1:5">
      <c r="A55" s="1" t="s">
        <v>17</v>
      </c>
      <c r="B55" s="1">
        <v>795</v>
      </c>
      <c r="C55" s="1" t="s">
        <v>31</v>
      </c>
      <c r="D55" s="1" t="s">
        <v>32</v>
      </c>
      <c r="E55" s="2">
        <v>5.1954120000000001</v>
      </c>
    </row>
    <row r="56" spans="1:5" hidden="1">
      <c r="A56" s="1" t="s">
        <v>17</v>
      </c>
      <c r="B56" s="1">
        <v>795</v>
      </c>
      <c r="C56" s="1" t="s">
        <v>22</v>
      </c>
      <c r="D56" s="1" t="s">
        <v>33</v>
      </c>
      <c r="E56" s="2">
        <v>6.7910349999999999</v>
      </c>
    </row>
    <row r="57" spans="1:5" hidden="1">
      <c r="A57" s="1" t="s">
        <v>17</v>
      </c>
      <c r="B57" s="1">
        <v>795</v>
      </c>
      <c r="C57" s="1" t="s">
        <v>22</v>
      </c>
      <c r="D57" s="1" t="s">
        <v>29</v>
      </c>
      <c r="E57" s="2">
        <v>0.374199</v>
      </c>
    </row>
    <row r="58" spans="1:5" hidden="1">
      <c r="A58" s="1" t="s">
        <v>17</v>
      </c>
      <c r="B58" s="1">
        <v>795</v>
      </c>
      <c r="C58" s="1" t="s">
        <v>22</v>
      </c>
      <c r="D58" s="1" t="s">
        <v>30</v>
      </c>
      <c r="E58" s="2">
        <v>6.8235659999999996</v>
      </c>
    </row>
  </sheetData>
  <autoFilter ref="D1:D58">
    <filterColumn colId="0">
      <filters>
        <filter val="mix"/>
      </filters>
    </filterColumn>
  </autoFilter>
  <sortState ref="I2:K58">
    <sortCondition ref="I2:I58"/>
  </sortState>
  <pageMargins left="0.7" right="0.7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8BAE9F39C0C64E9C8B17515140D44D" ma:contentTypeVersion="0" ma:contentTypeDescription="Create a new document." ma:contentTypeScope="" ma:versionID="f77cbcbe248f48ce2403d2095cb21d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905C29-FC13-46E0-8001-735D514118C3}"/>
</file>

<file path=customXml/itemProps2.xml><?xml version="1.0" encoding="utf-8"?>
<ds:datastoreItem xmlns:ds="http://schemas.openxmlformats.org/officeDocument/2006/customXml" ds:itemID="{D277550F-7635-44A7-A13A-E9EECA88FDF7}"/>
</file>

<file path=customXml/itemProps3.xml><?xml version="1.0" encoding="utf-8"?>
<ds:datastoreItem xmlns:ds="http://schemas.openxmlformats.org/officeDocument/2006/customXml" ds:itemID="{F0838F49-C3FC-4E70-8405-CD1CD068E7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Detention Basin Summary</vt:lpstr>
      <vt:lpstr>water quality</vt:lpstr>
      <vt:lpstr>tc</vt:lpstr>
      <vt:lpstr>Sheet1</vt:lpstr>
      <vt:lpstr>proposed_cn</vt:lpstr>
      <vt:lpstr>'Detention Basin Summary'!Print_Area</vt:lpstr>
    </vt:vector>
  </TitlesOfParts>
  <Company>DLZ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ymeng</dc:creator>
  <cp:lastModifiedBy>ymeng</cp:lastModifiedBy>
  <cp:lastPrinted>2013-02-28T20:37:32Z</cp:lastPrinted>
  <dcterms:created xsi:type="dcterms:W3CDTF">2012-12-28T21:42:29Z</dcterms:created>
  <dcterms:modified xsi:type="dcterms:W3CDTF">2013-02-28T20:37:46Z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0x010100208BAE9F39C0C64E9C8B17515140D44D</vt:lpwstr>
  </property>
</Properties>
</file>