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50" windowHeight="4980" activeTab="0"/>
  </bookViews>
  <sheets>
    <sheet name="Count Listing" sheetId="1" r:id="rId1"/>
  </sheets>
  <definedNames>
    <definedName name="_xlnm.Print_Area" localSheetId="0">'Count Listing'!$A$1:$L$74</definedName>
    <definedName name="_xlnm.Print_Titles" localSheetId="0">'Count Listing'!$4:$5</definedName>
    <definedName name="Z_07E87A21_26DC_4396_942A_F7AE756BA074_.wvu.PrintTitles" localSheetId="0" hidden="1">'Count Listing'!$4:$5</definedName>
  </definedNames>
  <calcPr fullCalcOnLoad="1"/>
</workbook>
</file>

<file path=xl/sharedStrings.xml><?xml version="1.0" encoding="utf-8"?>
<sst xmlns="http://schemas.openxmlformats.org/spreadsheetml/2006/main" count="73" uniqueCount="71">
  <si>
    <t>East of Flatwood - Fallen Timber Road (CR-184)</t>
  </si>
  <si>
    <t>South of Walters Road (TR-185)</t>
  </si>
  <si>
    <t>North of Walters Road (TR-185)</t>
  </si>
  <si>
    <t>North of Miller's Run - Back Run Road (CR-27)</t>
  </si>
  <si>
    <t>TOTAL MILEAGE</t>
  </si>
  <si>
    <t>North End @ Miller's Run - Fallen Timber Road (CR-26)</t>
  </si>
  <si>
    <t>South of Miller's Run - Back Run Road (CR-27)</t>
  </si>
  <si>
    <t>South of Miller's Run - Fallen Timber Road (CR-26)</t>
  </si>
  <si>
    <t>North of Miller's Run - Fallen Timber Road (CR-26)</t>
  </si>
  <si>
    <t>MORRIS LANE - BLUE RUN ROAD (CR-54)</t>
  </si>
  <si>
    <t>West End @ Lucasville - Minford Road (CR-28)</t>
  </si>
  <si>
    <t>South of Flatwood - Fallen Timber Road (CR-184)</t>
  </si>
  <si>
    <t>West of Blue Run Township Road (TR-182)</t>
  </si>
  <si>
    <t>East of Blue Run Township Road (TR-182)</t>
  </si>
  <si>
    <t>West of Pyle Road (TR-455)</t>
  </si>
  <si>
    <t>East of Pyle Road (TR-455)</t>
  </si>
  <si>
    <t>East End @ Blue Run Road (CR-29)</t>
  </si>
  <si>
    <t>West of Morris Lane-Blue Run Road (CR-54)</t>
  </si>
  <si>
    <t>East of Morris Lane-Blue Run Road (CR-54)</t>
  </si>
  <si>
    <t>West of Schuler Hollow Road (TR-178)</t>
  </si>
  <si>
    <t>East of Schuler Hollow Road (TR-178)</t>
  </si>
  <si>
    <t>West of Houston Hollow-Candy Run Road (CR-177)</t>
  </si>
  <si>
    <t>East of Houston Hollow-Candy Run Road (CR-177)</t>
  </si>
  <si>
    <t>West of Blue Run Road (CR-29)</t>
  </si>
  <si>
    <t>East of Blue Run Road (CR-29)</t>
  </si>
  <si>
    <t>SCIOTO COUNTY ROAD TRAFFIC</t>
  </si>
  <si>
    <t>COUNTS 2004</t>
  </si>
  <si>
    <t>ROAD NAME</t>
  </si>
  <si>
    <t>MILEAGE</t>
  </si>
  <si>
    <t>BLUE RUN ROAD (CR-29)</t>
  </si>
  <si>
    <t>East End @ SR-335</t>
  </si>
  <si>
    <t>Between Morris Lane - Blue Run (CR-54) &amp; Colegrove (TR-183)</t>
  </si>
  <si>
    <t>FAIRGROUND ROAD (CR-55)</t>
  </si>
  <si>
    <t>South End @ SR-728</t>
  </si>
  <si>
    <t>North End @ US-23</t>
  </si>
  <si>
    <t>FLATWOOD - FALLEN TIMBER ROAD (CR-184)</t>
  </si>
  <si>
    <t>West End @ SR-728</t>
  </si>
  <si>
    <t>West of Cook Road (CR-30)</t>
  </si>
  <si>
    <t>East of Cook Road (CR-30)</t>
  </si>
  <si>
    <t>East of Glendale Road (CR-549)</t>
  </si>
  <si>
    <t>West of Flowers-Ison Road (TR-381)</t>
  </si>
  <si>
    <t>East of Flowers-Ison Road (TR-381)</t>
  </si>
  <si>
    <t>West of Rases Mt. Drive (TR-1570)</t>
  </si>
  <si>
    <t>East of Rases Mt. Drive (TR-1570)</t>
  </si>
  <si>
    <t>West of Hickman Road (TR-227)</t>
  </si>
  <si>
    <t>West of Oliver Road (TR-516)</t>
  </si>
  <si>
    <t>East of Oliver Road (TR-516)</t>
  </si>
  <si>
    <t>West of Rice Lane (TR-439)</t>
  </si>
  <si>
    <t>East of Rice Lane (TR-439)</t>
  </si>
  <si>
    <t>West of Pfleger Road (TR-393)</t>
  </si>
  <si>
    <t>West of High Street (CR-476)</t>
  </si>
  <si>
    <t>LUCASVILLE - MINFORD ROAD (CR-28)</t>
  </si>
  <si>
    <t>South End @ Lucasville-Minford Road (CR-28)</t>
  </si>
  <si>
    <t>South of Flowers-Ison Road (TR-381)</t>
  </si>
  <si>
    <t>North of Flowers-Ison Road (TR-381)</t>
  </si>
  <si>
    <t>South of Morris Lane - Blue Run Road (CR-54)</t>
  </si>
  <si>
    <t>East of Colegrove Road (TR-183)</t>
  </si>
  <si>
    <t>South of Issac Rickey Road (TR-214)</t>
  </si>
  <si>
    <t>North of Issac Rickey Road (TR-214)</t>
  </si>
  <si>
    <t>North End @ Millers Run - Back Run Road (CR-27)</t>
  </si>
  <si>
    <t>1979 ADTC</t>
  </si>
  <si>
    <t>2004 ADTC</t>
  </si>
  <si>
    <t>SITE COUNTS</t>
  </si>
  <si>
    <t>South of Thomas Hollow Road (TR-158)</t>
  </si>
  <si>
    <t>North of Thomas Hollow Road (TR-158)</t>
  </si>
  <si>
    <t>South End @ Morris Lane - Blue Run Road (CR-54)</t>
  </si>
  <si>
    <t>East of Thomas Hollow Road (TR-158)</t>
  </si>
  <si>
    <t>South of Blue Run Township Road (TR-182)</t>
  </si>
  <si>
    <t>North of Blue Run Towmship Road (TR-182)</t>
  </si>
  <si>
    <t>1993 ADTC</t>
  </si>
  <si>
    <t>% 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</si>
</sst>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N73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28125" style="11" customWidth="1"/>
    <col min="2" max="2" width="2.28125" style="11" customWidth="1"/>
    <col min="3" max="3" width="4.00390625" style="0" customWidth="1"/>
    <col min="4" max="4" width="54.00390625" style="0" bestFit="1" customWidth="1"/>
    <col min="5" max="5" width="12.57421875" style="11" customWidth="1"/>
    <col min="6" max="6" width="4.7109375" style="0" customWidth="1"/>
    <col min="7" max="7" width="9.140625" style="5" customWidth="1"/>
    <col min="8" max="8" width="4.7109375" style="0" customWidth="1"/>
    <col min="9" max="9" width="10.57421875" style="11" customWidth="1"/>
    <col min="10" max="10" width="12.00390625" style="9" customWidth="1"/>
    <col min="11" max="11" width="4.7109375" style="9" customWidth="1"/>
    <col min="12" max="12" width="10.57421875" style="11" customWidth="1"/>
    <col min="13" max="13" width="10.57421875" style="2" customWidth="1"/>
    <col min="14" max="14" width="15.7109375" style="2" customWidth="1"/>
  </cols>
  <sheetData>
    <row r="1" spans="1:13" ht="23.25">
      <c r="A1" s="13" t="s">
        <v>25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9"/>
    </row>
    <row r="2" spans="1:13" ht="18">
      <c r="A2" s="15" t="s">
        <v>26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9"/>
    </row>
    <row r="3" spans="1:13" ht="20.25" customHeight="1">
      <c r="A3" s="5"/>
      <c r="B3" s="5"/>
      <c r="M3" s="9"/>
    </row>
    <row r="4" spans="1:14" ht="12.75">
      <c r="A4" s="12" t="s">
        <v>61</v>
      </c>
      <c r="B4" s="12"/>
      <c r="C4" s="1" t="s">
        <v>27</v>
      </c>
      <c r="E4" s="12" t="s">
        <v>62</v>
      </c>
      <c r="G4" s="6" t="s">
        <v>28</v>
      </c>
      <c r="I4" s="12" t="s">
        <v>69</v>
      </c>
      <c r="J4" s="10" t="s">
        <v>70</v>
      </c>
      <c r="K4" s="10"/>
      <c r="L4" s="12" t="s">
        <v>60</v>
      </c>
      <c r="M4" s="10" t="s">
        <v>70</v>
      </c>
      <c r="N4" s="3" t="s">
        <v>4</v>
      </c>
    </row>
    <row r="5" ht="6.75" customHeight="1">
      <c r="M5" s="9"/>
    </row>
    <row r="7" spans="1:14" ht="12.75">
      <c r="A7" s="11">
        <f>ROUND(AVERAGE(E8,E16),0)</f>
        <v>563</v>
      </c>
      <c r="C7" s="4" t="s">
        <v>29</v>
      </c>
      <c r="I7" s="11">
        <v>552</v>
      </c>
      <c r="J7" s="9">
        <f>(A7-I7)/I7</f>
        <v>0.019927536231884056</v>
      </c>
      <c r="L7" s="11">
        <v>408</v>
      </c>
      <c r="M7" s="9">
        <f>(A7-L7)/L7</f>
        <v>0.3799019607843137</v>
      </c>
      <c r="N7" s="2">
        <f>G16</f>
        <v>4.539</v>
      </c>
    </row>
    <row r="8" spans="4:7" ht="12.75">
      <c r="D8" t="s">
        <v>52</v>
      </c>
      <c r="E8" s="11">
        <v>791</v>
      </c>
      <c r="G8" s="5">
        <v>0</v>
      </c>
    </row>
    <row r="9" spans="4:7" ht="12.75">
      <c r="D9" t="s">
        <v>53</v>
      </c>
      <c r="E9" s="11">
        <v>772</v>
      </c>
      <c r="G9" s="5">
        <v>0.596</v>
      </c>
    </row>
    <row r="10" spans="4:7" ht="12.75">
      <c r="D10" t="s">
        <v>54</v>
      </c>
      <c r="E10" s="11">
        <v>937</v>
      </c>
      <c r="G10" s="5">
        <v>0.596</v>
      </c>
    </row>
    <row r="11" spans="4:7" ht="12.75">
      <c r="D11" t="s">
        <v>55</v>
      </c>
      <c r="E11" s="11">
        <v>889</v>
      </c>
      <c r="G11" s="5">
        <v>1.581</v>
      </c>
    </row>
    <row r="12" spans="4:7" ht="12.75">
      <c r="D12" t="s">
        <v>31</v>
      </c>
      <c r="E12" s="11">
        <v>486</v>
      </c>
      <c r="G12" s="5">
        <v>1.593</v>
      </c>
    </row>
    <row r="13" spans="4:7" ht="12.75">
      <c r="D13" t="s">
        <v>56</v>
      </c>
      <c r="E13" s="11">
        <v>486</v>
      </c>
      <c r="G13" s="5">
        <v>1.605</v>
      </c>
    </row>
    <row r="14" spans="4:7" ht="12.75">
      <c r="D14" t="s">
        <v>57</v>
      </c>
      <c r="E14" s="11">
        <v>331</v>
      </c>
      <c r="G14" s="5">
        <v>3.211</v>
      </c>
    </row>
    <row r="15" spans="4:7" ht="12.75">
      <c r="D15" t="s">
        <v>58</v>
      </c>
      <c r="E15" s="11">
        <v>306</v>
      </c>
      <c r="G15" s="5">
        <v>3.211</v>
      </c>
    </row>
    <row r="16" spans="4:7" ht="12.75">
      <c r="D16" t="s">
        <v>59</v>
      </c>
      <c r="E16" s="11">
        <v>334</v>
      </c>
      <c r="G16" s="5">
        <v>4.539</v>
      </c>
    </row>
    <row r="18" spans="1:14" ht="12.75">
      <c r="A18" s="11">
        <f>ROUND(AVERAGE(E19,E24),0)</f>
        <v>2010</v>
      </c>
      <c r="C18" s="4" t="s">
        <v>32</v>
      </c>
      <c r="I18" s="11">
        <v>1244</v>
      </c>
      <c r="J18" s="9">
        <f>(A18-I18)/I18</f>
        <v>0.6157556270096463</v>
      </c>
      <c r="L18" s="11">
        <v>1004</v>
      </c>
      <c r="M18" s="9">
        <f>(A18-L18)/L18</f>
        <v>1.00199203187251</v>
      </c>
      <c r="N18" s="2">
        <f>G24</f>
        <v>2.053</v>
      </c>
    </row>
    <row r="19" spans="4:7" ht="12.75">
      <c r="D19" t="s">
        <v>33</v>
      </c>
      <c r="E19" s="11">
        <v>3255</v>
      </c>
      <c r="G19" s="5">
        <v>0</v>
      </c>
    </row>
    <row r="20" spans="4:7" ht="12.75">
      <c r="D20" t="s">
        <v>63</v>
      </c>
      <c r="E20" s="11">
        <v>3255</v>
      </c>
      <c r="G20" s="8">
        <v>0.09</v>
      </c>
    </row>
    <row r="21" spans="4:7" ht="12.75">
      <c r="D21" t="s">
        <v>64</v>
      </c>
      <c r="E21" s="11">
        <v>3056</v>
      </c>
      <c r="G21" s="8">
        <v>0.09</v>
      </c>
    </row>
    <row r="22" spans="4:7" ht="12.75">
      <c r="D22" t="s">
        <v>7</v>
      </c>
      <c r="E22" s="11">
        <v>2016</v>
      </c>
      <c r="G22" s="5">
        <v>1.064</v>
      </c>
    </row>
    <row r="23" spans="4:7" ht="12.75">
      <c r="D23" t="s">
        <v>8</v>
      </c>
      <c r="E23" s="11">
        <v>1092</v>
      </c>
      <c r="G23" s="5">
        <v>1.064</v>
      </c>
    </row>
    <row r="24" spans="4:7" ht="12.75">
      <c r="D24" t="s">
        <v>34</v>
      </c>
      <c r="E24" s="11">
        <v>765</v>
      </c>
      <c r="G24" s="5">
        <v>2.053</v>
      </c>
    </row>
    <row r="26" spans="1:14" ht="12.75">
      <c r="A26" s="11">
        <f>ROUND(AVERAGE(E27,E36),0)</f>
        <v>782</v>
      </c>
      <c r="C26" s="4" t="s">
        <v>35</v>
      </c>
      <c r="I26" s="11">
        <v>482</v>
      </c>
      <c r="J26" s="9">
        <f>(A26-I26)/I26</f>
        <v>0.6224066390041494</v>
      </c>
      <c r="L26" s="11">
        <v>221</v>
      </c>
      <c r="M26" s="9">
        <f>(A26-L26)/L26</f>
        <v>2.5384615384615383</v>
      </c>
      <c r="N26" s="2">
        <f>G36</f>
        <v>4.166</v>
      </c>
    </row>
    <row r="27" spans="4:7" ht="12.75">
      <c r="D27" t="s">
        <v>65</v>
      </c>
      <c r="E27" s="11">
        <v>1222</v>
      </c>
      <c r="G27" s="5">
        <v>0</v>
      </c>
    </row>
    <row r="28" spans="4:7" ht="12.75">
      <c r="D28" t="s">
        <v>63</v>
      </c>
      <c r="E28" s="11">
        <v>1213</v>
      </c>
      <c r="G28" s="5">
        <v>0.239</v>
      </c>
    </row>
    <row r="29" spans="4:7" ht="12.75">
      <c r="D29" t="s">
        <v>66</v>
      </c>
      <c r="E29" s="11">
        <v>917</v>
      </c>
      <c r="G29" s="5">
        <v>0.239</v>
      </c>
    </row>
    <row r="30" spans="4:7" ht="12.75">
      <c r="D30" t="s">
        <v>67</v>
      </c>
      <c r="E30" s="11">
        <v>768</v>
      </c>
      <c r="G30" s="5">
        <v>1.328</v>
      </c>
    </row>
    <row r="31" spans="4:7" ht="12.75">
      <c r="D31" t="s">
        <v>68</v>
      </c>
      <c r="E31" s="11">
        <v>697</v>
      </c>
      <c r="G31" s="5">
        <v>1.328</v>
      </c>
    </row>
    <row r="32" spans="4:7" ht="12.75">
      <c r="D32" t="s">
        <v>6</v>
      </c>
      <c r="E32" s="11">
        <v>666</v>
      </c>
      <c r="G32" s="7">
        <v>1.544</v>
      </c>
    </row>
    <row r="33" spans="4:7" ht="12.75">
      <c r="D33" t="s">
        <v>3</v>
      </c>
      <c r="E33" s="11">
        <v>337</v>
      </c>
      <c r="G33" s="7">
        <v>1.544</v>
      </c>
    </row>
    <row r="34" spans="4:7" ht="12.75">
      <c r="D34" t="s">
        <v>1</v>
      </c>
      <c r="E34" s="11">
        <v>199</v>
      </c>
      <c r="G34" s="8">
        <v>3.78</v>
      </c>
    </row>
    <row r="35" spans="4:7" ht="12.75">
      <c r="D35" t="s">
        <v>2</v>
      </c>
      <c r="E35" s="11">
        <v>250</v>
      </c>
      <c r="G35" s="8">
        <v>3.78</v>
      </c>
    </row>
    <row r="36" spans="4:7" ht="12.75">
      <c r="D36" t="s">
        <v>5</v>
      </c>
      <c r="E36" s="11">
        <v>342</v>
      </c>
      <c r="G36" s="5">
        <v>4.166</v>
      </c>
    </row>
    <row r="38" ht="12.75">
      <c r="G38" s="7"/>
    </row>
    <row r="39" spans="1:14" ht="12.75">
      <c r="A39" s="11">
        <f>ROUND(AVERAGE(E40,E63),0)</f>
        <v>6083</v>
      </c>
      <c r="C39" s="4" t="s">
        <v>51</v>
      </c>
      <c r="I39" s="11">
        <v>3891</v>
      </c>
      <c r="J39" s="9">
        <f>(A39-I39)/I39</f>
        <v>0.5633513235672064</v>
      </c>
      <c r="L39" s="11">
        <v>3096</v>
      </c>
      <c r="M39" s="9">
        <f>(A39-L39)/L39</f>
        <v>0.9647932816537468</v>
      </c>
      <c r="N39" s="8">
        <f>G63</f>
        <v>5.931</v>
      </c>
    </row>
    <row r="40" spans="4:7" ht="12.75">
      <c r="D40" t="s">
        <v>36</v>
      </c>
      <c r="E40" s="11">
        <v>7625</v>
      </c>
      <c r="G40" s="5">
        <v>0</v>
      </c>
    </row>
    <row r="41" spans="4:7" ht="12.75">
      <c r="D41" t="s">
        <v>17</v>
      </c>
      <c r="E41" s="11">
        <v>7625</v>
      </c>
      <c r="G41" s="8">
        <v>0.137</v>
      </c>
    </row>
    <row r="42" spans="4:7" ht="12.75">
      <c r="D42" t="s">
        <v>18</v>
      </c>
      <c r="E42" s="11">
        <v>6630</v>
      </c>
      <c r="G42" s="8">
        <v>0.137</v>
      </c>
    </row>
    <row r="43" spans="4:7" ht="12.75">
      <c r="D43" t="s">
        <v>37</v>
      </c>
      <c r="E43" s="11">
        <v>6652</v>
      </c>
      <c r="G43" s="8">
        <v>0.644</v>
      </c>
    </row>
    <row r="44" spans="4:7" ht="12.75">
      <c r="D44" t="s">
        <v>38</v>
      </c>
      <c r="E44" s="11">
        <v>6868</v>
      </c>
      <c r="G44" s="8">
        <v>0.644</v>
      </c>
    </row>
    <row r="45" spans="4:7" ht="12.75">
      <c r="D45" t="s">
        <v>19</v>
      </c>
      <c r="E45" s="11">
        <v>6720</v>
      </c>
      <c r="G45" s="8">
        <v>1.604</v>
      </c>
    </row>
    <row r="46" spans="4:7" ht="12.75">
      <c r="D46" t="s">
        <v>20</v>
      </c>
      <c r="E46" s="11">
        <v>6676</v>
      </c>
      <c r="G46" s="8">
        <v>1.604</v>
      </c>
    </row>
    <row r="47" spans="4:7" ht="12.75">
      <c r="D47" t="s">
        <v>21</v>
      </c>
      <c r="E47" s="11">
        <v>6555</v>
      </c>
      <c r="G47" s="8">
        <v>2.01</v>
      </c>
    </row>
    <row r="48" spans="4:7" ht="12.75">
      <c r="D48" t="s">
        <v>22</v>
      </c>
      <c r="E48" s="11">
        <v>6531</v>
      </c>
      <c r="G48" s="8">
        <v>2.01</v>
      </c>
    </row>
    <row r="49" spans="4:7" ht="12.75">
      <c r="D49" t="s">
        <v>23</v>
      </c>
      <c r="E49" s="11">
        <v>6524</v>
      </c>
      <c r="G49" s="8">
        <v>3.291</v>
      </c>
    </row>
    <row r="50" spans="4:7" ht="12.75">
      <c r="D50" t="s">
        <v>24</v>
      </c>
      <c r="E50" s="11">
        <v>6801</v>
      </c>
      <c r="G50" s="8">
        <v>3.291</v>
      </c>
    </row>
    <row r="51" spans="4:7" ht="12.75">
      <c r="D51" t="s">
        <v>39</v>
      </c>
      <c r="E51" s="11">
        <v>5584</v>
      </c>
      <c r="G51" s="8">
        <v>3.354</v>
      </c>
    </row>
    <row r="52" spans="4:7" ht="12.75">
      <c r="D52" t="s">
        <v>40</v>
      </c>
      <c r="E52" s="11">
        <v>4830</v>
      </c>
      <c r="G52" s="8">
        <v>3.941</v>
      </c>
    </row>
    <row r="53" spans="4:7" ht="12.75">
      <c r="D53" t="s">
        <v>41</v>
      </c>
      <c r="E53" s="11">
        <v>4996</v>
      </c>
      <c r="G53" s="8">
        <v>3.941</v>
      </c>
    </row>
    <row r="54" spans="4:7" ht="12.75">
      <c r="D54" t="s">
        <v>42</v>
      </c>
      <c r="E54" s="11">
        <v>5156</v>
      </c>
      <c r="G54" s="8">
        <v>4.429</v>
      </c>
    </row>
    <row r="55" spans="4:7" ht="12.75">
      <c r="D55" t="s">
        <v>43</v>
      </c>
      <c r="E55" s="11">
        <v>5001</v>
      </c>
      <c r="G55" s="8">
        <v>4.429</v>
      </c>
    </row>
    <row r="56" spans="4:7" ht="12.75">
      <c r="D56" t="s">
        <v>44</v>
      </c>
      <c r="E56" s="11">
        <v>5030</v>
      </c>
      <c r="G56" s="8">
        <v>4.717</v>
      </c>
    </row>
    <row r="57" spans="4:7" ht="12.75">
      <c r="D57" t="s">
        <v>45</v>
      </c>
      <c r="E57" s="11">
        <v>5025</v>
      </c>
      <c r="G57" s="8">
        <v>4.82</v>
      </c>
    </row>
    <row r="58" spans="4:7" ht="12.75">
      <c r="D58" t="s">
        <v>46</v>
      </c>
      <c r="E58" s="11">
        <v>5029</v>
      </c>
      <c r="G58" s="8">
        <v>4.82</v>
      </c>
    </row>
    <row r="59" spans="4:7" ht="12.75">
      <c r="D59" t="s">
        <v>47</v>
      </c>
      <c r="E59" s="11">
        <v>5050</v>
      </c>
      <c r="G59" s="8">
        <v>5.527</v>
      </c>
    </row>
    <row r="60" spans="4:7" ht="12.75">
      <c r="D60" t="s">
        <v>48</v>
      </c>
      <c r="E60" s="11">
        <v>5105</v>
      </c>
      <c r="G60" s="8">
        <v>5.527</v>
      </c>
    </row>
    <row r="61" spans="4:7" ht="12.75">
      <c r="D61" t="s">
        <v>49</v>
      </c>
      <c r="E61" s="11">
        <v>5183</v>
      </c>
      <c r="G61" s="8">
        <v>5.806</v>
      </c>
    </row>
    <row r="62" spans="4:7" ht="12.75">
      <c r="D62" t="s">
        <v>50</v>
      </c>
      <c r="E62" s="11">
        <v>5183</v>
      </c>
      <c r="G62" s="8">
        <v>5.85</v>
      </c>
    </row>
    <row r="63" spans="4:7" ht="12.75">
      <c r="D63" t="s">
        <v>30</v>
      </c>
      <c r="E63" s="11">
        <v>4540</v>
      </c>
      <c r="G63" s="8">
        <v>5.931</v>
      </c>
    </row>
    <row r="64" ht="12.75">
      <c r="G64" s="8"/>
    </row>
    <row r="65" spans="1:14" ht="12.75">
      <c r="A65" s="11">
        <f>ROUND(AVERAGE(E66,E73),0)</f>
        <v>1241</v>
      </c>
      <c r="C65" s="4" t="s">
        <v>9</v>
      </c>
      <c r="I65" s="11">
        <v>712</v>
      </c>
      <c r="J65" s="9">
        <f>(A65-I65)/I65</f>
        <v>0.7429775280898876</v>
      </c>
      <c r="L65" s="11">
        <v>200</v>
      </c>
      <c r="M65" s="9">
        <f>(A65-L65)/L65</f>
        <v>5.205</v>
      </c>
      <c r="N65" s="8">
        <f>G73</f>
        <v>3.314</v>
      </c>
    </row>
    <row r="66" spans="4:7" ht="12.75">
      <c r="D66" t="s">
        <v>10</v>
      </c>
      <c r="E66" s="11">
        <v>1896</v>
      </c>
      <c r="G66" s="5">
        <v>0</v>
      </c>
    </row>
    <row r="67" spans="4:7" ht="12.75">
      <c r="D67" t="s">
        <v>11</v>
      </c>
      <c r="E67" s="11">
        <v>1552</v>
      </c>
      <c r="G67" s="7">
        <v>0.529</v>
      </c>
    </row>
    <row r="68" spans="4:7" ht="12.75">
      <c r="D68" t="s">
        <v>0</v>
      </c>
      <c r="E68" s="11">
        <v>641</v>
      </c>
      <c r="G68" s="5">
        <v>0.529</v>
      </c>
    </row>
    <row r="69" spans="4:7" ht="12.75">
      <c r="D69" t="s">
        <v>12</v>
      </c>
      <c r="E69" s="11">
        <v>251</v>
      </c>
      <c r="G69" s="7">
        <v>2.545</v>
      </c>
    </row>
    <row r="70" spans="4:7" ht="12.75">
      <c r="D70" t="s">
        <v>13</v>
      </c>
      <c r="E70" s="11">
        <v>526</v>
      </c>
      <c r="G70" s="7">
        <v>2.545</v>
      </c>
    </row>
    <row r="71" spans="4:7" ht="12.75">
      <c r="D71" t="s">
        <v>14</v>
      </c>
      <c r="E71" s="11">
        <v>567</v>
      </c>
      <c r="G71" s="7">
        <v>3.058</v>
      </c>
    </row>
    <row r="72" spans="4:7" ht="12.75">
      <c r="D72" t="s">
        <v>15</v>
      </c>
      <c r="E72" s="11">
        <v>579</v>
      </c>
      <c r="G72" s="7">
        <v>3.058</v>
      </c>
    </row>
    <row r="73" spans="4:7" ht="12.75">
      <c r="D73" t="s">
        <v>16</v>
      </c>
      <c r="E73" s="11">
        <v>586</v>
      </c>
      <c r="G73" s="8">
        <v>3.314</v>
      </c>
    </row>
  </sheetData>
  <sheetProtection/>
  <mergeCells count="2">
    <mergeCell ref="A1:L1"/>
    <mergeCell ref="A2:L2"/>
  </mergeCells>
  <printOptions horizontalCentered="1"/>
  <pageMargins left="0.49" right="0.4" top="0.5" bottom="0.5" header="0.5" footer="0.25"/>
  <pageSetup fitToHeight="0" fitToWidth="1" horizontalDpi="600" verticalDpi="600" orientation="portrait" scale="83" r:id="rId1"/>
  <headerFooter alignWithMargins="0">
    <oddFooter>&amp;LScioto County Engineer's Office&amp;CPage &amp;P&amp;RTraffic Counts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Scioto County Engineering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Opperman</dc:creator>
  <cp:keywords/>
  <dc:description/>
  <cp:lastModifiedBy>Doug Buskirk</cp:lastModifiedBy>
  <cp:lastPrinted>2005-06-16T17:48:50Z</cp:lastPrinted>
  <dcterms:created xsi:type="dcterms:W3CDTF">2004-05-28T14:32:23Z</dcterms:created>
  <dcterms:modified xsi:type="dcterms:W3CDTF">2013-08-08T13:20:14Z</dcterms:modified>
  <cp:category/>
  <cp:version/>
  <cp:contentType/>
  <cp:contentStatus/>
</cp:coreProperties>
</file>