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rjnet0.sharepoint.com/sites/JRJHeavyHighwayGroup-StatePMs/Shared Documents/Project Files/010571- ODOT 210591 SR 32 Interchange/Weekly Work Plans/2024/"/>
    </mc:Choice>
  </mc:AlternateContent>
  <xr:revisionPtr revIDLastSave="225" documentId="13_ncr:1_{5CC5C883-FA6E-43EF-A95A-F94D256F27C0}" xr6:coauthVersionLast="45" xr6:coauthVersionMax="45" xr10:uidLastSave="{4FA2C655-43DD-4E7C-932B-1339AF409C72}"/>
  <bookViews>
    <workbookView xWindow="-98" yWindow="-98" windowWidth="22695" windowHeight="14595" xr2:uid="{00000000-000D-0000-FFFF-FFFF00000000}"/>
  </bookViews>
  <sheets>
    <sheet name="WWP Template" sheetId="9" r:id="rId1"/>
    <sheet name="Average PPC" sheetId="12" r:id="rId2"/>
    <sheet name="Category Tracking" sheetId="14" r:id="rId3"/>
    <sheet name="LISTS" sheetId="10" r:id="rId4"/>
  </sheets>
  <externalReferences>
    <externalReference r:id="rId5"/>
  </externalReferences>
  <definedNames>
    <definedName name="Categories">LISTS!$C$14:$C$30</definedName>
    <definedName name="_xlnm.Print_Area" localSheetId="1">'Average PPC'!$A$1:$P$41</definedName>
    <definedName name="_xlnm.Print_Area" localSheetId="2">'Category Tracking'!$A$2:$AH$41</definedName>
    <definedName name="_xlnm.Print_Area" localSheetId="0">'WWP Template'!$A$1:$AD$82</definedName>
    <definedName name="RESOURCES" localSheetId="2">[1]LISTS!$A$2:$A$11</definedName>
    <definedName name="RESOURCES">LISTS!$A$2:$A$11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9" l="1"/>
  <c r="H6" i="9" l="1"/>
  <c r="I6" i="9" l="1"/>
  <c r="J6" i="9" s="1"/>
  <c r="K6" i="9" s="1"/>
  <c r="L6" i="9" s="1"/>
  <c r="M6" i="9" s="1"/>
  <c r="N6" i="9" s="1"/>
  <c r="O6" i="9" s="1"/>
  <c r="P6" i="9" s="1"/>
  <c r="Q6" i="9" s="1"/>
  <c r="R6" i="9" s="1"/>
  <c r="S6" i="9" s="1"/>
  <c r="A8" i="9" l="1"/>
  <c r="G3" i="9" l="1"/>
  <c r="Y5" i="9" l="1"/>
  <c r="U2" i="9" l="1"/>
  <c r="U3" i="9"/>
  <c r="AY40" i="14" l="1"/>
  <c r="AX40" i="14"/>
  <c r="AW40" i="14"/>
  <c r="AV40" i="14"/>
  <c r="AU40" i="14"/>
  <c r="AT40" i="14"/>
  <c r="AS40" i="14"/>
  <c r="AR40" i="14"/>
  <c r="AQ40" i="14"/>
  <c r="AP40" i="14"/>
  <c r="AO40" i="14"/>
  <c r="AN40" i="14"/>
  <c r="AM40" i="14"/>
  <c r="AL40" i="14"/>
  <c r="AK40" i="14"/>
  <c r="AJ40" i="14"/>
  <c r="AY39" i="14"/>
  <c r="AX39" i="14"/>
  <c r="AW39" i="14"/>
  <c r="AV39" i="14"/>
  <c r="AU39" i="14"/>
  <c r="AT39" i="14"/>
  <c r="AS39" i="14"/>
  <c r="AR39" i="14"/>
  <c r="AQ39" i="14"/>
  <c r="AP39" i="14"/>
  <c r="AO39" i="14"/>
  <c r="AN39" i="14"/>
  <c r="AM39" i="14"/>
  <c r="AL39" i="14"/>
  <c r="AK39" i="14"/>
  <c r="AJ39" i="14"/>
  <c r="AY38" i="14"/>
  <c r="AX38" i="14"/>
  <c r="AW38" i="14"/>
  <c r="AV38" i="14"/>
  <c r="AU38" i="14"/>
  <c r="AT38" i="14"/>
  <c r="AS38" i="14"/>
  <c r="AR38" i="14"/>
  <c r="AQ38" i="14"/>
  <c r="AP38" i="14"/>
  <c r="AO38" i="14"/>
  <c r="AN38" i="14"/>
  <c r="AM38" i="14"/>
  <c r="AL38" i="14"/>
  <c r="AK38" i="14"/>
  <c r="AJ38" i="14"/>
  <c r="AY37" i="14"/>
  <c r="AX37" i="14"/>
  <c r="AW37" i="14"/>
  <c r="AV37" i="14"/>
  <c r="AU37" i="14"/>
  <c r="AT37" i="14"/>
  <c r="AS37" i="14"/>
  <c r="AR37" i="14"/>
  <c r="AQ37" i="14"/>
  <c r="AP37" i="14"/>
  <c r="AO37" i="14"/>
  <c r="AN37" i="14"/>
  <c r="AM37" i="14"/>
  <c r="AL37" i="14"/>
  <c r="AK37" i="14"/>
  <c r="AJ37" i="14"/>
  <c r="AY36" i="14"/>
  <c r="AX36" i="14"/>
  <c r="AW36" i="14"/>
  <c r="AV36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Y31" i="14"/>
  <c r="AX31" i="14"/>
  <c r="AW31" i="14"/>
  <c r="AV31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Y30" i="14"/>
  <c r="AX30" i="14"/>
  <c r="AW30" i="14"/>
  <c r="AV30" i="14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Y13" i="14"/>
  <c r="AX13" i="14"/>
  <c r="AW13" i="14"/>
  <c r="AV13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Y4" i="14"/>
  <c r="AX4" i="14"/>
  <c r="AW4" i="14"/>
  <c r="AV4" i="14"/>
  <c r="AU4" i="14"/>
  <c r="AT4" i="14"/>
  <c r="AS4" i="14"/>
  <c r="AR4" i="14"/>
  <c r="AQ4" i="14"/>
  <c r="AP4" i="14"/>
  <c r="AO4" i="14"/>
  <c r="AN4" i="14"/>
  <c r="AM4" i="14"/>
  <c r="AL4" i="14"/>
  <c r="AK4" i="14"/>
  <c r="AJ4" i="14"/>
  <c r="AI4" i="14"/>
  <c r="AI5" i="14" s="1"/>
  <c r="AI6" i="14" s="1"/>
  <c r="AI7" i="14" s="1"/>
  <c r="AI8" i="14" s="1"/>
  <c r="AI9" i="14" s="1"/>
  <c r="AI10" i="14" s="1"/>
  <c r="AI11" i="14" s="1"/>
  <c r="AI12" i="14" s="1"/>
  <c r="AI13" i="14" s="1"/>
  <c r="AI14" i="14" s="1"/>
  <c r="AI15" i="14" s="1"/>
  <c r="AI16" i="14" s="1"/>
  <c r="AI17" i="14" s="1"/>
  <c r="AI18" i="14" s="1"/>
  <c r="AI19" i="14" s="1"/>
  <c r="AI20" i="14" s="1"/>
  <c r="AI21" i="14" s="1"/>
  <c r="AI22" i="14" s="1"/>
  <c r="AI23" i="14" s="1"/>
  <c r="AI24" i="14" s="1"/>
  <c r="AI25" i="14" s="1"/>
  <c r="AI26" i="14" s="1"/>
  <c r="AI27" i="14" s="1"/>
  <c r="AI28" i="14" s="1"/>
  <c r="AI29" i="14" s="1"/>
  <c r="AI30" i="14" s="1"/>
  <c r="AI31" i="14" s="1"/>
  <c r="AI32" i="14" s="1"/>
  <c r="AI33" i="14" s="1"/>
  <c r="AI34" i="14" s="1"/>
  <c r="AI35" i="14" s="1"/>
  <c r="AI36" i="14" s="1"/>
  <c r="AI37" i="14" s="1"/>
  <c r="AI38" i="14" s="1"/>
  <c r="AI39" i="14" s="1"/>
  <c r="AI40" i="14" s="1"/>
  <c r="R4" i="14"/>
  <c r="R5" i="14" s="1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AY3" i="14"/>
  <c r="AX3" i="14"/>
  <c r="AW3" i="14"/>
  <c r="AV3" i="14"/>
  <c r="AU3" i="14"/>
  <c r="AT3" i="14"/>
  <c r="AS3" i="14"/>
  <c r="AR3" i="14"/>
  <c r="AQ3" i="14"/>
  <c r="AP3" i="14"/>
  <c r="AO3" i="14"/>
  <c r="AN3" i="14"/>
  <c r="AM3" i="14"/>
  <c r="AL3" i="14"/>
  <c r="AK3" i="14"/>
  <c r="AJ3" i="14"/>
  <c r="N3" i="12" l="1"/>
  <c r="N4" i="12" s="1"/>
  <c r="N5" i="12" s="1"/>
  <c r="N6" i="12" s="1"/>
  <c r="N7" i="12" s="1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O1" i="12"/>
  <c r="P35" i="12" l="1"/>
  <c r="P39" i="12"/>
  <c r="P32" i="12"/>
  <c r="P36" i="12"/>
  <c r="P38" i="12"/>
  <c r="P33" i="12"/>
  <c r="P37" i="12"/>
  <c r="P34" i="12"/>
  <c r="C30" i="10"/>
  <c r="C29" i="10"/>
  <c r="C28" i="10"/>
  <c r="C16" i="10" l="1"/>
  <c r="C17" i="10"/>
  <c r="C18" i="10"/>
  <c r="C19" i="10"/>
  <c r="C20" i="10"/>
  <c r="C21" i="10"/>
  <c r="C22" i="10"/>
  <c r="C23" i="10"/>
  <c r="C24" i="10"/>
  <c r="C25" i="10"/>
  <c r="C26" i="10"/>
  <c r="C27" i="10"/>
  <c r="C15" i="10"/>
  <c r="W6" i="9" l="1"/>
  <c r="P3" i="12"/>
  <c r="P7" i="12"/>
  <c r="P11" i="12"/>
  <c r="P15" i="12"/>
  <c r="P19" i="12"/>
  <c r="P23" i="12"/>
  <c r="P27" i="12"/>
  <c r="P31" i="12"/>
  <c r="P10" i="12"/>
  <c r="P22" i="12"/>
  <c r="P4" i="12"/>
  <c r="P8" i="12"/>
  <c r="P12" i="12"/>
  <c r="P16" i="12"/>
  <c r="P20" i="12"/>
  <c r="P24" i="12"/>
  <c r="P28" i="12"/>
  <c r="P18" i="12"/>
  <c r="P5" i="12"/>
  <c r="P9" i="12"/>
  <c r="P13" i="12"/>
  <c r="P17" i="12"/>
  <c r="P21" i="12"/>
  <c r="P25" i="12"/>
  <c r="P29" i="12"/>
  <c r="P2" i="12"/>
  <c r="P6" i="12"/>
  <c r="P14" i="12"/>
  <c r="P26" i="12"/>
  <c r="P30" i="12"/>
  <c r="G5" i="9"/>
  <c r="X6" i="9" l="1"/>
  <c r="Y6" i="9" s="1"/>
  <c r="U4" i="9"/>
  <c r="Z6" i="9" l="1"/>
  <c r="AA6" i="9" l="1"/>
  <c r="AB6" i="9" l="1"/>
  <c r="AC6" i="9" l="1"/>
</calcChain>
</file>

<file path=xl/sharedStrings.xml><?xml version="1.0" encoding="utf-8"?>
<sst xmlns="http://schemas.openxmlformats.org/spreadsheetml/2006/main" count="148" uniqueCount="111">
  <si>
    <t>Mon</t>
  </si>
  <si>
    <t>Wed</t>
  </si>
  <si>
    <t>Fri</t>
  </si>
  <si>
    <t>Sat</t>
  </si>
  <si>
    <t>DONE?</t>
  </si>
  <si>
    <t>YES</t>
  </si>
  <si>
    <t>NO</t>
  </si>
  <si>
    <t>Sun</t>
  </si>
  <si>
    <t>Category</t>
  </si>
  <si>
    <t>Tue</t>
  </si>
  <si>
    <t>Thu</t>
  </si>
  <si>
    <t>Operation</t>
  </si>
  <si>
    <t>Foreman</t>
  </si>
  <si>
    <t>Week Of:</t>
  </si>
  <si>
    <t>DOT #</t>
  </si>
  <si>
    <t>Date</t>
  </si>
  <si>
    <t>Notes</t>
  </si>
  <si>
    <t>Phase</t>
  </si>
  <si>
    <t>Job Name</t>
  </si>
  <si>
    <t>JRJ Project #</t>
  </si>
  <si>
    <t>Resources</t>
  </si>
  <si>
    <t xml:space="preserve">TWO WEEK                                                                                                                                                           LOOK-AHEAD  </t>
  </si>
  <si>
    <t>Weather</t>
  </si>
  <si>
    <t>Labor</t>
  </si>
  <si>
    <t>Equipment</t>
  </si>
  <si>
    <t>Material</t>
  </si>
  <si>
    <t>Subcontract</t>
  </si>
  <si>
    <t>Owner</t>
  </si>
  <si>
    <t>Site Conditions</t>
  </si>
  <si>
    <t xml:space="preserve">RFI's </t>
  </si>
  <si>
    <t>Contract CO</t>
  </si>
  <si>
    <t>Plant Error</t>
  </si>
  <si>
    <t>Accident</t>
  </si>
  <si>
    <t>Trucking</t>
  </si>
  <si>
    <t>Other</t>
  </si>
  <si>
    <t>RESOURCES</t>
  </si>
  <si>
    <t>Mill</t>
  </si>
  <si>
    <t>Security - Rail</t>
  </si>
  <si>
    <t>Security - Sign</t>
  </si>
  <si>
    <t>JRJ Paint</t>
  </si>
  <si>
    <t>Select from Drop-down</t>
  </si>
  <si>
    <t>Waterblaster</t>
  </si>
  <si>
    <t>Material Qty</t>
  </si>
  <si>
    <t>Previous Week PPC</t>
  </si>
  <si>
    <t>Week of</t>
  </si>
  <si>
    <t>(tentative)</t>
  </si>
  <si>
    <t>NOTES:</t>
  </si>
  <si>
    <t>Day</t>
  </si>
  <si>
    <t>Day Trucks</t>
  </si>
  <si>
    <t>Night Trucks</t>
  </si>
  <si>
    <t>Total Trucks</t>
  </si>
  <si>
    <t>M</t>
  </si>
  <si>
    <t>T</t>
  </si>
  <si>
    <t>W</t>
  </si>
  <si>
    <t>H</t>
  </si>
  <si>
    <t>F</t>
  </si>
  <si>
    <t>S</t>
  </si>
  <si>
    <t>AVG</t>
  </si>
  <si>
    <t>Total Activities Planned</t>
  </si>
  <si>
    <t>Activities Completed</t>
  </si>
  <si>
    <t>Percent Planned Complete</t>
  </si>
  <si>
    <t>Week's Planning Accuracy</t>
  </si>
  <si>
    <t>Project Average:</t>
  </si>
  <si>
    <t>Stabilization</t>
  </si>
  <si>
    <t>Survey</t>
  </si>
  <si>
    <t>Rubber-tire hoe</t>
  </si>
  <si>
    <t>SUM</t>
  </si>
  <si>
    <t>UD Trencher</t>
  </si>
  <si>
    <t>Average</t>
  </si>
  <si>
    <t>Low Production</t>
  </si>
  <si>
    <t>High Production</t>
  </si>
  <si>
    <t>Operations Decision</t>
  </si>
  <si>
    <t>1-Weather</t>
  </si>
  <si>
    <t>2-Labor</t>
  </si>
  <si>
    <t>3-Equipment</t>
  </si>
  <si>
    <t>4-Material</t>
  </si>
  <si>
    <t>5-Subcontract</t>
  </si>
  <si>
    <t>6-Owner</t>
  </si>
  <si>
    <t>7-Site Condition</t>
  </si>
  <si>
    <t>8-RFI</t>
  </si>
  <si>
    <t>9-Contract CO</t>
  </si>
  <si>
    <t>10-Plant</t>
  </si>
  <si>
    <t>11-Accident</t>
  </si>
  <si>
    <t>12-Trucking</t>
  </si>
  <si>
    <t>13-Low Production</t>
  </si>
  <si>
    <t>14-High Production</t>
  </si>
  <si>
    <t>15-Operations Decision</t>
  </si>
  <si>
    <t>16-Other</t>
  </si>
  <si>
    <t>Clermont 32</t>
  </si>
  <si>
    <t>x</t>
  </si>
  <si>
    <t>Part 2 SR 32 Median Work</t>
  </si>
  <si>
    <t>KOKO</t>
  </si>
  <si>
    <t>OLD 74, 220625</t>
  </si>
  <si>
    <t>Zorb</t>
  </si>
  <si>
    <t>Median Wall Hand Work</t>
  </si>
  <si>
    <t>ELEX</t>
  </si>
  <si>
    <t>starting at paved section near fayard</t>
  </si>
  <si>
    <t>end anchors, lightpoles, inlets</t>
  </si>
  <si>
    <t>A&amp;A</t>
  </si>
  <si>
    <t>spread footers design from ODOT</t>
  </si>
  <si>
    <t>Troy</t>
  </si>
  <si>
    <t>Underdrain</t>
  </si>
  <si>
    <t>Pulling wall</t>
  </si>
  <si>
    <t>Traffic Switch</t>
  </si>
  <si>
    <t>Security</t>
  </si>
  <si>
    <t>Asphalt cul-de-sacs</t>
  </si>
  <si>
    <t>set anchor bolts</t>
  </si>
  <si>
    <t>set light poles</t>
  </si>
  <si>
    <t>304 agg base</t>
  </si>
  <si>
    <t>Asphalt Base &amp; Int</t>
  </si>
  <si>
    <t>Stacey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</si>
</sst>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"/>
    <numFmt numFmtId="165" formatCode="m/d/yy;@"/>
    <numFmt numFmtId="166" formatCode="0.0"/>
    <numFmt numFmtId="167" formatCode="m/d;@"/>
    <numFmt numFmtId="168" formatCode="000000"/>
  </numFmts>
  <fonts count="43" x14ac:knownFonts="1">
    <font>
      <sz val="10"/>
      <name val="Arial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26"/>
      <name val="Calibri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Black"/>
      <family val="2"/>
    </font>
    <font>
      <sz val="16"/>
      <name val="Palatino Linotype"/>
      <family val="1"/>
    </font>
    <font>
      <sz val="18"/>
      <name val="Calibri"/>
      <family val="2"/>
    </font>
    <font>
      <b/>
      <sz val="11"/>
      <name val="Arial Black"/>
      <family val="2"/>
    </font>
    <font>
      <b/>
      <sz val="9"/>
      <name val="Calibri"/>
      <family val="2"/>
    </font>
    <font>
      <b/>
      <sz val="16"/>
      <name val="Arial"/>
      <family val="2"/>
    </font>
    <font>
      <b/>
      <sz val="16"/>
      <name val="Microsoft Sans Serif"/>
      <family val="2"/>
    </font>
    <font>
      <sz val="16"/>
      <name val="Arial"/>
      <family val="2"/>
    </font>
    <font>
      <sz val="12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b/>
      <sz val="18"/>
      <name val="Arial Black"/>
      <family val="2"/>
    </font>
    <font>
      <i/>
      <sz val="14"/>
      <name val="Microsoft Sans Serif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6"/>
      <name val="Calibri"/>
      <family val="2"/>
    </font>
    <font>
      <b/>
      <sz val="14"/>
      <name val="Arial Black"/>
      <family val="2"/>
    </font>
    <font>
      <sz val="36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sz val="20"/>
      <name val="Palatino Linotype"/>
      <family val="1"/>
    </font>
    <font>
      <b/>
      <sz val="20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b/>
      <sz val="20"/>
      <name val="Palatino Linotype"/>
      <family val="1"/>
    </font>
    <font>
      <sz val="18"/>
      <name val="Palatino Linotype"/>
      <family val="1"/>
    </font>
    <font>
      <b/>
      <sz val="24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dashed">
        <color theme="0" tint="-0.34998626667073579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dashed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dashed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theme="0" tint="-0.34998626667073579"/>
      </bottom>
      <diagonal/>
    </border>
    <border>
      <left style="thin">
        <color auto="1"/>
      </left>
      <right style="thin">
        <color indexed="64"/>
      </right>
      <top/>
      <bottom style="dashed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258">
    <xf numFmtId="0" fontId="0" fillId="0" borderId="0" xfId="0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9" fontId="1" fillId="0" borderId="0" xfId="15" applyFont="1" applyFill="1" applyBorder="1" applyAlignment="1">
      <alignment vertical="center"/>
    </xf>
    <xf numFmtId="0" fontId="1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right" vertical="center"/>
    </xf>
    <xf numFmtId="14" fontId="15" fillId="0" borderId="2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19" fillId="0" borderId="35" xfId="0" applyFont="1" applyFill="1" applyBorder="1" applyAlignment="1">
      <alignment horizontal="center" vertical="center" wrapText="1"/>
    </xf>
    <xf numFmtId="0" fontId="11" fillId="0" borderId="0" xfId="0" applyFont="1"/>
    <xf numFmtId="0" fontId="15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8" fillId="0" borderId="3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right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41" xfId="0" applyNumberFormat="1" applyFont="1" applyFill="1" applyBorder="1" applyAlignment="1">
      <alignment horizontal="center" vertical="center"/>
    </xf>
    <xf numFmtId="0" fontId="18" fillId="0" borderId="4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9" fontId="0" fillId="0" borderId="0" xfId="15" applyFont="1"/>
    <xf numFmtId="16" fontId="0" fillId="0" borderId="0" xfId="0" applyNumberFormat="1"/>
    <xf numFmtId="0" fontId="27" fillId="0" borderId="0" xfId="0" applyFont="1" applyAlignment="1">
      <alignment horizontal="right"/>
    </xf>
    <xf numFmtId="9" fontId="27" fillId="0" borderId="0" xfId="15" applyFont="1"/>
    <xf numFmtId="0" fontId="15" fillId="2" borderId="13" xfId="0" applyFont="1" applyFill="1" applyBorder="1" applyAlignment="1">
      <alignment horizontal="center" vertical="center"/>
    </xf>
    <xf numFmtId="14" fontId="15" fillId="2" borderId="18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1" fillId="3" borderId="0" xfId="0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/>
    <xf numFmtId="0" fontId="11" fillId="0" borderId="0" xfId="16"/>
    <xf numFmtId="0" fontId="11" fillId="0" borderId="0" xfId="16" applyAlignment="1">
      <alignment horizontal="center"/>
    </xf>
    <xf numFmtId="0" fontId="11" fillId="0" borderId="0" xfId="16" applyFont="1" applyAlignment="1">
      <alignment horizontal="center"/>
    </xf>
    <xf numFmtId="0" fontId="11" fillId="0" borderId="0" xfId="16" applyFont="1"/>
    <xf numFmtId="0" fontId="31" fillId="0" borderId="0" xfId="16" applyFont="1" applyAlignment="1">
      <alignment horizontal="center"/>
    </xf>
    <xf numFmtId="0" fontId="11" fillId="0" borderId="0" xfId="15" applyNumberFormat="1" applyFont="1" applyAlignment="1">
      <alignment horizontal="center"/>
    </xf>
    <xf numFmtId="0" fontId="11" fillId="0" borderId="0" xfId="16" applyNumberFormat="1" applyFont="1" applyAlignment="1">
      <alignment horizontal="center"/>
    </xf>
    <xf numFmtId="0" fontId="32" fillId="0" borderId="0" xfId="16" applyFont="1" applyAlignment="1">
      <alignment horizontal="center"/>
    </xf>
    <xf numFmtId="16" fontId="11" fillId="0" borderId="0" xfId="16" applyNumberFormat="1"/>
    <xf numFmtId="0" fontId="11" fillId="0" borderId="7" xfId="16" applyNumberFormat="1" applyFont="1" applyFill="1" applyBorder="1" applyAlignment="1">
      <alignment horizontal="center" vertical="center"/>
    </xf>
    <xf numFmtId="0" fontId="11" fillId="0" borderId="7" xfId="15" applyNumberFormat="1" applyFont="1" applyFill="1" applyBorder="1" applyAlignment="1">
      <alignment horizontal="center" vertical="center"/>
    </xf>
    <xf numFmtId="0" fontId="11" fillId="0" borderId="7" xfId="16" applyNumberFormat="1" applyFont="1" applyBorder="1" applyAlignment="1">
      <alignment horizontal="center"/>
    </xf>
    <xf numFmtId="0" fontId="11" fillId="0" borderId="0" xfId="16" applyNumberFormat="1" applyAlignment="1">
      <alignment horizontal="center"/>
    </xf>
    <xf numFmtId="166" fontId="11" fillId="0" borderId="0" xfId="16" applyNumberFormat="1" applyAlignment="1">
      <alignment horizontal="left"/>
    </xf>
    <xf numFmtId="2" fontId="11" fillId="0" borderId="0" xfId="16" applyNumberFormat="1"/>
    <xf numFmtId="0" fontId="11" fillId="0" borderId="7" xfId="15" applyNumberFormat="1" applyFont="1" applyBorder="1" applyAlignment="1">
      <alignment horizontal="center"/>
    </xf>
    <xf numFmtId="0" fontId="10" fillId="0" borderId="0" xfId="0" quotePrefix="1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9" fontId="34" fillId="0" borderId="0" xfId="15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" fontId="0" fillId="0" borderId="0" xfId="0" applyNumberFormat="1" applyProtection="1"/>
    <xf numFmtId="9" fontId="0" fillId="0" borderId="0" xfId="0" applyNumberFormat="1" applyProtection="1"/>
    <xf numFmtId="0" fontId="18" fillId="0" borderId="48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left" vertical="center"/>
    </xf>
    <xf numFmtId="0" fontId="18" fillId="4" borderId="0" xfId="0" applyNumberFormat="1" applyFont="1" applyFill="1" applyBorder="1" applyAlignment="1">
      <alignment horizontal="center" vertical="center"/>
    </xf>
    <xf numFmtId="0" fontId="18" fillId="4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>
      <alignment horizontal="center"/>
    </xf>
    <xf numFmtId="0" fontId="18" fillId="2" borderId="0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35" fillId="4" borderId="0" xfId="0" applyNumberFormat="1" applyFont="1" applyFill="1" applyBorder="1" applyAlignment="1">
      <alignment horizontal="center" vertical="center"/>
    </xf>
    <xf numFmtId="0" fontId="35" fillId="4" borderId="0" xfId="0" applyNumberFormat="1" applyFont="1" applyFill="1" applyBorder="1" applyAlignment="1" applyProtection="1">
      <alignment horizontal="center" vertical="center"/>
      <protection locked="0"/>
    </xf>
    <xf numFmtId="14" fontId="28" fillId="0" borderId="2" xfId="0" applyNumberFormat="1" applyFont="1" applyFill="1" applyBorder="1" applyAlignment="1">
      <alignment horizontal="right" vertical="center"/>
    </xf>
    <xf numFmtId="9" fontId="28" fillId="0" borderId="0" xfId="0" applyNumberFormat="1" applyFont="1" applyFill="1" applyBorder="1" applyAlignment="1">
      <alignment horizontal="left"/>
    </xf>
    <xf numFmtId="0" fontId="26" fillId="0" borderId="50" xfId="0" applyFont="1" applyFill="1" applyBorder="1" applyAlignment="1" applyProtection="1">
      <alignment vertical="center" wrapText="1"/>
      <protection locked="0"/>
    </xf>
    <xf numFmtId="0" fontId="19" fillId="0" borderId="4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67" fontId="4" fillId="0" borderId="46" xfId="0" applyNumberFormat="1" applyFont="1" applyFill="1" applyBorder="1" applyAlignment="1">
      <alignment horizontal="center"/>
    </xf>
    <xf numFmtId="0" fontId="36" fillId="0" borderId="31" xfId="0" applyFont="1" applyFill="1" applyBorder="1" applyAlignment="1" applyProtection="1">
      <alignment horizontal="center" vertical="center" wrapText="1"/>
      <protection locked="0"/>
    </xf>
    <xf numFmtId="0" fontId="36" fillId="0" borderId="37" xfId="0" applyFont="1" applyFill="1" applyBorder="1" applyAlignment="1" applyProtection="1">
      <alignment horizontal="center" vertical="center" wrapText="1"/>
      <protection locked="0"/>
    </xf>
    <xf numFmtId="0" fontId="37" fillId="0" borderId="22" xfId="0" applyNumberFormat="1" applyFont="1" applyFill="1" applyBorder="1" applyAlignment="1">
      <alignment horizontal="center" vertical="center"/>
    </xf>
    <xf numFmtId="0" fontId="38" fillId="0" borderId="46" xfId="0" applyNumberFormat="1" applyFont="1" applyFill="1" applyBorder="1" applyAlignment="1">
      <alignment horizontal="center" vertical="center"/>
    </xf>
    <xf numFmtId="0" fontId="36" fillId="0" borderId="38" xfId="0" applyFont="1" applyFill="1" applyBorder="1" applyAlignment="1" applyProtection="1">
      <alignment horizontal="center" vertical="center" wrapText="1"/>
      <protection locked="0"/>
    </xf>
    <xf numFmtId="0" fontId="37" fillId="2" borderId="44" xfId="0" applyNumberFormat="1" applyFont="1" applyFill="1" applyBorder="1" applyAlignment="1">
      <alignment horizontal="center" vertical="center"/>
    </xf>
    <xf numFmtId="0" fontId="38" fillId="2" borderId="53" xfId="0" applyNumberFormat="1" applyFont="1" applyFill="1" applyBorder="1" applyAlignment="1">
      <alignment horizontal="center" vertical="center"/>
    </xf>
    <xf numFmtId="0" fontId="36" fillId="0" borderId="32" xfId="0" applyFont="1" applyFill="1" applyBorder="1" applyAlignment="1" applyProtection="1">
      <alignment horizontal="center" vertical="center" wrapText="1"/>
      <protection locked="0"/>
    </xf>
    <xf numFmtId="0" fontId="36" fillId="0" borderId="25" xfId="0" applyFont="1" applyFill="1" applyBorder="1" applyAlignment="1" applyProtection="1">
      <alignment horizontal="center" vertical="center" wrapText="1"/>
      <protection locked="0"/>
    </xf>
    <xf numFmtId="0" fontId="36" fillId="0" borderId="29" xfId="0" applyFont="1" applyFill="1" applyBorder="1" applyAlignment="1" applyProtection="1">
      <alignment horizontal="center" vertical="center" wrapText="1"/>
      <protection locked="0"/>
    </xf>
    <xf numFmtId="0" fontId="36" fillId="0" borderId="9" xfId="0" quotePrefix="1" applyFont="1" applyFill="1" applyBorder="1" applyAlignment="1" applyProtection="1">
      <alignment horizontal="left" vertical="center" wrapText="1"/>
      <protection locked="0"/>
    </xf>
    <xf numFmtId="0" fontId="36" fillId="0" borderId="8" xfId="0" applyFont="1" applyFill="1" applyBorder="1" applyAlignment="1" applyProtection="1">
      <alignment horizontal="center" vertical="center" wrapText="1"/>
      <protection locked="0"/>
    </xf>
    <xf numFmtId="0" fontId="37" fillId="0" borderId="9" xfId="0" applyNumberFormat="1" applyFont="1" applyFill="1" applyBorder="1" applyAlignment="1">
      <alignment horizontal="center" vertical="center"/>
    </xf>
    <xf numFmtId="0" fontId="37" fillId="0" borderId="54" xfId="0" applyNumberFormat="1" applyFont="1" applyFill="1" applyBorder="1" applyAlignment="1" applyProtection="1">
      <alignment horizontal="center" vertical="center"/>
      <protection locked="0"/>
    </xf>
    <xf numFmtId="0" fontId="36" fillId="0" borderId="17" xfId="0" applyFont="1" applyFill="1" applyBorder="1" applyAlignment="1" applyProtection="1">
      <alignment vertical="center" wrapText="1"/>
      <protection locked="0"/>
    </xf>
    <xf numFmtId="0" fontId="37" fillId="0" borderId="32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168" fontId="15" fillId="2" borderId="23" xfId="0" quotePrefix="1" applyNumberFormat="1" applyFont="1" applyFill="1" applyBorder="1" applyAlignment="1">
      <alignment horizontal="center" vertical="center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left" vertical="center" wrapText="1" inden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167" fontId="4" fillId="0" borderId="58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37" fillId="0" borderId="23" xfId="0" applyNumberFormat="1" applyFont="1" applyFill="1" applyBorder="1" applyAlignment="1">
      <alignment horizontal="center" vertical="center"/>
    </xf>
    <xf numFmtId="0" fontId="37" fillId="2" borderId="15" xfId="0" applyNumberFormat="1" applyFont="1" applyFill="1" applyBorder="1" applyAlignment="1">
      <alignment horizontal="center" vertical="center"/>
    </xf>
    <xf numFmtId="0" fontId="37" fillId="0" borderId="54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41" fillId="0" borderId="32" xfId="0" applyFont="1" applyFill="1" applyBorder="1" applyAlignment="1" applyProtection="1">
      <alignment horizontal="center" vertical="center" wrapText="1"/>
      <protection locked="0"/>
    </xf>
    <xf numFmtId="16" fontId="36" fillId="0" borderId="32" xfId="0" applyNumberFormat="1" applyFont="1" applyFill="1" applyBorder="1" applyAlignment="1" applyProtection="1">
      <alignment horizontal="center" vertical="center" wrapText="1"/>
      <protection locked="0"/>
    </xf>
    <xf numFmtId="16" fontId="3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167" fontId="4" fillId="0" borderId="21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37" fillId="0" borderId="44" xfId="0" applyNumberFormat="1" applyFont="1" applyFill="1" applyBorder="1" applyAlignment="1">
      <alignment horizontal="center" vertical="center"/>
    </xf>
    <xf numFmtId="0" fontId="39" fillId="0" borderId="25" xfId="0" applyNumberFormat="1" applyFont="1" applyFill="1" applyBorder="1" applyAlignment="1">
      <alignment horizontal="center" vertical="center"/>
    </xf>
    <xf numFmtId="0" fontId="39" fillId="0" borderId="9" xfId="0" applyNumberFormat="1" applyFont="1" applyFill="1" applyBorder="1" applyAlignment="1">
      <alignment horizontal="center" vertical="center"/>
    </xf>
    <xf numFmtId="0" fontId="37" fillId="0" borderId="23" xfId="0" applyNumberFormat="1" applyFont="1" applyFill="1" applyBorder="1" applyAlignment="1">
      <alignment horizontal="center" vertical="center"/>
    </xf>
    <xf numFmtId="0" fontId="18" fillId="0" borderId="48" xfId="0" applyNumberFormat="1" applyFont="1" applyFill="1" applyBorder="1" applyAlignment="1" applyProtection="1">
      <alignment horizontal="center" vertical="center"/>
      <protection locked="0"/>
    </xf>
    <xf numFmtId="0" fontId="18" fillId="0" borderId="49" xfId="0" applyNumberFormat="1" applyFont="1" applyFill="1" applyBorder="1" applyAlignment="1" applyProtection="1">
      <alignment horizontal="center" vertical="center"/>
      <protection locked="0"/>
    </xf>
    <xf numFmtId="0" fontId="18" fillId="0" borderId="42" xfId="0" applyNumberFormat="1" applyFont="1" applyFill="1" applyBorder="1" applyAlignment="1">
      <alignment horizontal="center" vertical="center"/>
    </xf>
    <xf numFmtId="0" fontId="18" fillId="0" borderId="34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8" fillId="0" borderId="15" xfId="0" applyNumberFormat="1" applyFont="1" applyFill="1" applyBorder="1" applyAlignment="1" applyProtection="1">
      <alignment horizontal="center" vertical="center"/>
      <protection locked="0"/>
    </xf>
    <xf numFmtId="16" fontId="3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1" xfId="0" applyNumberFormat="1" applyFont="1" applyFill="1" applyBorder="1" applyAlignment="1">
      <alignment horizontal="center" vertical="center"/>
    </xf>
    <xf numFmtId="0" fontId="37" fillId="0" borderId="61" xfId="0" applyNumberFormat="1" applyFont="1" applyFill="1" applyBorder="1" applyAlignment="1">
      <alignment horizontal="center" vertical="center"/>
    </xf>
    <xf numFmtId="0" fontId="37" fillId="0" borderId="21" xfId="0" applyNumberFormat="1" applyFont="1" applyFill="1" applyBorder="1" applyAlignment="1">
      <alignment horizontal="center" vertical="center"/>
    </xf>
    <xf numFmtId="0" fontId="18" fillId="0" borderId="47" xfId="0" applyNumberFormat="1" applyFont="1" applyFill="1" applyBorder="1" applyAlignment="1">
      <alignment horizontal="center" vertical="center"/>
    </xf>
    <xf numFmtId="0" fontId="18" fillId="0" borderId="43" xfId="0" applyNumberFormat="1" applyFont="1" applyFill="1" applyBorder="1" applyAlignment="1">
      <alignment horizontal="center" vertical="center"/>
    </xf>
    <xf numFmtId="0" fontId="18" fillId="0" borderId="33" xfId="0" applyNumberFormat="1" applyFont="1" applyFill="1" applyBorder="1" applyAlignment="1">
      <alignment horizontal="center" vertical="center"/>
    </xf>
    <xf numFmtId="0" fontId="18" fillId="0" borderId="14" xfId="0" applyNumberFormat="1" applyFont="1" applyFill="1" applyBorder="1" applyAlignment="1">
      <alignment horizontal="center" vertical="center"/>
    </xf>
    <xf numFmtId="0" fontId="37" fillId="2" borderId="18" xfId="0" applyNumberFormat="1" applyFont="1" applyFill="1" applyBorder="1" applyAlignment="1">
      <alignment horizontal="center" vertical="center"/>
    </xf>
    <xf numFmtId="0" fontId="37" fillId="2" borderId="14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37" fillId="0" borderId="23" xfId="0" applyNumberFormat="1" applyFont="1" applyFill="1" applyBorder="1" applyAlignment="1">
      <alignment horizontal="center" vertical="center"/>
    </xf>
    <xf numFmtId="0" fontId="36" fillId="0" borderId="63" xfId="0" applyFont="1" applyFill="1" applyBorder="1" applyAlignment="1" applyProtection="1">
      <alignment horizontal="center" vertical="center" wrapText="1"/>
      <protection locked="0"/>
    </xf>
    <xf numFmtId="0" fontId="36" fillId="0" borderId="64" xfId="0" applyFont="1" applyFill="1" applyBorder="1" applyAlignment="1" applyProtection="1">
      <alignment horizontal="center" vertical="center" wrapText="1"/>
      <protection locked="0"/>
    </xf>
    <xf numFmtId="0" fontId="41" fillId="0" borderId="41" xfId="0" applyFont="1" applyFill="1" applyBorder="1" applyAlignment="1" applyProtection="1">
      <alignment horizontal="center" vertical="center" wrapText="1"/>
      <protection locked="0"/>
    </xf>
    <xf numFmtId="0" fontId="41" fillId="0" borderId="29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41" fillId="0" borderId="9" xfId="0" applyFont="1" applyFill="1" applyBorder="1" applyAlignment="1" applyProtection="1">
      <alignment horizontal="center" vertical="center" wrapText="1"/>
      <protection locked="0"/>
    </xf>
    <xf numFmtId="0" fontId="39" fillId="0" borderId="30" xfId="0" applyNumberFormat="1" applyFont="1" applyFill="1" applyBorder="1" applyAlignment="1">
      <alignment horizontal="center" vertical="center"/>
    </xf>
    <xf numFmtId="0" fontId="39" fillId="0" borderId="52" xfId="0" applyNumberFormat="1" applyFont="1" applyFill="1" applyBorder="1" applyAlignment="1">
      <alignment horizontal="center" vertical="center"/>
    </xf>
    <xf numFmtId="0" fontId="39" fillId="0" borderId="6" xfId="0" applyNumberFormat="1" applyFont="1" applyFill="1" applyBorder="1" applyAlignment="1">
      <alignment horizontal="center" vertical="center"/>
    </xf>
    <xf numFmtId="0" fontId="39" fillId="0" borderId="45" xfId="0" applyNumberFormat="1" applyFont="1" applyFill="1" applyBorder="1" applyAlignment="1">
      <alignment horizontal="center" vertical="center"/>
    </xf>
    <xf numFmtId="0" fontId="37" fillId="0" borderId="51" xfId="0" applyNumberFormat="1" applyFont="1" applyFill="1" applyBorder="1" applyAlignment="1">
      <alignment horizontal="center" vertical="center"/>
    </xf>
    <xf numFmtId="0" fontId="37" fillId="0" borderId="57" xfId="0" applyNumberFormat="1" applyFont="1" applyFill="1" applyBorder="1" applyAlignment="1">
      <alignment horizontal="center" vertical="center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9" xfId="0" applyFont="1" applyFill="1" applyBorder="1" applyAlignment="1" applyProtection="1">
      <alignment horizontal="center" vertical="center" wrapText="1"/>
      <protection locked="0"/>
    </xf>
    <xf numFmtId="16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36" fillId="0" borderId="2" xfId="0" applyFont="1" applyFill="1" applyBorder="1" applyAlignment="1" applyProtection="1">
      <alignment horizontal="left" vertical="center" wrapText="1" indent="2"/>
      <protection locked="0"/>
    </xf>
    <xf numFmtId="0" fontId="36" fillId="0" borderId="0" xfId="0" applyFont="1" applyFill="1" applyBorder="1" applyAlignment="1" applyProtection="1">
      <alignment horizontal="left" vertical="center" wrapText="1" indent="2"/>
      <protection locked="0"/>
    </xf>
    <xf numFmtId="0" fontId="36" fillId="5" borderId="0" xfId="0" applyFont="1" applyFill="1" applyBorder="1" applyAlignment="1" applyProtection="1">
      <alignment horizontal="left" vertical="center" wrapText="1" indent="2"/>
      <protection locked="0"/>
    </xf>
    <xf numFmtId="0" fontId="36" fillId="0" borderId="5" xfId="0" applyFont="1" applyFill="1" applyBorder="1" applyAlignment="1" applyProtection="1">
      <alignment horizontal="left" vertical="center" wrapText="1" indent="2"/>
      <protection locked="0"/>
    </xf>
    <xf numFmtId="0" fontId="14" fillId="0" borderId="45" xfId="0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6" fillId="5" borderId="0" xfId="0" applyFont="1" applyFill="1" applyBorder="1" applyAlignment="1" applyProtection="1">
      <alignment horizontal="left" vertical="center" wrapText="1"/>
      <protection locked="0"/>
    </xf>
    <xf numFmtId="0" fontId="36" fillId="0" borderId="5" xfId="0" applyFont="1" applyFill="1" applyBorder="1" applyAlignment="1" applyProtection="1">
      <alignment horizontal="left" vertical="center" wrapText="1"/>
      <protection locked="0"/>
    </xf>
    <xf numFmtId="0" fontId="36" fillId="0" borderId="26" xfId="0" applyFont="1" applyFill="1" applyBorder="1" applyAlignment="1" applyProtection="1">
      <alignment horizontal="center" vertical="center" wrapText="1"/>
      <protection locked="0"/>
    </xf>
    <xf numFmtId="0" fontId="36" fillId="0" borderId="25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left" vertical="center" wrapText="1"/>
      <protection locked="0"/>
    </xf>
    <xf numFmtId="0" fontId="36" fillId="0" borderId="9" xfId="0" applyFont="1" applyFill="1" applyBorder="1" applyAlignment="1" applyProtection="1">
      <alignment horizontal="left" vertical="center" wrapText="1"/>
      <protection locked="0"/>
    </xf>
    <xf numFmtId="0" fontId="30" fillId="0" borderId="5" xfId="0" applyFont="1" applyFill="1" applyBorder="1" applyAlignment="1">
      <alignment horizontal="center" vertical="center" textRotation="90"/>
    </xf>
    <xf numFmtId="0" fontId="30" fillId="0" borderId="0" xfId="0" applyFont="1" applyFill="1" applyBorder="1" applyAlignment="1">
      <alignment horizontal="center" vertical="center" textRotation="90"/>
    </xf>
    <xf numFmtId="0" fontId="41" fillId="0" borderId="17" xfId="0" applyFont="1" applyBorder="1" applyAlignment="1" applyProtection="1">
      <alignment horizontal="left" vertical="center" wrapText="1"/>
      <protection locked="0"/>
    </xf>
    <xf numFmtId="0" fontId="41" fillId="0" borderId="9" xfId="0" applyFont="1" applyBorder="1" applyAlignment="1" applyProtection="1">
      <alignment horizontal="left" vertical="center" wrapText="1"/>
      <protection locked="0"/>
    </xf>
    <xf numFmtId="0" fontId="36" fillId="0" borderId="62" xfId="0" applyFont="1" applyFill="1" applyBorder="1" applyAlignment="1" applyProtection="1">
      <alignment horizontal="center" vertical="center" wrapText="1"/>
      <protection locked="0"/>
    </xf>
    <xf numFmtId="0" fontId="36" fillId="0" borderId="8" xfId="0" applyFont="1" applyFill="1" applyBorder="1" applyAlignment="1" applyProtection="1">
      <alignment horizontal="center" vertical="center" wrapText="1"/>
      <protection locked="0"/>
    </xf>
    <xf numFmtId="0" fontId="40" fillId="2" borderId="39" xfId="0" applyFont="1" applyFill="1" applyBorder="1" applyAlignment="1" applyProtection="1">
      <alignment horizontal="left" vertical="center" wrapText="1"/>
      <protection locked="0"/>
    </xf>
    <xf numFmtId="0" fontId="40" fillId="2" borderId="40" xfId="0" applyFont="1" applyFill="1" applyBorder="1" applyAlignment="1" applyProtection="1">
      <alignment horizontal="left" vertical="center" wrapText="1"/>
      <protection locked="0"/>
    </xf>
    <xf numFmtId="0" fontId="40" fillId="5" borderId="40" xfId="0" applyFont="1" applyFill="1" applyBorder="1" applyAlignment="1" applyProtection="1">
      <alignment horizontal="left" vertical="center" wrapText="1"/>
      <protection locked="0"/>
    </xf>
    <xf numFmtId="0" fontId="40" fillId="2" borderId="56" xfId="0" applyFont="1" applyFill="1" applyBorder="1" applyAlignment="1" applyProtection="1">
      <alignment horizontal="left" vertical="center" wrapText="1"/>
      <protection locked="0"/>
    </xf>
    <xf numFmtId="0" fontId="39" fillId="0" borderId="21" xfId="0" applyNumberFormat="1" applyFont="1" applyFill="1" applyBorder="1" applyAlignment="1">
      <alignment horizontal="center" vertical="center"/>
    </xf>
    <xf numFmtId="0" fontId="39" fillId="0" borderId="14" xfId="0" applyNumberFormat="1" applyFont="1" applyFill="1" applyBorder="1" applyAlignment="1">
      <alignment horizontal="center" vertical="center"/>
    </xf>
    <xf numFmtId="0" fontId="39" fillId="0" borderId="22" xfId="0" applyNumberFormat="1" applyFont="1" applyFill="1" applyBorder="1" applyAlignment="1">
      <alignment horizontal="center" vertical="center"/>
    </xf>
    <xf numFmtId="0" fontId="39" fillId="0" borderId="44" xfId="0" applyNumberFormat="1" applyFont="1" applyFill="1" applyBorder="1" applyAlignment="1">
      <alignment horizontal="center" vertical="center"/>
    </xf>
    <xf numFmtId="0" fontId="37" fillId="0" borderId="23" xfId="0" applyNumberFormat="1" applyFont="1" applyFill="1" applyBorder="1" applyAlignment="1">
      <alignment horizontal="center" vertical="center"/>
    </xf>
    <xf numFmtId="0" fontId="37" fillId="0" borderId="15" xfId="0" applyNumberFormat="1" applyFont="1" applyFill="1" applyBorder="1" applyAlignment="1">
      <alignment horizontal="center" vertical="center"/>
    </xf>
    <xf numFmtId="0" fontId="36" fillId="0" borderId="59" xfId="0" applyFont="1" applyFill="1" applyBorder="1" applyAlignment="1" applyProtection="1">
      <alignment horizontal="left" vertical="center" wrapText="1"/>
      <protection locked="0"/>
    </xf>
    <xf numFmtId="0" fontId="36" fillId="0" borderId="60" xfId="0" applyFont="1" applyFill="1" applyBorder="1" applyAlignment="1" applyProtection="1">
      <alignment horizontal="left" vertical="center" wrapText="1"/>
      <protection locked="0"/>
    </xf>
    <xf numFmtId="0" fontId="42" fillId="2" borderId="12" xfId="0" applyFont="1" applyFill="1" applyBorder="1" applyAlignment="1" applyProtection="1">
      <alignment horizontal="left" vertical="center" wrapText="1"/>
      <protection locked="0"/>
    </xf>
    <xf numFmtId="0" fontId="42" fillId="2" borderId="10" xfId="0" applyFont="1" applyFill="1" applyBorder="1" applyAlignment="1" applyProtection="1">
      <alignment horizontal="left" vertical="center" wrapText="1"/>
      <protection locked="0"/>
    </xf>
    <xf numFmtId="0" fontId="42" fillId="5" borderId="10" xfId="0" applyFont="1" applyFill="1" applyBorder="1" applyAlignment="1" applyProtection="1">
      <alignment horizontal="left" vertical="center" wrapText="1"/>
      <protection locked="0"/>
    </xf>
    <xf numFmtId="0" fontId="42" fillId="2" borderId="11" xfId="0" applyFont="1" applyFill="1" applyBorder="1" applyAlignment="1" applyProtection="1">
      <alignment horizontal="left" vertical="center" wrapText="1"/>
      <protection locked="0"/>
    </xf>
    <xf numFmtId="0" fontId="42" fillId="2" borderId="3" xfId="0" applyFont="1" applyFill="1" applyBorder="1" applyAlignment="1" applyProtection="1">
      <alignment horizontal="left" vertical="center" wrapText="1"/>
      <protection locked="0"/>
    </xf>
    <xf numFmtId="0" fontId="42" fillId="2" borderId="4" xfId="0" applyFont="1" applyFill="1" applyBorder="1" applyAlignment="1" applyProtection="1">
      <alignment horizontal="left" vertical="center" wrapText="1"/>
      <protection locked="0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42" fillId="2" borderId="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9" fontId="23" fillId="0" borderId="2" xfId="15" applyFont="1" applyFill="1" applyBorder="1" applyAlignment="1">
      <alignment horizontal="center" vertical="center"/>
    </xf>
    <xf numFmtId="9" fontId="23" fillId="0" borderId="0" xfId="15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0" borderId="28" xfId="0" applyNumberFormat="1" applyFont="1" applyFill="1" applyBorder="1" applyAlignment="1" applyProtection="1">
      <alignment horizontal="center" vertical="center"/>
      <protection locked="0"/>
    </xf>
    <xf numFmtId="1" fontId="1" fillId="0" borderId="13" xfId="15" applyNumberFormat="1" applyFont="1" applyFill="1" applyBorder="1" applyAlignment="1" applyProtection="1">
      <alignment horizontal="center" vertical="center"/>
      <protection locked="0"/>
    </xf>
    <xf numFmtId="1" fontId="1" fillId="0" borderId="19" xfId="15" applyNumberFormat="1" applyFont="1" applyFill="1" applyBorder="1" applyAlignment="1" applyProtection="1">
      <alignment horizontal="center" vertical="center"/>
      <protection locked="0"/>
    </xf>
    <xf numFmtId="9" fontId="2" fillId="0" borderId="18" xfId="15" applyFont="1" applyFill="1" applyBorder="1" applyAlignment="1" applyProtection="1">
      <alignment horizontal="center" vertical="center"/>
      <protection locked="0"/>
    </xf>
    <xf numFmtId="9" fontId="2" fillId="0" borderId="20" xfId="15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41" fillId="0" borderId="29" xfId="0" applyFont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40" xfId="0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9" fillId="0" borderId="6" xfId="0" applyNumberFormat="1" applyFont="1" applyFill="1" applyBorder="1" applyAlignment="1">
      <alignment horizontal="center"/>
    </xf>
    <xf numFmtId="165" fontId="9" fillId="0" borderId="51" xfId="0" applyNumberFormat="1" applyFont="1" applyFill="1" applyBorder="1" applyAlignment="1">
      <alignment horizontal="center"/>
    </xf>
    <xf numFmtId="164" fontId="16" fillId="0" borderId="2" xfId="0" applyNumberFormat="1" applyFont="1" applyFill="1" applyBorder="1" applyAlignment="1" applyProtection="1">
      <alignment horizontal="center" vertical="center"/>
      <protection locked="0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textRotation="90" wrapText="1"/>
    </xf>
    <xf numFmtId="14" fontId="9" fillId="0" borderId="6" xfId="0" applyNumberFormat="1" applyFont="1" applyFill="1" applyBorder="1" applyAlignment="1">
      <alignment horizontal="center"/>
    </xf>
    <xf numFmtId="14" fontId="9" fillId="0" borderId="51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29" fillId="0" borderId="12" xfId="0" applyNumberFormat="1" applyFont="1" applyFill="1" applyBorder="1" applyAlignment="1" applyProtection="1">
      <alignment horizontal="center" vertical="center"/>
      <protection locked="0"/>
    </xf>
    <xf numFmtId="164" fontId="29" fillId="0" borderId="10" xfId="0" applyNumberFormat="1" applyFont="1" applyFill="1" applyBorder="1" applyAlignment="1" applyProtection="1">
      <alignment horizontal="center" vertical="center"/>
      <protection locked="0"/>
    </xf>
    <xf numFmtId="16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center" wrapText="1"/>
      <protection locked="0"/>
    </xf>
    <xf numFmtId="16" fontId="41" fillId="0" borderId="17" xfId="0" applyNumberFormat="1" applyFont="1" applyFill="1" applyBorder="1" applyAlignment="1" applyProtection="1">
      <alignment horizontal="center" vertical="center" wrapText="1"/>
      <protection locked="0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 2" xfId="16" xr:uid="{00000000-0005-0000-0000-00000F000000}"/>
    <cellStyle name="Percent" xfId="1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Percent Planned Complete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PPC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'Average PPC'!$N$2:$N$53</c:f>
              <c:numCache>
                <c:formatCode>d\-mmm</c:formatCode>
                <c:ptCount val="52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'Average PPC'!$O$2:$O$53</c:f>
              <c:numCache>
                <c:formatCode>0%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0-4D5B-B5F2-47DCE7F3A29D}"/>
            </c:ext>
          </c:extLst>
        </c:ser>
        <c:ser>
          <c:idx val="1"/>
          <c:order val="1"/>
          <c:tx>
            <c:v>Average</c:v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'Average PPC'!$N$2:$N$53</c:f>
              <c:numCache>
                <c:formatCode>d\-mmm</c:formatCode>
                <c:ptCount val="52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'Average PPC'!$P$2:$P$53</c:f>
              <c:numCache>
                <c:formatCode>0%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0-4D5B-B5F2-47DCE7F3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64971856"/>
        <c:axId val="-1964985456"/>
      </c:lineChart>
      <c:dateAx>
        <c:axId val="-19649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4985456"/>
        <c:crosses val="autoZero"/>
        <c:auto val="1"/>
        <c:lblOffset val="100"/>
        <c:baseTimeUnit val="days"/>
      </c:dateAx>
      <c:valAx>
        <c:axId val="-19649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PPC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49718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Category</a:t>
            </a:r>
            <a:r>
              <a:rPr lang="en-US" baseline="0"/>
              <a:t> Tracking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'Category Tracking'!$AJ$2</c:f>
              <c:strCache>
                <c:ptCount val="1"/>
                <c:pt idx="0">
                  <c:v>1-Weather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Tracking'!$AJ$3:$AJ$41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E-4553-91AC-30E963A949AE}"/>
            </c:ext>
          </c:extLst>
        </c:ser>
        <c:ser>
          <c:idx val="1"/>
          <c:order val="1"/>
          <c:tx>
            <c:strRef>
              <c:f>'Category Tracking'!$AK$2</c:f>
              <c:strCache>
                <c:ptCount val="1"/>
                <c:pt idx="0">
                  <c:v>2-Labor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Tracking'!$AK$3:$AK$41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E-4553-91AC-30E963A949AE}"/>
            </c:ext>
          </c:extLst>
        </c:ser>
        <c:ser>
          <c:idx val="2"/>
          <c:order val="2"/>
          <c:tx>
            <c:strRef>
              <c:f>'Category Tracking'!$AL$2</c:f>
              <c:strCache>
                <c:ptCount val="1"/>
                <c:pt idx="0">
                  <c:v>3-Equipment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Tracking'!$AL$3:$AL$41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E-4553-91AC-30E963A949AE}"/>
            </c:ext>
          </c:extLst>
        </c:ser>
        <c:ser>
          <c:idx val="3"/>
          <c:order val="3"/>
          <c:tx>
            <c:strRef>
              <c:f>'Category Tracking'!$AM$2</c:f>
              <c:strCache>
                <c:ptCount val="1"/>
                <c:pt idx="0">
                  <c:v>4-Material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Tracking'!$AM$3:$AM$41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E-4553-91AC-30E963A949AE}"/>
            </c:ext>
          </c:extLst>
        </c:ser>
        <c:ser>
          <c:idx val="4"/>
          <c:order val="4"/>
          <c:tx>
            <c:strRef>
              <c:f>'Category Tracking'!$AN$2</c:f>
              <c:strCache>
                <c:ptCount val="1"/>
                <c:pt idx="0">
                  <c:v>5-Subcontract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Tracking'!$AN$3:$AN$41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DE-4553-91AC-30E963A949AE}"/>
            </c:ext>
          </c:extLst>
        </c:ser>
        <c:ser>
          <c:idx val="5"/>
          <c:order val="5"/>
          <c:tx>
            <c:strRef>
              <c:f>'Category Tracking'!$AO$2</c:f>
              <c:strCache>
                <c:ptCount val="1"/>
                <c:pt idx="0">
                  <c:v>6-Owner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Tracking'!$AO$3:$AO$41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DE-4553-91AC-30E963A949AE}"/>
            </c:ext>
          </c:extLst>
        </c:ser>
        <c:ser>
          <c:idx val="6"/>
          <c:order val="6"/>
          <c:tx>
            <c:strRef>
              <c:f>'Category Tracking'!$AP$2</c:f>
              <c:strCache>
                <c:ptCount val="1"/>
                <c:pt idx="0">
                  <c:v>7-Site Condition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Tracking'!$AP$3:$AP$41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DE-4553-91AC-30E963A949AE}"/>
            </c:ext>
          </c:extLst>
        </c:ser>
        <c:ser>
          <c:idx val="7"/>
          <c:order val="7"/>
          <c:tx>
            <c:strRef>
              <c:f>'Category Tracking'!$AQ$2</c:f>
              <c:strCache>
                <c:ptCount val="1"/>
                <c:pt idx="0">
                  <c:v>8-RFI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Tracking'!$AQ$3:$AQ$41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5DE-4553-91AC-30E963A949AE}"/>
            </c:ext>
          </c:extLst>
        </c:ser>
        <c:ser>
          <c:idx val="8"/>
          <c:order val="8"/>
          <c:tx>
            <c:strRef>
              <c:f>'Category Tracking'!$AR$2</c:f>
              <c:strCache>
                <c:ptCount val="1"/>
                <c:pt idx="0">
                  <c:v>9-Contract CO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Tracking'!$AR$3:$AR$41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DE-4553-91AC-30E963A949AE}"/>
            </c:ext>
          </c:extLst>
        </c:ser>
        <c:ser>
          <c:idx val="9"/>
          <c:order val="9"/>
          <c:tx>
            <c:strRef>
              <c:f>'Category Tracking'!$AS$2</c:f>
              <c:strCache>
                <c:ptCount val="1"/>
                <c:pt idx="0">
                  <c:v>10-Plant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Tracking'!$AS$3:$AS$41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DE-4553-91AC-30E963A949AE}"/>
            </c:ext>
          </c:extLst>
        </c:ser>
        <c:ser>
          <c:idx val="10"/>
          <c:order val="10"/>
          <c:tx>
            <c:strRef>
              <c:f>'Category Tracking'!$AT$2</c:f>
              <c:strCache>
                <c:ptCount val="1"/>
                <c:pt idx="0">
                  <c:v>11-Accident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Tracking'!$AT$3:$AT$41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DE-4553-91AC-30E963A949AE}"/>
            </c:ext>
          </c:extLst>
        </c:ser>
        <c:ser>
          <c:idx val="11"/>
          <c:order val="11"/>
          <c:tx>
            <c:strRef>
              <c:f>'Category Tracking'!$AU$2</c:f>
              <c:strCache>
                <c:ptCount val="1"/>
                <c:pt idx="0">
                  <c:v>12-Trucking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Tracking'!$AU$3:$AU$41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5DE-4553-91AC-30E963A949AE}"/>
            </c:ext>
          </c:extLst>
        </c:ser>
        <c:ser>
          <c:idx val="12"/>
          <c:order val="12"/>
          <c:tx>
            <c:strRef>
              <c:f>'Category Tracking'!$AV$2</c:f>
              <c:strCache>
                <c:ptCount val="1"/>
                <c:pt idx="0">
                  <c:v>13-Low Production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plus"/>
            <c:size val="8"/>
            <c:spPr>
              <a:noFill/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Tracking'!$AV$3:$AV$41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DE-4553-91AC-30E963A949AE}"/>
            </c:ext>
          </c:extLst>
        </c:ser>
        <c:ser>
          <c:idx val="13"/>
          <c:order val="13"/>
          <c:tx>
            <c:strRef>
              <c:f>'Category Tracking'!$AW$2</c:f>
              <c:strCache>
                <c:ptCount val="1"/>
                <c:pt idx="0">
                  <c:v>14-High Production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Tracking'!$AW$3:$AW$41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5DE-4553-91AC-30E963A949AE}"/>
            </c:ext>
          </c:extLst>
        </c:ser>
        <c:ser>
          <c:idx val="14"/>
          <c:order val="14"/>
          <c:tx>
            <c:strRef>
              <c:f>'Category Tracking'!$AX$2</c:f>
              <c:strCache>
                <c:ptCount val="1"/>
                <c:pt idx="0">
                  <c:v>15-Operations Decision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Tracking'!$AX$3:$AX$41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5DE-4553-91AC-30E963A949AE}"/>
            </c:ext>
          </c:extLst>
        </c:ser>
        <c:ser>
          <c:idx val="15"/>
          <c:order val="15"/>
          <c:tx>
            <c:strRef>
              <c:f>'Category Tracking'!$AY$2</c:f>
              <c:strCache>
                <c:ptCount val="1"/>
                <c:pt idx="0">
                  <c:v>16-Other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'Category Tracking'!$AI$3:$AI$41</c:f>
              <c:numCache>
                <c:formatCode>d\-mmm</c:formatCode>
                <c:ptCount val="39"/>
                <c:pt idx="0">
                  <c:v>42093</c:v>
                </c:pt>
                <c:pt idx="1">
                  <c:v>42100</c:v>
                </c:pt>
                <c:pt idx="2">
                  <c:v>42107</c:v>
                </c:pt>
                <c:pt idx="3">
                  <c:v>42114</c:v>
                </c:pt>
                <c:pt idx="4">
                  <c:v>42121</c:v>
                </c:pt>
                <c:pt idx="5">
                  <c:v>42128</c:v>
                </c:pt>
                <c:pt idx="6">
                  <c:v>42135</c:v>
                </c:pt>
                <c:pt idx="7">
                  <c:v>42142</c:v>
                </c:pt>
                <c:pt idx="8">
                  <c:v>42149</c:v>
                </c:pt>
                <c:pt idx="9">
                  <c:v>42156</c:v>
                </c:pt>
                <c:pt idx="10">
                  <c:v>42163</c:v>
                </c:pt>
                <c:pt idx="11">
                  <c:v>42170</c:v>
                </c:pt>
                <c:pt idx="12">
                  <c:v>42177</c:v>
                </c:pt>
                <c:pt idx="13">
                  <c:v>42184</c:v>
                </c:pt>
                <c:pt idx="14">
                  <c:v>42191</c:v>
                </c:pt>
                <c:pt idx="15">
                  <c:v>42198</c:v>
                </c:pt>
                <c:pt idx="16">
                  <c:v>42205</c:v>
                </c:pt>
                <c:pt idx="17">
                  <c:v>42212</c:v>
                </c:pt>
                <c:pt idx="18">
                  <c:v>42219</c:v>
                </c:pt>
                <c:pt idx="19">
                  <c:v>42226</c:v>
                </c:pt>
                <c:pt idx="20">
                  <c:v>42233</c:v>
                </c:pt>
                <c:pt idx="21">
                  <c:v>42240</c:v>
                </c:pt>
                <c:pt idx="22">
                  <c:v>42247</c:v>
                </c:pt>
                <c:pt idx="23">
                  <c:v>42254</c:v>
                </c:pt>
                <c:pt idx="24">
                  <c:v>42261</c:v>
                </c:pt>
                <c:pt idx="25">
                  <c:v>42268</c:v>
                </c:pt>
                <c:pt idx="26">
                  <c:v>42275</c:v>
                </c:pt>
                <c:pt idx="27">
                  <c:v>42282</c:v>
                </c:pt>
                <c:pt idx="28">
                  <c:v>42289</c:v>
                </c:pt>
                <c:pt idx="29">
                  <c:v>42296</c:v>
                </c:pt>
                <c:pt idx="30">
                  <c:v>42303</c:v>
                </c:pt>
                <c:pt idx="31">
                  <c:v>42310</c:v>
                </c:pt>
                <c:pt idx="32">
                  <c:v>42317</c:v>
                </c:pt>
                <c:pt idx="33">
                  <c:v>42324</c:v>
                </c:pt>
                <c:pt idx="34">
                  <c:v>42331</c:v>
                </c:pt>
                <c:pt idx="35">
                  <c:v>42338</c:v>
                </c:pt>
                <c:pt idx="36">
                  <c:v>42345</c:v>
                </c:pt>
                <c:pt idx="37">
                  <c:v>42352</c:v>
                </c:pt>
              </c:numCache>
            </c:numRef>
          </c:cat>
          <c:val>
            <c:numRef>
              <c:f>'Category Tracking'!$AY$3:$AY$41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5DE-4553-91AC-30E963A9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64970224"/>
        <c:axId val="-1964963696"/>
      </c:lineChart>
      <c:dateAx>
        <c:axId val="-196497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4963696"/>
        <c:crosses val="autoZero"/>
        <c:auto val="1"/>
        <c:lblOffset val="100"/>
        <c:baseTimeUnit val="days"/>
      </c:dateAx>
      <c:valAx>
        <c:axId val="-196496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497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288443</xdr:colOff>
      <xdr:row>0</xdr:row>
      <xdr:rowOff>211374</xdr:rowOff>
    </xdr:from>
    <xdr:to>
      <xdr:col>2</xdr:col>
      <xdr:colOff>706582</xdr:colOff>
      <xdr:row>3</xdr:row>
      <xdr:rowOff>103791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43" y="211374"/>
          <a:ext cx="1207848" cy="723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121920</xdr:rowOff>
    </xdr:from>
    <xdr:to>
      <xdr:col>12</xdr:col>
      <xdr:colOff>419100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129540</xdr:rowOff>
    </xdr:from>
    <xdr:to>
      <xdr:col>16</xdr:col>
      <xdr:colOff>518160</xdr:colOff>
      <xdr:row>26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J-STORAGE1\win_data\PROJECTS\010880%20(3015-13)%20IR-275\ROAD%20System\Weekly%20Work%20Plans\133015%20HAM-275%20WWP%205-11%20and%205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P Template"/>
      <sheetName val="Average PPC"/>
      <sheetName val="Category Tracking"/>
      <sheetName val="LISTS"/>
    </sheetNames>
    <sheetDataSet>
      <sheetData sheetId="0"/>
      <sheetData sheetId="1"/>
      <sheetData sheetId="2"/>
      <sheetData sheetId="3">
        <row r="3">
          <cell r="A3" t="str">
            <v>JRJ Paint</v>
          </cell>
        </row>
        <row r="4">
          <cell r="A4" t="str">
            <v>Mill</v>
          </cell>
        </row>
        <row r="5">
          <cell r="A5" t="str">
            <v>Rubber-tire hoe</v>
          </cell>
        </row>
        <row r="6">
          <cell r="A6" t="str">
            <v>Security - Rail</v>
          </cell>
        </row>
        <row r="7">
          <cell r="A7" t="str">
            <v>Security - Sign</v>
          </cell>
        </row>
        <row r="8">
          <cell r="A8" t="str">
            <v>Stabilization</v>
          </cell>
        </row>
        <row r="9">
          <cell r="A9" t="str">
            <v>Survey</v>
          </cell>
        </row>
        <row r="10">
          <cell r="A10" t="str">
            <v>UD Trencher</v>
          </cell>
        </row>
        <row r="11">
          <cell r="A11" t="str">
            <v>Waterblaster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6"/>
  <sheetViews>
    <sheetView tabSelected="1" zoomScale="56" zoomScaleNormal="55" zoomScaleSheetLayoutView="44" zoomScalePageLayoutView="40" workbookViewId="0">
      <selection activeCell="E29" sqref="E29:E30"/>
    </sheetView>
  </sheetViews>
  <sheetFormatPr defaultColWidth="8.86328125" defaultRowHeight="13.15" x14ac:dyDescent="0.4"/>
  <cols>
    <col min="1" max="1" width="8.86328125" style="2" customWidth="1"/>
    <col min="2" max="2" width="11.59765625" style="4" customWidth="1"/>
    <col min="3" max="3" width="114.1328125" style="1" customWidth="1"/>
    <col min="4" max="4" width="20" style="2" customWidth="1"/>
    <col min="5" max="5" width="61" style="20" customWidth="1"/>
    <col min="6" max="7" width="28.86328125" style="20" customWidth="1"/>
    <col min="8" max="12" width="4.86328125" style="20" customWidth="1"/>
    <col min="13" max="36" width="4.86328125" style="2" customWidth="1"/>
    <col min="37" max="37" width="5.1328125" style="2" bestFit="1" customWidth="1"/>
    <col min="38" max="47" width="4" style="2" customWidth="1"/>
    <col min="48" max="50" width="3.1328125" style="2" bestFit="1" customWidth="1"/>
    <col min="51" max="66" width="10.86328125" style="2" customWidth="1"/>
    <col min="67" max="16384" width="8.86328125" style="2"/>
  </cols>
  <sheetData>
    <row r="1" spans="1:47" ht="21.95" customHeight="1" thickBot="1" x14ac:dyDescent="0.45">
      <c r="B1" s="11"/>
      <c r="C1" s="246" t="s">
        <v>21</v>
      </c>
      <c r="D1" s="14" t="s">
        <v>19</v>
      </c>
      <c r="E1" s="104">
        <v>10571</v>
      </c>
      <c r="F1" s="19"/>
      <c r="H1" s="221"/>
      <c r="I1" s="222"/>
      <c r="J1" s="222"/>
      <c r="K1" s="221"/>
      <c r="L1" s="223"/>
      <c r="M1" s="249" t="s">
        <v>61</v>
      </c>
      <c r="N1" s="250"/>
      <c r="O1" s="250"/>
      <c r="P1" s="250"/>
      <c r="Q1" s="250"/>
      <c r="R1" s="250"/>
      <c r="S1" s="250"/>
      <c r="T1" s="250"/>
      <c r="U1" s="250"/>
      <c r="V1" s="251"/>
    </row>
    <row r="2" spans="1:47" ht="21.95" customHeight="1" x14ac:dyDescent="0.4">
      <c r="B2" s="12"/>
      <c r="C2" s="247"/>
      <c r="D2" s="15" t="s">
        <v>14</v>
      </c>
      <c r="E2" s="36">
        <v>210591</v>
      </c>
      <c r="F2" s="205" t="s">
        <v>43</v>
      </c>
      <c r="G2" s="206"/>
      <c r="H2" s="224"/>
      <c r="I2" s="225"/>
      <c r="J2" s="225"/>
      <c r="K2" s="224"/>
      <c r="L2" s="226"/>
      <c r="M2" s="209" t="s">
        <v>58</v>
      </c>
      <c r="N2" s="210"/>
      <c r="O2" s="210"/>
      <c r="P2" s="210"/>
      <c r="Q2" s="210"/>
      <c r="R2" s="210"/>
      <c r="S2" s="210"/>
      <c r="T2" s="211"/>
      <c r="U2" s="212">
        <f>SUM(T8:U77)</f>
        <v>0</v>
      </c>
      <c r="V2" s="213"/>
      <c r="Y2" s="45"/>
      <c r="Z2" s="45"/>
      <c r="AA2" s="45"/>
      <c r="AB2" s="45"/>
      <c r="AF2" s="45"/>
      <c r="AG2" s="45"/>
      <c r="AH2" s="45"/>
      <c r="AI2" s="45"/>
    </row>
    <row r="3" spans="1:47" ht="21.95" customHeight="1" thickBot="1" x14ac:dyDescent="0.45">
      <c r="B3" s="12"/>
      <c r="C3" s="247"/>
      <c r="D3" s="15" t="s">
        <v>18</v>
      </c>
      <c r="E3" s="36" t="s">
        <v>88</v>
      </c>
      <c r="F3" s="22" t="s">
        <v>44</v>
      </c>
      <c r="G3" s="71">
        <f>E4-7</f>
        <v>45504</v>
      </c>
      <c r="H3" s="224"/>
      <c r="I3" s="225"/>
      <c r="J3" s="225"/>
      <c r="K3" s="224"/>
      <c r="L3" s="226"/>
      <c r="M3" s="209" t="s">
        <v>59</v>
      </c>
      <c r="N3" s="210"/>
      <c r="O3" s="210"/>
      <c r="P3" s="210"/>
      <c r="Q3" s="210"/>
      <c r="R3" s="210"/>
      <c r="S3" s="210"/>
      <c r="T3" s="211"/>
      <c r="U3" s="212">
        <f>SUM(T8:T77)</f>
        <v>0</v>
      </c>
      <c r="V3" s="213"/>
    </row>
    <row r="4" spans="1:47" ht="21.95" customHeight="1" thickBot="1" x14ac:dyDescent="0.55000000000000004">
      <c r="B4" s="13"/>
      <c r="C4" s="248"/>
      <c r="D4" s="16" t="s">
        <v>15</v>
      </c>
      <c r="E4" s="37">
        <v>45511</v>
      </c>
      <c r="F4" s="207"/>
      <c r="G4" s="208"/>
      <c r="H4" s="224"/>
      <c r="I4" s="225"/>
      <c r="J4" s="225"/>
      <c r="K4" s="224"/>
      <c r="L4" s="226"/>
      <c r="M4" s="239" t="s">
        <v>60</v>
      </c>
      <c r="N4" s="240"/>
      <c r="O4" s="240"/>
      <c r="P4" s="240"/>
      <c r="Q4" s="240"/>
      <c r="R4" s="240"/>
      <c r="S4" s="240"/>
      <c r="T4" s="241"/>
      <c r="U4" s="214" t="e">
        <f>U3/U2</f>
        <v>#DIV/0!</v>
      </c>
      <c r="V4" s="215"/>
      <c r="W4" s="232" t="s">
        <v>45</v>
      </c>
      <c r="X4" s="233"/>
      <c r="Y4" s="233"/>
      <c r="Z4" s="233"/>
      <c r="AA4" s="233"/>
      <c r="AB4" s="233"/>
      <c r="AC4" s="234"/>
      <c r="AD4" s="227"/>
      <c r="AE4" s="227"/>
      <c r="AF4" s="227"/>
      <c r="AG4" s="227"/>
      <c r="AH4" s="227"/>
      <c r="AI4" s="227"/>
      <c r="AJ4" s="227"/>
    </row>
    <row r="5" spans="1:47" ht="21.95" customHeight="1" thickBot="1" x14ac:dyDescent="0.7">
      <c r="B5" s="5"/>
      <c r="C5" s="8"/>
      <c r="D5" s="9"/>
      <c r="E5" s="10"/>
      <c r="F5" s="79" t="s">
        <v>62</v>
      </c>
      <c r="G5" s="80" t="e">
        <f>'Average PPC'!O1</f>
        <v>#DIV/0!</v>
      </c>
      <c r="H5" s="224"/>
      <c r="I5" s="225"/>
      <c r="J5" s="225"/>
      <c r="K5" s="224"/>
      <c r="L5" s="226"/>
      <c r="M5" s="235" t="s">
        <v>13</v>
      </c>
      <c r="N5" s="236"/>
      <c r="O5" s="244">
        <f>E4+5</f>
        <v>45516</v>
      </c>
      <c r="P5" s="244"/>
      <c r="Q5" s="244"/>
      <c r="R5" s="244"/>
      <c r="S5" s="245"/>
      <c r="W5" s="235" t="s">
        <v>13</v>
      </c>
      <c r="X5" s="236"/>
      <c r="Y5" s="237">
        <f>O5+7</f>
        <v>45523</v>
      </c>
      <c r="Z5" s="237"/>
      <c r="AA5" s="237"/>
      <c r="AB5" s="237"/>
      <c r="AC5" s="238"/>
      <c r="AD5" s="228"/>
      <c r="AE5" s="228"/>
      <c r="AF5" s="229"/>
      <c r="AG5" s="229"/>
      <c r="AH5" s="229"/>
      <c r="AI5" s="229"/>
      <c r="AJ5" s="229"/>
    </row>
    <row r="6" spans="1:47" ht="25.35" customHeight="1" x14ac:dyDescent="0.4">
      <c r="B6" s="216" t="s">
        <v>17</v>
      </c>
      <c r="C6" s="218" t="s">
        <v>11</v>
      </c>
      <c r="D6" s="218" t="s">
        <v>12</v>
      </c>
      <c r="E6" s="17" t="s">
        <v>42</v>
      </c>
      <c r="F6" s="252" t="s">
        <v>20</v>
      </c>
      <c r="G6" s="253"/>
      <c r="H6" s="86">
        <f>E4</f>
        <v>45511</v>
      </c>
      <c r="I6" s="86">
        <f t="shared" ref="I6:S6" si="0">H6+1</f>
        <v>45512</v>
      </c>
      <c r="J6" s="86">
        <f t="shared" si="0"/>
        <v>45513</v>
      </c>
      <c r="K6" s="86">
        <f t="shared" si="0"/>
        <v>45514</v>
      </c>
      <c r="L6" s="86">
        <f t="shared" si="0"/>
        <v>45515</v>
      </c>
      <c r="M6" s="86">
        <f t="shared" si="0"/>
        <v>45516</v>
      </c>
      <c r="N6" s="86">
        <f t="shared" si="0"/>
        <v>45517</v>
      </c>
      <c r="O6" s="86">
        <f t="shared" si="0"/>
        <v>45518</v>
      </c>
      <c r="P6" s="86">
        <f t="shared" si="0"/>
        <v>45519</v>
      </c>
      <c r="Q6" s="86">
        <f t="shared" si="0"/>
        <v>45520</v>
      </c>
      <c r="R6" s="86">
        <f t="shared" si="0"/>
        <v>45521</v>
      </c>
      <c r="S6" s="86">
        <f t="shared" si="0"/>
        <v>45522</v>
      </c>
      <c r="T6" s="230" t="s">
        <v>4</v>
      </c>
      <c r="U6" s="231"/>
      <c r="V6" s="242" t="s">
        <v>8</v>
      </c>
      <c r="W6" s="122">
        <f>S6+1</f>
        <v>45523</v>
      </c>
      <c r="X6" s="86">
        <f>W6+1</f>
        <v>45524</v>
      </c>
      <c r="Y6" s="86">
        <f>X6+1</f>
        <v>45525</v>
      </c>
      <c r="Z6" s="86">
        <f t="shared" ref="Z6:AC6" si="1">Y6+1</f>
        <v>45526</v>
      </c>
      <c r="AA6" s="86">
        <f t="shared" si="1"/>
        <v>45527</v>
      </c>
      <c r="AB6" s="86">
        <f t="shared" si="1"/>
        <v>45528</v>
      </c>
      <c r="AC6" s="111">
        <f t="shared" si="1"/>
        <v>45529</v>
      </c>
      <c r="AD6" s="74"/>
      <c r="AE6" s="74"/>
      <c r="AF6" s="74"/>
      <c r="AG6" s="74"/>
      <c r="AH6" s="74"/>
      <c r="AI6" s="74"/>
      <c r="AJ6" s="74"/>
    </row>
    <row r="7" spans="1:47" ht="21.6" customHeight="1" thickBot="1" x14ac:dyDescent="0.45">
      <c r="B7" s="217"/>
      <c r="C7" s="219"/>
      <c r="D7" s="219"/>
      <c r="E7" s="82" t="s">
        <v>16</v>
      </c>
      <c r="F7" s="254" t="s">
        <v>40</v>
      </c>
      <c r="G7" s="255"/>
      <c r="H7" s="84" t="s">
        <v>1</v>
      </c>
      <c r="I7" s="84" t="s">
        <v>10</v>
      </c>
      <c r="J7" s="84" t="s">
        <v>2</v>
      </c>
      <c r="K7" s="84" t="s">
        <v>3</v>
      </c>
      <c r="L7" s="85" t="s">
        <v>7</v>
      </c>
      <c r="M7" s="83" t="s">
        <v>0</v>
      </c>
      <c r="N7" s="84" t="s">
        <v>9</v>
      </c>
      <c r="O7" s="84" t="s">
        <v>1</v>
      </c>
      <c r="P7" s="84" t="s">
        <v>10</v>
      </c>
      <c r="Q7" s="84" t="s">
        <v>2</v>
      </c>
      <c r="R7" s="84" t="s">
        <v>3</v>
      </c>
      <c r="S7" s="85" t="s">
        <v>7</v>
      </c>
      <c r="T7" s="123" t="s">
        <v>5</v>
      </c>
      <c r="U7" s="124" t="s">
        <v>6</v>
      </c>
      <c r="V7" s="243"/>
      <c r="W7" s="83" t="s">
        <v>0</v>
      </c>
      <c r="X7" s="84" t="s">
        <v>9</v>
      </c>
      <c r="Y7" s="84" t="s">
        <v>1</v>
      </c>
      <c r="Z7" s="84" t="s">
        <v>10</v>
      </c>
      <c r="AA7" s="84" t="s">
        <v>2</v>
      </c>
      <c r="AB7" s="84" t="s">
        <v>3</v>
      </c>
      <c r="AC7" s="85" t="s">
        <v>7</v>
      </c>
      <c r="AD7" s="20"/>
      <c r="AE7" s="20"/>
      <c r="AF7" s="20"/>
      <c r="AG7" s="20"/>
      <c r="AH7" s="20"/>
      <c r="AI7" s="20"/>
      <c r="AJ7" s="20"/>
    </row>
    <row r="8" spans="1:47" s="3" customFormat="1" ht="20.100000000000001" customHeight="1" x14ac:dyDescent="0.35">
      <c r="A8" s="179" t="str">
        <f>E3&amp;", ODOT "&amp;E2&amp;", JRJ "&amp;E1</f>
        <v>Clermont 32, ODOT 210591, JRJ 10571</v>
      </c>
      <c r="B8" s="197" t="s">
        <v>90</v>
      </c>
      <c r="C8" s="198"/>
      <c r="D8" s="198"/>
      <c r="E8" s="198"/>
      <c r="F8" s="198"/>
      <c r="G8" s="198"/>
      <c r="H8" s="198"/>
      <c r="I8" s="199"/>
      <c r="J8" s="199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200"/>
      <c r="AD8" s="75"/>
      <c r="AE8" s="75"/>
      <c r="AF8" s="75"/>
      <c r="AG8" s="75"/>
      <c r="AH8" s="75"/>
      <c r="AI8" s="76"/>
      <c r="AJ8" s="76"/>
    </row>
    <row r="9" spans="1:47" s="3" customFormat="1" ht="21" customHeight="1" thickBot="1" x14ac:dyDescent="0.4">
      <c r="A9" s="179"/>
      <c r="B9" s="201"/>
      <c r="C9" s="202"/>
      <c r="D9" s="202"/>
      <c r="E9" s="202"/>
      <c r="F9" s="202"/>
      <c r="G9" s="202"/>
      <c r="H9" s="202"/>
      <c r="I9" s="203"/>
      <c r="J9" s="203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4"/>
      <c r="AD9" s="38"/>
      <c r="AE9" s="38"/>
      <c r="AF9" s="38"/>
      <c r="AG9" s="38"/>
      <c r="AH9" s="72"/>
      <c r="AI9" s="72"/>
      <c r="AJ9" s="7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</row>
    <row r="10" spans="1:47" s="3" customFormat="1" ht="20.100000000000001" customHeight="1" x14ac:dyDescent="0.35">
      <c r="A10" s="179"/>
      <c r="B10" s="175"/>
      <c r="C10" s="181" t="s">
        <v>101</v>
      </c>
      <c r="D10" s="159" t="s">
        <v>93</v>
      </c>
      <c r="E10" s="256"/>
      <c r="F10" s="87"/>
      <c r="G10" s="88"/>
      <c r="H10" s="89" t="s">
        <v>89</v>
      </c>
      <c r="I10" s="89" t="s">
        <v>89</v>
      </c>
      <c r="J10" s="89" t="s">
        <v>89</v>
      </c>
      <c r="K10" s="89"/>
      <c r="L10" s="128"/>
      <c r="M10" s="89"/>
      <c r="N10" s="89"/>
      <c r="O10" s="89"/>
      <c r="P10" s="89"/>
      <c r="Q10" s="89"/>
      <c r="R10" s="89"/>
      <c r="S10" s="113"/>
      <c r="T10" s="153"/>
      <c r="U10" s="155"/>
      <c r="V10" s="157"/>
      <c r="W10" s="89"/>
      <c r="X10" s="89"/>
      <c r="Y10" s="89"/>
      <c r="Z10" s="89"/>
      <c r="AA10" s="89"/>
      <c r="AB10" s="89"/>
      <c r="AC10" s="89"/>
      <c r="AD10" s="38"/>
      <c r="AE10" s="38"/>
      <c r="AF10" s="38"/>
      <c r="AG10" s="38"/>
      <c r="AH10" s="77"/>
      <c r="AI10" s="77"/>
      <c r="AJ10" s="78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s="3" customFormat="1" ht="20.100000000000001" customHeight="1" thickBot="1" x14ac:dyDescent="0.4">
      <c r="A11" s="179"/>
      <c r="B11" s="176"/>
      <c r="C11" s="182"/>
      <c r="D11" s="160"/>
      <c r="E11" s="152"/>
      <c r="F11" s="94"/>
      <c r="G11" s="91"/>
      <c r="H11" s="92"/>
      <c r="I11" s="92"/>
      <c r="J11" s="92"/>
      <c r="K11" s="92"/>
      <c r="L11" s="114"/>
      <c r="M11" s="92"/>
      <c r="N11" s="92"/>
      <c r="O11" s="92"/>
      <c r="P11" s="92"/>
      <c r="Q11" s="92"/>
      <c r="R11" s="92"/>
      <c r="S11" s="114"/>
      <c r="T11" s="154"/>
      <c r="U11" s="156"/>
      <c r="V11" s="158"/>
      <c r="W11" s="92"/>
      <c r="X11" s="92"/>
      <c r="Y11" s="92"/>
      <c r="Z11" s="92"/>
      <c r="AA11" s="92"/>
      <c r="AB11" s="92"/>
      <c r="AC11" s="92"/>
      <c r="AD11" s="38"/>
      <c r="AE11" s="38"/>
      <c r="AF11" s="38"/>
      <c r="AG11" s="38"/>
      <c r="AH11" s="77"/>
      <c r="AI11" s="77"/>
      <c r="AJ11" s="78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</row>
    <row r="12" spans="1:47" s="3" customFormat="1" ht="19.5" hidden="1" customHeight="1" x14ac:dyDescent="0.35">
      <c r="A12" s="179"/>
      <c r="B12" s="95"/>
      <c r="C12" s="181" t="s">
        <v>108</v>
      </c>
      <c r="D12" s="96"/>
      <c r="E12" s="97"/>
      <c r="F12" s="98"/>
      <c r="G12" s="91"/>
      <c r="H12" s="99"/>
      <c r="I12" s="99"/>
      <c r="J12" s="99"/>
      <c r="K12" s="99"/>
      <c r="L12" s="115"/>
      <c r="M12" s="99"/>
      <c r="N12" s="99"/>
      <c r="O12" s="99"/>
      <c r="P12" s="99"/>
      <c r="Q12" s="99"/>
      <c r="R12" s="99"/>
      <c r="S12" s="115"/>
      <c r="T12" s="126"/>
      <c r="U12" s="127"/>
      <c r="V12" s="115"/>
      <c r="W12" s="99"/>
      <c r="X12" s="99"/>
      <c r="Y12" s="99"/>
      <c r="Z12" s="99"/>
      <c r="AA12" s="99"/>
      <c r="AB12" s="99"/>
      <c r="AC12" s="100"/>
      <c r="AD12" s="75"/>
      <c r="AE12" s="75"/>
      <c r="AF12" s="75"/>
      <c r="AG12" s="75"/>
      <c r="AH12" s="75"/>
      <c r="AI12" s="75"/>
      <c r="AJ12" s="76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</row>
    <row r="13" spans="1:47" s="3" customFormat="1" ht="20.100000000000001" customHeight="1" x14ac:dyDescent="0.35">
      <c r="A13" s="179"/>
      <c r="B13" s="175"/>
      <c r="C13" s="220"/>
      <c r="D13" s="159" t="s">
        <v>93</v>
      </c>
      <c r="E13" s="159"/>
      <c r="F13" s="87"/>
      <c r="G13" s="88"/>
      <c r="H13" s="89"/>
      <c r="I13" s="89"/>
      <c r="J13" s="89" t="s">
        <v>89</v>
      </c>
      <c r="K13" s="89"/>
      <c r="L13" s="128"/>
      <c r="M13" s="89" t="s">
        <v>89</v>
      </c>
      <c r="N13" s="89" t="s">
        <v>89</v>
      </c>
      <c r="O13" s="89"/>
      <c r="P13" s="89"/>
      <c r="Q13" s="89"/>
      <c r="R13" s="89"/>
      <c r="S13" s="113"/>
      <c r="T13" s="153"/>
      <c r="U13" s="155"/>
      <c r="V13" s="157"/>
      <c r="W13" s="89"/>
      <c r="X13" s="89"/>
      <c r="Y13" s="89"/>
      <c r="Z13" s="89"/>
      <c r="AA13" s="89"/>
      <c r="AB13" s="89"/>
      <c r="AC13" s="89"/>
      <c r="AD13" s="38"/>
      <c r="AE13" s="38"/>
      <c r="AF13" s="38"/>
      <c r="AG13" s="38"/>
      <c r="AH13" s="72"/>
      <c r="AI13" s="72"/>
      <c r="AJ13" s="7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</row>
    <row r="14" spans="1:47" s="3" customFormat="1" ht="20.100000000000001" customHeight="1" thickBot="1" x14ac:dyDescent="0.4">
      <c r="A14" s="179"/>
      <c r="B14" s="176"/>
      <c r="C14" s="182"/>
      <c r="D14" s="160"/>
      <c r="E14" s="160"/>
      <c r="F14" s="94"/>
      <c r="G14" s="91"/>
      <c r="H14" s="92"/>
      <c r="I14" s="92"/>
      <c r="J14" s="92"/>
      <c r="K14" s="92"/>
      <c r="L14" s="114"/>
      <c r="M14" s="92"/>
      <c r="N14" s="92"/>
      <c r="O14" s="92"/>
      <c r="P14" s="92"/>
      <c r="Q14" s="92"/>
      <c r="R14" s="92"/>
      <c r="S14" s="114"/>
      <c r="T14" s="154"/>
      <c r="U14" s="156"/>
      <c r="V14" s="158"/>
      <c r="W14" s="92"/>
      <c r="X14" s="92"/>
      <c r="Y14" s="92"/>
      <c r="Z14" s="92"/>
      <c r="AA14" s="92"/>
      <c r="AB14" s="92"/>
      <c r="AC14" s="92"/>
      <c r="AD14" s="38"/>
      <c r="AE14" s="38"/>
      <c r="AF14" s="38"/>
      <c r="AG14" s="38"/>
      <c r="AH14" s="72"/>
      <c r="AI14" s="72"/>
      <c r="AJ14" s="7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</row>
    <row r="15" spans="1:47" s="3" customFormat="1" ht="20.100000000000001" customHeight="1" x14ac:dyDescent="0.35">
      <c r="A15" s="179"/>
      <c r="B15" s="175"/>
      <c r="C15" s="181" t="s">
        <v>109</v>
      </c>
      <c r="D15" s="159" t="s">
        <v>100</v>
      </c>
      <c r="E15" s="145"/>
      <c r="F15" s="87"/>
      <c r="G15" s="88"/>
      <c r="H15" s="89"/>
      <c r="I15" s="89"/>
      <c r="J15" s="89"/>
      <c r="K15" s="89"/>
      <c r="L15" s="128"/>
      <c r="M15" s="89"/>
      <c r="N15" s="89"/>
      <c r="O15" s="89" t="s">
        <v>89</v>
      </c>
      <c r="P15" s="89" t="s">
        <v>89</v>
      </c>
      <c r="Q15" s="89" t="s">
        <v>89</v>
      </c>
      <c r="R15" s="89"/>
      <c r="S15" s="113"/>
      <c r="T15" s="153"/>
      <c r="U15" s="155"/>
      <c r="V15" s="157"/>
      <c r="W15" s="89"/>
      <c r="X15" s="89"/>
      <c r="Y15" s="89"/>
      <c r="Z15" s="89"/>
      <c r="AA15" s="89"/>
      <c r="AB15" s="89"/>
      <c r="AC15" s="89"/>
      <c r="AD15" s="38"/>
      <c r="AE15" s="38"/>
      <c r="AF15" s="38"/>
      <c r="AG15" s="38"/>
      <c r="AH15" s="72"/>
      <c r="AI15" s="72"/>
      <c r="AJ15" s="7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</row>
    <row r="16" spans="1:47" s="3" customFormat="1" ht="20.100000000000001" customHeight="1" thickBot="1" x14ac:dyDescent="0.4">
      <c r="A16" s="179"/>
      <c r="B16" s="176"/>
      <c r="C16" s="182"/>
      <c r="D16" s="160"/>
      <c r="E16" s="94"/>
      <c r="F16" s="94"/>
      <c r="G16" s="91"/>
      <c r="H16" s="92"/>
      <c r="I16" s="92"/>
      <c r="J16" s="92"/>
      <c r="K16" s="92"/>
      <c r="L16" s="114"/>
      <c r="M16" s="92"/>
      <c r="N16" s="92"/>
      <c r="O16" s="92"/>
      <c r="P16" s="92"/>
      <c r="Q16" s="92"/>
      <c r="R16" s="92"/>
      <c r="S16" s="114"/>
      <c r="T16" s="154"/>
      <c r="U16" s="156"/>
      <c r="V16" s="158"/>
      <c r="W16" s="92"/>
      <c r="X16" s="92"/>
      <c r="Y16" s="92"/>
      <c r="Z16" s="92"/>
      <c r="AA16" s="92"/>
      <c r="AB16" s="92"/>
      <c r="AC16" s="92"/>
      <c r="AD16" s="38"/>
      <c r="AE16" s="38"/>
      <c r="AF16" s="38"/>
      <c r="AG16" s="38"/>
      <c r="AH16" s="72"/>
      <c r="AI16" s="72"/>
      <c r="AJ16" s="7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</row>
    <row r="17" spans="1:47" s="3" customFormat="1" ht="20.100000000000001" customHeight="1" x14ac:dyDescent="0.35">
      <c r="A17" s="179"/>
      <c r="B17" s="175"/>
      <c r="C17" s="181"/>
      <c r="D17" s="159"/>
      <c r="E17" s="116"/>
      <c r="F17" s="87"/>
      <c r="G17" s="88"/>
      <c r="H17" s="89"/>
      <c r="I17" s="89"/>
      <c r="J17" s="89"/>
      <c r="K17" s="89"/>
      <c r="L17" s="128"/>
      <c r="M17" s="89"/>
      <c r="N17" s="89"/>
      <c r="O17" s="89"/>
      <c r="P17" s="89"/>
      <c r="Q17" s="89"/>
      <c r="R17" s="89"/>
      <c r="S17" s="113"/>
      <c r="T17" s="189"/>
      <c r="U17" s="191"/>
      <c r="V17" s="193"/>
      <c r="W17" s="89"/>
      <c r="X17" s="89"/>
      <c r="Y17" s="89"/>
      <c r="Z17" s="89"/>
      <c r="AA17" s="89"/>
      <c r="AB17" s="89"/>
      <c r="AC17" s="89"/>
      <c r="AD17" s="38"/>
      <c r="AE17" s="38"/>
      <c r="AF17" s="38"/>
      <c r="AG17" s="38"/>
      <c r="AH17" s="72"/>
      <c r="AI17" s="72"/>
      <c r="AJ17" s="7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</row>
    <row r="18" spans="1:47" s="3" customFormat="1" ht="20.100000000000001" customHeight="1" thickBot="1" x14ac:dyDescent="0.4">
      <c r="A18" s="179"/>
      <c r="B18" s="176"/>
      <c r="C18" s="182"/>
      <c r="D18" s="160"/>
      <c r="E18" s="149"/>
      <c r="F18" s="94"/>
      <c r="G18" s="91"/>
      <c r="H18" s="92"/>
      <c r="I18" s="92"/>
      <c r="J18" s="92"/>
      <c r="K18" s="92"/>
      <c r="L18" s="114"/>
      <c r="M18" s="92"/>
      <c r="N18" s="92"/>
      <c r="O18" s="92"/>
      <c r="P18" s="92"/>
      <c r="Q18" s="92"/>
      <c r="R18" s="92"/>
      <c r="S18" s="114"/>
      <c r="T18" s="190"/>
      <c r="U18" s="192"/>
      <c r="V18" s="194"/>
      <c r="W18" s="92"/>
      <c r="X18" s="92"/>
      <c r="Y18" s="92"/>
      <c r="Z18" s="92"/>
      <c r="AA18" s="92"/>
      <c r="AB18" s="92"/>
      <c r="AC18" s="92"/>
      <c r="AD18" s="38"/>
      <c r="AE18" s="38"/>
      <c r="AF18" s="38"/>
      <c r="AG18" s="38"/>
      <c r="AH18" s="72"/>
      <c r="AI18" s="72"/>
      <c r="AJ18" s="7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</row>
    <row r="19" spans="1:47" s="3" customFormat="1" ht="20.100000000000001" customHeight="1" x14ac:dyDescent="0.35">
      <c r="A19" s="179"/>
      <c r="B19" s="175"/>
      <c r="C19" s="164" t="s">
        <v>105</v>
      </c>
      <c r="D19" s="183" t="s">
        <v>110</v>
      </c>
      <c r="E19" s="161"/>
      <c r="F19" s="147"/>
      <c r="G19" s="88"/>
      <c r="H19" s="89"/>
      <c r="I19" s="89"/>
      <c r="J19" s="89"/>
      <c r="K19" s="89"/>
      <c r="L19" s="146"/>
      <c r="M19" s="136"/>
      <c r="N19" s="89"/>
      <c r="O19" s="89"/>
      <c r="P19" s="89"/>
      <c r="Q19" s="89"/>
      <c r="R19" s="89"/>
      <c r="S19" s="113"/>
      <c r="T19" s="189"/>
      <c r="U19" s="191"/>
      <c r="V19" s="193"/>
      <c r="W19" s="89"/>
      <c r="X19" s="89"/>
      <c r="Y19" s="89"/>
      <c r="Z19" s="89"/>
      <c r="AA19" s="89"/>
      <c r="AB19" s="89"/>
      <c r="AC19" s="89"/>
      <c r="AD19" s="38"/>
      <c r="AE19" s="38"/>
      <c r="AF19" s="38"/>
      <c r="AG19" s="38"/>
      <c r="AH19" s="72"/>
      <c r="AI19" s="72"/>
      <c r="AJ19" s="7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</row>
    <row r="20" spans="1:47" s="3" customFormat="1" ht="20.100000000000001" customHeight="1" thickBot="1" x14ac:dyDescent="0.4">
      <c r="A20" s="179"/>
      <c r="B20" s="176"/>
      <c r="C20" s="165"/>
      <c r="D20" s="184"/>
      <c r="E20" s="162"/>
      <c r="F20" s="148"/>
      <c r="G20" s="91"/>
      <c r="H20" s="92"/>
      <c r="I20" s="92"/>
      <c r="J20" s="92"/>
      <c r="K20" s="92"/>
      <c r="L20" s="114"/>
      <c r="M20" s="92"/>
      <c r="N20" s="92"/>
      <c r="O20" s="92"/>
      <c r="P20" s="92"/>
      <c r="Q20" s="92"/>
      <c r="R20" s="92"/>
      <c r="S20" s="114"/>
      <c r="T20" s="190"/>
      <c r="U20" s="192"/>
      <c r="V20" s="194"/>
      <c r="W20" s="92"/>
      <c r="X20" s="92"/>
      <c r="Y20" s="92"/>
      <c r="Z20" s="92"/>
      <c r="AA20" s="92"/>
      <c r="AB20" s="92"/>
      <c r="AC20" s="92"/>
      <c r="AD20" s="38"/>
      <c r="AE20" s="38"/>
      <c r="AF20" s="38"/>
      <c r="AG20" s="38"/>
      <c r="AH20" s="72"/>
      <c r="AI20" s="72"/>
      <c r="AJ20" s="7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</row>
    <row r="21" spans="1:47" s="3" customFormat="1" ht="20.100000000000001" customHeight="1" x14ac:dyDescent="0.35">
      <c r="A21" s="179"/>
      <c r="B21" s="175"/>
      <c r="C21" s="181"/>
      <c r="D21" s="159"/>
      <c r="E21" s="150"/>
      <c r="F21" s="87"/>
      <c r="G21" s="88"/>
      <c r="H21" s="89"/>
      <c r="I21" s="89"/>
      <c r="J21" s="89"/>
      <c r="K21" s="89"/>
      <c r="L21" s="128"/>
      <c r="M21" s="89"/>
      <c r="N21" s="89"/>
      <c r="O21" s="89"/>
      <c r="P21" s="89"/>
      <c r="Q21" s="89"/>
      <c r="R21" s="89"/>
      <c r="S21" s="113"/>
      <c r="T21" s="153"/>
      <c r="U21" s="155"/>
      <c r="V21" s="157"/>
      <c r="W21" s="89"/>
      <c r="X21" s="89"/>
      <c r="Y21" s="89"/>
      <c r="Z21" s="89"/>
      <c r="AA21" s="89"/>
      <c r="AB21" s="89"/>
      <c r="AC21" s="89"/>
      <c r="AD21" s="38"/>
      <c r="AE21" s="38"/>
      <c r="AF21" s="38"/>
      <c r="AG21" s="38"/>
      <c r="AH21" s="72"/>
      <c r="AI21" s="72"/>
      <c r="AJ21" s="7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22" spans="1:47" s="3" customFormat="1" ht="20.100000000000001" customHeight="1" thickBot="1" x14ac:dyDescent="0.4">
      <c r="A22" s="179"/>
      <c r="B22" s="176"/>
      <c r="C22" s="182"/>
      <c r="D22" s="160"/>
      <c r="E22" s="118"/>
      <c r="F22" s="94"/>
      <c r="G22" s="91"/>
      <c r="H22" s="92"/>
      <c r="I22" s="92"/>
      <c r="J22" s="92"/>
      <c r="K22" s="92"/>
      <c r="L22" s="114"/>
      <c r="M22" s="92"/>
      <c r="N22" s="92"/>
      <c r="O22" s="92"/>
      <c r="P22" s="92"/>
      <c r="Q22" s="92"/>
      <c r="R22" s="92"/>
      <c r="S22" s="114"/>
      <c r="T22" s="154"/>
      <c r="U22" s="156"/>
      <c r="V22" s="158"/>
      <c r="W22" s="92"/>
      <c r="X22" s="92"/>
      <c r="Y22" s="92"/>
      <c r="Z22" s="92"/>
      <c r="AA22" s="92"/>
      <c r="AB22" s="92"/>
      <c r="AC22" s="92"/>
      <c r="AD22" s="38"/>
      <c r="AE22" s="38"/>
      <c r="AF22" s="38"/>
      <c r="AG22" s="38"/>
      <c r="AH22" s="72"/>
      <c r="AI22" s="72"/>
      <c r="AJ22" s="7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</row>
    <row r="23" spans="1:47" s="3" customFormat="1" ht="20.100000000000001" customHeight="1" x14ac:dyDescent="0.35">
      <c r="A23" s="180"/>
      <c r="B23" s="159"/>
      <c r="C23" s="181" t="s">
        <v>94</v>
      </c>
      <c r="D23" s="159" t="s">
        <v>91</v>
      </c>
      <c r="E23" s="107" t="s">
        <v>96</v>
      </c>
      <c r="F23" s="87"/>
      <c r="G23" s="87"/>
      <c r="H23" s="89" t="s">
        <v>89</v>
      </c>
      <c r="I23" s="89" t="s">
        <v>89</v>
      </c>
      <c r="J23" s="89" t="s">
        <v>89</v>
      </c>
      <c r="K23" s="89"/>
      <c r="L23" s="128"/>
      <c r="M23" s="89" t="s">
        <v>89</v>
      </c>
      <c r="N23" s="89" t="s">
        <v>89</v>
      </c>
      <c r="O23" s="89"/>
      <c r="P23" s="89"/>
      <c r="Q23" s="89"/>
      <c r="R23" s="89"/>
      <c r="S23" s="113"/>
      <c r="T23" s="153"/>
      <c r="U23" s="155"/>
      <c r="V23" s="157"/>
      <c r="W23" s="89"/>
      <c r="X23" s="89"/>
      <c r="Y23" s="89"/>
      <c r="Z23" s="89"/>
      <c r="AA23" s="89"/>
      <c r="AB23" s="89"/>
      <c r="AC23" s="89"/>
      <c r="AD23" s="38"/>
      <c r="AE23" s="38"/>
      <c r="AF23" s="38"/>
      <c r="AG23" s="38"/>
      <c r="AH23" s="72"/>
      <c r="AI23" s="72"/>
      <c r="AJ23" s="7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</row>
    <row r="24" spans="1:47" s="3" customFormat="1" ht="20.100000000000001" customHeight="1" thickBot="1" x14ac:dyDescent="0.4">
      <c r="A24" s="180"/>
      <c r="B24" s="160"/>
      <c r="C24" s="182"/>
      <c r="D24" s="160"/>
      <c r="E24" s="108" t="s">
        <v>97</v>
      </c>
      <c r="F24" s="94"/>
      <c r="G24" s="94"/>
      <c r="H24" s="92"/>
      <c r="I24" s="92"/>
      <c r="J24" s="92"/>
      <c r="K24" s="92"/>
      <c r="L24" s="114"/>
      <c r="M24" s="92"/>
      <c r="N24" s="92"/>
      <c r="O24" s="92"/>
      <c r="P24" s="92"/>
      <c r="Q24" s="92"/>
      <c r="R24" s="92"/>
      <c r="S24" s="114"/>
      <c r="T24" s="154"/>
      <c r="U24" s="156"/>
      <c r="V24" s="158"/>
      <c r="W24" s="92"/>
      <c r="X24" s="92"/>
      <c r="Y24" s="92"/>
      <c r="Z24" s="92"/>
      <c r="AA24" s="92"/>
      <c r="AB24" s="92"/>
      <c r="AC24" s="92"/>
      <c r="AD24" s="38"/>
      <c r="AE24" s="38"/>
      <c r="AF24" s="38"/>
      <c r="AG24" s="38"/>
      <c r="AH24" s="72"/>
      <c r="AI24" s="72"/>
      <c r="AJ24" s="7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</row>
    <row r="25" spans="1:47" s="3" customFormat="1" ht="20.100000000000001" customHeight="1" x14ac:dyDescent="0.35">
      <c r="A25" s="179"/>
      <c r="B25" s="175"/>
      <c r="C25" s="181"/>
      <c r="D25" s="159"/>
      <c r="E25" s="151"/>
      <c r="F25" s="87"/>
      <c r="G25" s="88"/>
      <c r="H25" s="89"/>
      <c r="I25" s="89"/>
      <c r="J25" s="89"/>
      <c r="K25" s="89"/>
      <c r="L25" s="128"/>
      <c r="M25" s="89"/>
      <c r="N25" s="89"/>
      <c r="O25" s="89"/>
      <c r="P25" s="89"/>
      <c r="Q25" s="89"/>
      <c r="R25" s="89"/>
      <c r="S25" s="113"/>
      <c r="T25" s="153"/>
      <c r="U25" s="155"/>
      <c r="V25" s="157"/>
      <c r="W25" s="89"/>
      <c r="X25" s="89"/>
      <c r="Y25" s="89"/>
      <c r="Z25" s="89"/>
      <c r="AA25" s="89"/>
      <c r="AB25" s="89"/>
      <c r="AC25" s="89"/>
      <c r="AD25" s="38"/>
      <c r="AE25" s="38"/>
      <c r="AF25" s="38"/>
      <c r="AG25" s="38"/>
      <c r="AH25" s="72"/>
      <c r="AI25" s="72"/>
      <c r="AJ25" s="7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</row>
    <row r="26" spans="1:47" s="3" customFormat="1" ht="20.100000000000001" customHeight="1" thickBot="1" x14ac:dyDescent="0.4">
      <c r="A26" s="179"/>
      <c r="B26" s="176"/>
      <c r="C26" s="182"/>
      <c r="D26" s="160"/>
      <c r="E26" s="152"/>
      <c r="F26" s="94"/>
      <c r="G26" s="91"/>
      <c r="H26" s="92"/>
      <c r="I26" s="92"/>
      <c r="J26" s="92"/>
      <c r="K26" s="92"/>
      <c r="L26" s="114"/>
      <c r="M26" s="92"/>
      <c r="N26" s="92"/>
      <c r="O26" s="92"/>
      <c r="P26" s="92"/>
      <c r="Q26" s="92"/>
      <c r="R26" s="92"/>
      <c r="S26" s="114"/>
      <c r="T26" s="154"/>
      <c r="U26" s="156"/>
      <c r="V26" s="158"/>
      <c r="W26" s="92"/>
      <c r="X26" s="92"/>
      <c r="Y26" s="92"/>
      <c r="Z26" s="92"/>
      <c r="AA26" s="92"/>
      <c r="AB26" s="92"/>
      <c r="AC26" s="92"/>
      <c r="AD26" s="38"/>
      <c r="AE26" s="38"/>
      <c r="AF26" s="38"/>
      <c r="AG26" s="38"/>
      <c r="AH26" s="72"/>
      <c r="AI26" s="72"/>
      <c r="AJ26" s="7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</row>
    <row r="27" spans="1:47" s="3" customFormat="1" ht="20.100000000000001" customHeight="1" x14ac:dyDescent="0.35">
      <c r="A27" s="179"/>
      <c r="B27" s="175"/>
      <c r="C27" s="181" t="s">
        <v>107</v>
      </c>
      <c r="D27" s="159" t="s">
        <v>95</v>
      </c>
      <c r="E27" s="151" t="s">
        <v>99</v>
      </c>
      <c r="F27" s="87"/>
      <c r="G27" s="88"/>
      <c r="H27" s="89"/>
      <c r="I27" s="89"/>
      <c r="J27" s="89"/>
      <c r="K27" s="89"/>
      <c r="L27" s="128"/>
      <c r="M27" s="89"/>
      <c r="N27" s="89"/>
      <c r="O27" s="89"/>
      <c r="P27" s="89"/>
      <c r="Q27" s="89"/>
      <c r="R27" s="89"/>
      <c r="S27" s="113"/>
      <c r="T27" s="153"/>
      <c r="U27" s="155"/>
      <c r="V27" s="157"/>
      <c r="W27" s="89" t="s">
        <v>89</v>
      </c>
      <c r="X27" s="89" t="s">
        <v>89</v>
      </c>
      <c r="Y27" s="89" t="s">
        <v>89</v>
      </c>
      <c r="Z27" s="89"/>
      <c r="AA27" s="89"/>
      <c r="AB27" s="89"/>
      <c r="AC27" s="89"/>
      <c r="AD27" s="38"/>
      <c r="AE27" s="38"/>
      <c r="AF27" s="38"/>
      <c r="AG27" s="38"/>
      <c r="AH27" s="72"/>
      <c r="AI27" s="72"/>
      <c r="AJ27" s="7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</row>
    <row r="28" spans="1:47" s="3" customFormat="1" ht="20.100000000000001" customHeight="1" thickBot="1" x14ac:dyDescent="0.4">
      <c r="A28" s="179"/>
      <c r="B28" s="176"/>
      <c r="C28" s="182"/>
      <c r="D28" s="160"/>
      <c r="E28" s="152"/>
      <c r="F28" s="94"/>
      <c r="G28" s="91"/>
      <c r="H28" s="92"/>
      <c r="I28" s="92"/>
      <c r="J28" s="92"/>
      <c r="K28" s="92"/>
      <c r="L28" s="114"/>
      <c r="M28" s="92"/>
      <c r="N28" s="92"/>
      <c r="O28" s="92"/>
      <c r="P28" s="92"/>
      <c r="Q28" s="92"/>
      <c r="R28" s="92"/>
      <c r="S28" s="114"/>
      <c r="T28" s="154"/>
      <c r="U28" s="156"/>
      <c r="V28" s="158"/>
      <c r="W28" s="92"/>
      <c r="X28" s="92"/>
      <c r="Y28" s="92"/>
      <c r="Z28" s="92"/>
      <c r="AA28" s="92"/>
      <c r="AB28" s="92"/>
      <c r="AC28" s="92"/>
      <c r="AD28" s="38"/>
      <c r="AE28" s="38"/>
      <c r="AF28" s="38"/>
      <c r="AG28" s="38"/>
      <c r="AH28" s="72"/>
      <c r="AI28" s="72"/>
      <c r="AJ28" s="7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</row>
    <row r="29" spans="1:47" s="3" customFormat="1" ht="20.100000000000001" customHeight="1" x14ac:dyDescent="0.35">
      <c r="A29" s="179"/>
      <c r="B29" s="175"/>
      <c r="C29" s="181"/>
      <c r="D29" s="159"/>
      <c r="E29" s="257"/>
      <c r="F29" s="87"/>
      <c r="G29" s="88"/>
      <c r="H29" s="89"/>
      <c r="I29" s="89"/>
      <c r="J29" s="89"/>
      <c r="K29" s="89"/>
      <c r="L29" s="128"/>
      <c r="M29" s="89"/>
      <c r="N29" s="89"/>
      <c r="O29" s="89"/>
      <c r="P29" s="89"/>
      <c r="Q29" s="89"/>
      <c r="R29" s="89"/>
      <c r="S29" s="113"/>
      <c r="T29" s="153"/>
      <c r="U29" s="155"/>
      <c r="V29" s="157"/>
      <c r="W29" s="89"/>
      <c r="X29" s="89"/>
      <c r="Y29" s="89"/>
      <c r="Z29" s="89"/>
      <c r="AA29" s="89"/>
      <c r="AB29" s="89"/>
      <c r="AC29" s="89"/>
      <c r="AD29" s="38"/>
      <c r="AE29" s="38"/>
      <c r="AF29" s="38"/>
      <c r="AG29" s="38"/>
      <c r="AH29" s="72"/>
      <c r="AI29" s="72"/>
      <c r="AJ29" s="7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</row>
    <row r="30" spans="1:47" s="3" customFormat="1" ht="20.100000000000001" customHeight="1" thickBot="1" x14ac:dyDescent="0.4">
      <c r="A30" s="179"/>
      <c r="B30" s="176"/>
      <c r="C30" s="182"/>
      <c r="D30" s="160"/>
      <c r="E30" s="152"/>
      <c r="F30" s="94"/>
      <c r="G30" s="91"/>
      <c r="H30" s="92"/>
      <c r="I30" s="92"/>
      <c r="J30" s="92"/>
      <c r="K30" s="92"/>
      <c r="L30" s="114"/>
      <c r="M30" s="92"/>
      <c r="N30" s="92"/>
      <c r="O30" s="92"/>
      <c r="P30" s="92"/>
      <c r="Q30" s="92"/>
      <c r="R30" s="92"/>
      <c r="S30" s="114"/>
      <c r="T30" s="154"/>
      <c r="U30" s="156"/>
      <c r="V30" s="158"/>
      <c r="W30" s="92"/>
      <c r="X30" s="92"/>
      <c r="Y30" s="92"/>
      <c r="Z30" s="92"/>
      <c r="AA30" s="92"/>
      <c r="AB30" s="92"/>
      <c r="AC30" s="92"/>
      <c r="AD30" s="38"/>
      <c r="AE30" s="38"/>
      <c r="AF30" s="38"/>
      <c r="AG30" s="38"/>
      <c r="AH30" s="72"/>
      <c r="AI30" s="72"/>
      <c r="AJ30" s="7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</row>
    <row r="31" spans="1:47" s="3" customFormat="1" ht="20.100000000000001" customHeight="1" x14ac:dyDescent="0.35">
      <c r="A31" s="179"/>
      <c r="B31" s="175"/>
      <c r="C31" s="181"/>
      <c r="D31" s="151"/>
      <c r="E31" s="151"/>
      <c r="F31" s="87"/>
      <c r="G31" s="88"/>
      <c r="H31" s="89"/>
      <c r="I31" s="89"/>
      <c r="J31" s="89"/>
      <c r="K31" s="89"/>
      <c r="L31" s="128"/>
      <c r="M31" s="89"/>
      <c r="N31" s="89"/>
      <c r="O31" s="89"/>
      <c r="P31" s="89"/>
      <c r="Q31" s="89"/>
      <c r="R31" s="89"/>
      <c r="S31" s="113"/>
      <c r="T31" s="153"/>
      <c r="U31" s="155"/>
      <c r="V31" s="157"/>
      <c r="W31" s="89"/>
      <c r="X31" s="89"/>
      <c r="Y31" s="89"/>
      <c r="Z31" s="89"/>
      <c r="AA31" s="89"/>
      <c r="AB31" s="89"/>
      <c r="AC31" s="89"/>
      <c r="AD31" s="38"/>
      <c r="AE31" s="38"/>
      <c r="AF31" s="38"/>
      <c r="AG31" s="38"/>
      <c r="AH31" s="72"/>
      <c r="AI31" s="72"/>
      <c r="AJ31" s="7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</row>
    <row r="32" spans="1:47" s="3" customFormat="1" ht="20.100000000000001" customHeight="1" thickBot="1" x14ac:dyDescent="0.4">
      <c r="A32" s="179"/>
      <c r="B32" s="176"/>
      <c r="C32" s="182"/>
      <c r="D32" s="152"/>
      <c r="E32" s="152"/>
      <c r="F32" s="94"/>
      <c r="G32" s="91"/>
      <c r="H32" s="92"/>
      <c r="I32" s="92"/>
      <c r="J32" s="92"/>
      <c r="K32" s="92"/>
      <c r="L32" s="114"/>
      <c r="M32" s="92"/>
      <c r="N32" s="92"/>
      <c r="O32" s="92"/>
      <c r="P32" s="92"/>
      <c r="Q32" s="92"/>
      <c r="R32" s="92"/>
      <c r="S32" s="114"/>
      <c r="T32" s="154"/>
      <c r="U32" s="156"/>
      <c r="V32" s="158"/>
      <c r="W32" s="92"/>
      <c r="X32" s="92"/>
      <c r="Y32" s="92"/>
      <c r="Z32" s="92"/>
      <c r="AA32" s="92"/>
      <c r="AB32" s="92"/>
      <c r="AC32" s="92"/>
      <c r="AD32" s="38"/>
      <c r="AE32" s="38"/>
      <c r="AF32" s="38"/>
      <c r="AG32" s="38"/>
      <c r="AH32" s="72"/>
      <c r="AI32" s="72"/>
      <c r="AJ32" s="7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</row>
    <row r="33" spans="1:47" s="3" customFormat="1" ht="20.100000000000001" customHeight="1" x14ac:dyDescent="0.35">
      <c r="A33" s="179"/>
      <c r="B33" s="175"/>
      <c r="C33" s="164"/>
      <c r="D33" s="159"/>
      <c r="E33" s="120"/>
      <c r="F33" s="87"/>
      <c r="G33" s="88"/>
      <c r="H33" s="89"/>
      <c r="I33" s="89"/>
      <c r="J33" s="89"/>
      <c r="K33" s="89"/>
      <c r="L33" s="128"/>
      <c r="M33" s="89"/>
      <c r="N33" s="89"/>
      <c r="O33" s="89"/>
      <c r="P33" s="89"/>
      <c r="Q33" s="89"/>
      <c r="R33" s="89"/>
      <c r="S33" s="113"/>
      <c r="T33" s="153"/>
      <c r="U33" s="155"/>
      <c r="V33" s="157"/>
      <c r="W33" s="89"/>
      <c r="X33" s="89"/>
      <c r="Y33" s="89"/>
      <c r="Z33" s="89"/>
      <c r="AA33" s="89"/>
      <c r="AB33" s="89"/>
      <c r="AC33" s="89"/>
      <c r="AD33" s="38"/>
      <c r="AE33" s="38"/>
      <c r="AF33" s="38"/>
      <c r="AG33" s="38"/>
      <c r="AH33" s="72"/>
      <c r="AI33" s="72"/>
      <c r="AJ33" s="7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</row>
    <row r="34" spans="1:47" s="3" customFormat="1" ht="20.100000000000001" customHeight="1" thickBot="1" x14ac:dyDescent="0.4">
      <c r="A34" s="179"/>
      <c r="B34" s="176"/>
      <c r="C34" s="165"/>
      <c r="D34" s="160"/>
      <c r="E34" s="117"/>
      <c r="F34" s="94"/>
      <c r="G34" s="91"/>
      <c r="H34" s="92"/>
      <c r="I34" s="92"/>
      <c r="J34" s="92"/>
      <c r="K34" s="92"/>
      <c r="L34" s="114"/>
      <c r="M34" s="92"/>
      <c r="N34" s="92"/>
      <c r="O34" s="92"/>
      <c r="P34" s="92"/>
      <c r="Q34" s="92"/>
      <c r="R34" s="92"/>
      <c r="S34" s="114"/>
      <c r="T34" s="154"/>
      <c r="U34" s="156"/>
      <c r="V34" s="158"/>
      <c r="W34" s="92"/>
      <c r="X34" s="92"/>
      <c r="Y34" s="92"/>
      <c r="Z34" s="92"/>
      <c r="AA34" s="92"/>
      <c r="AB34" s="92"/>
      <c r="AC34" s="92"/>
      <c r="AD34" s="38"/>
      <c r="AE34" s="38"/>
      <c r="AF34" s="38"/>
      <c r="AG34" s="38"/>
      <c r="AH34" s="72"/>
      <c r="AI34" s="72"/>
      <c r="AJ34" s="7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</row>
    <row r="35" spans="1:47" s="3" customFormat="1" ht="20.100000000000001" customHeight="1" x14ac:dyDescent="0.35">
      <c r="A35" s="179"/>
      <c r="B35" s="175"/>
      <c r="C35" s="164" t="s">
        <v>106</v>
      </c>
      <c r="D35" s="159" t="s">
        <v>104</v>
      </c>
      <c r="E35" s="109"/>
      <c r="F35" s="87"/>
      <c r="G35" s="88"/>
      <c r="H35" s="89"/>
      <c r="I35" s="89" t="s">
        <v>89</v>
      </c>
      <c r="J35" s="89"/>
      <c r="K35" s="89"/>
      <c r="L35" s="128"/>
      <c r="M35" s="89"/>
      <c r="N35" s="89"/>
      <c r="O35" s="89"/>
      <c r="P35" s="89"/>
      <c r="Q35" s="89"/>
      <c r="R35" s="89"/>
      <c r="S35" s="113"/>
      <c r="T35" s="153"/>
      <c r="U35" s="155"/>
      <c r="V35" s="157"/>
      <c r="W35" s="89"/>
      <c r="X35" s="89"/>
      <c r="Y35" s="89"/>
      <c r="Z35" s="89"/>
      <c r="AA35" s="89"/>
      <c r="AB35" s="89"/>
      <c r="AC35" s="89"/>
      <c r="AD35" s="38"/>
      <c r="AE35" s="38"/>
      <c r="AF35" s="38"/>
      <c r="AG35" s="38"/>
      <c r="AH35" s="72"/>
      <c r="AI35" s="72"/>
      <c r="AJ35" s="7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</row>
    <row r="36" spans="1:47" s="3" customFormat="1" ht="20.100000000000001" customHeight="1" thickBot="1" x14ac:dyDescent="0.4">
      <c r="A36" s="179"/>
      <c r="B36" s="176"/>
      <c r="C36" s="165"/>
      <c r="D36" s="160"/>
      <c r="E36" s="94"/>
      <c r="F36" s="94"/>
      <c r="G36" s="91"/>
      <c r="H36" s="92"/>
      <c r="I36" s="92"/>
      <c r="J36" s="92"/>
      <c r="K36" s="92"/>
      <c r="L36" s="114"/>
      <c r="M36" s="92"/>
      <c r="N36" s="92"/>
      <c r="O36" s="92"/>
      <c r="P36" s="92"/>
      <c r="Q36" s="92"/>
      <c r="R36" s="92"/>
      <c r="S36" s="114"/>
      <c r="T36" s="154"/>
      <c r="U36" s="156"/>
      <c r="V36" s="158"/>
      <c r="W36" s="92"/>
      <c r="X36" s="92"/>
      <c r="Y36" s="92"/>
      <c r="Z36" s="92"/>
      <c r="AA36" s="92"/>
      <c r="AB36" s="92"/>
      <c r="AC36" s="92"/>
      <c r="AD36" s="38"/>
      <c r="AE36" s="38"/>
      <c r="AF36" s="38"/>
      <c r="AG36" s="38"/>
      <c r="AH36" s="72"/>
      <c r="AI36" s="72"/>
      <c r="AJ36" s="7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</row>
    <row r="37" spans="1:47" s="3" customFormat="1" ht="20.100000000000001" customHeight="1" x14ac:dyDescent="0.35">
      <c r="A37" s="179"/>
      <c r="B37" s="175"/>
      <c r="C37" s="164"/>
      <c r="D37" s="159"/>
      <c r="E37" s="151"/>
      <c r="F37" s="87"/>
      <c r="G37" s="88"/>
      <c r="H37" s="89"/>
      <c r="I37" s="89"/>
      <c r="J37" s="89"/>
      <c r="K37" s="89"/>
      <c r="L37" s="128"/>
      <c r="M37" s="89"/>
      <c r="N37" s="89"/>
      <c r="O37" s="89"/>
      <c r="P37" s="89"/>
      <c r="Q37" s="89"/>
      <c r="R37" s="89"/>
      <c r="S37" s="113"/>
      <c r="T37" s="153"/>
      <c r="U37" s="155"/>
      <c r="V37" s="157"/>
      <c r="W37" s="89"/>
      <c r="X37" s="89"/>
      <c r="Y37" s="89"/>
      <c r="Z37" s="89"/>
      <c r="AA37" s="89"/>
      <c r="AB37" s="89"/>
      <c r="AC37" s="89"/>
      <c r="AD37" s="38"/>
      <c r="AE37" s="38"/>
      <c r="AF37" s="38"/>
      <c r="AG37" s="38"/>
      <c r="AH37" s="72"/>
      <c r="AI37" s="72"/>
      <c r="AJ37" s="7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</row>
    <row r="38" spans="1:47" s="3" customFormat="1" ht="20.100000000000001" customHeight="1" thickBot="1" x14ac:dyDescent="0.4">
      <c r="A38" s="179"/>
      <c r="B38" s="176"/>
      <c r="C38" s="165"/>
      <c r="D38" s="160"/>
      <c r="E38" s="152"/>
      <c r="F38" s="94"/>
      <c r="G38" s="91"/>
      <c r="H38" s="92"/>
      <c r="I38" s="92"/>
      <c r="J38" s="92"/>
      <c r="K38" s="92"/>
      <c r="L38" s="114"/>
      <c r="M38" s="92"/>
      <c r="N38" s="92"/>
      <c r="O38" s="92"/>
      <c r="P38" s="92"/>
      <c r="Q38" s="92"/>
      <c r="R38" s="92"/>
      <c r="S38" s="114"/>
      <c r="T38" s="154"/>
      <c r="U38" s="156"/>
      <c r="V38" s="158"/>
      <c r="W38" s="92"/>
      <c r="X38" s="92"/>
      <c r="Y38" s="92"/>
      <c r="Z38" s="92"/>
      <c r="AA38" s="92"/>
      <c r="AB38" s="92"/>
      <c r="AC38" s="92"/>
      <c r="AD38" s="38"/>
      <c r="AE38" s="38"/>
      <c r="AF38" s="38"/>
      <c r="AG38" s="38"/>
      <c r="AH38" s="72"/>
      <c r="AI38" s="72"/>
      <c r="AJ38" s="7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</row>
    <row r="39" spans="1:47" s="3" customFormat="1" ht="20.100000000000001" customHeight="1" x14ac:dyDescent="0.35">
      <c r="A39" s="179"/>
      <c r="B39" s="175"/>
      <c r="C39" s="164"/>
      <c r="D39" s="159"/>
      <c r="E39" s="135"/>
      <c r="F39" s="87"/>
      <c r="G39" s="88"/>
      <c r="H39" s="89"/>
      <c r="I39" s="89"/>
      <c r="J39" s="89"/>
      <c r="K39" s="89"/>
      <c r="L39" s="128"/>
      <c r="M39" s="89"/>
      <c r="N39" s="89"/>
      <c r="O39" s="89"/>
      <c r="P39" s="89"/>
      <c r="Q39" s="89"/>
      <c r="R39" s="89"/>
      <c r="S39" s="113"/>
      <c r="T39" s="153"/>
      <c r="U39" s="155"/>
      <c r="V39" s="157"/>
      <c r="W39" s="89"/>
      <c r="X39" s="89"/>
      <c r="Y39" s="89"/>
      <c r="Z39" s="89"/>
      <c r="AA39" s="89"/>
      <c r="AB39" s="89"/>
      <c r="AC39" s="89"/>
      <c r="AD39" s="38"/>
      <c r="AE39" s="38"/>
      <c r="AF39" s="38"/>
      <c r="AG39" s="38"/>
      <c r="AH39" s="72"/>
      <c r="AI39" s="72"/>
      <c r="AJ39" s="7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</row>
    <row r="40" spans="1:47" s="3" customFormat="1" ht="20.100000000000001" customHeight="1" thickBot="1" x14ac:dyDescent="0.4">
      <c r="A40" s="179"/>
      <c r="B40" s="176"/>
      <c r="C40" s="165"/>
      <c r="D40" s="160"/>
      <c r="E40" s="94"/>
      <c r="F40" s="94"/>
      <c r="G40" s="91"/>
      <c r="H40" s="92"/>
      <c r="I40" s="92"/>
      <c r="J40" s="92"/>
      <c r="K40" s="92"/>
      <c r="L40" s="114"/>
      <c r="M40" s="92"/>
      <c r="N40" s="92"/>
      <c r="O40" s="92"/>
      <c r="P40" s="92"/>
      <c r="Q40" s="92"/>
      <c r="R40" s="92"/>
      <c r="S40" s="114"/>
      <c r="T40" s="154"/>
      <c r="U40" s="156"/>
      <c r="V40" s="158"/>
      <c r="W40" s="92"/>
      <c r="X40" s="92"/>
      <c r="Y40" s="92"/>
      <c r="Z40" s="92"/>
      <c r="AA40" s="92"/>
      <c r="AB40" s="92"/>
      <c r="AC40" s="92"/>
      <c r="AD40" s="38"/>
      <c r="AE40" s="38"/>
      <c r="AF40" s="38"/>
      <c r="AG40" s="38"/>
      <c r="AH40" s="72"/>
      <c r="AI40" s="72"/>
      <c r="AJ40" s="7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</row>
    <row r="41" spans="1:47" s="3" customFormat="1" ht="20.100000000000001" customHeight="1" x14ac:dyDescent="0.35">
      <c r="A41" s="179"/>
      <c r="B41" s="175"/>
      <c r="C41" s="164" t="s">
        <v>102</v>
      </c>
      <c r="D41" s="159" t="s">
        <v>93</v>
      </c>
      <c r="E41" s="151"/>
      <c r="F41" s="87"/>
      <c r="G41" s="88"/>
      <c r="H41" s="89"/>
      <c r="I41" s="89"/>
      <c r="J41" s="89"/>
      <c r="K41" s="89"/>
      <c r="L41" s="128"/>
      <c r="M41" s="89"/>
      <c r="N41" s="89" t="s">
        <v>89</v>
      </c>
      <c r="O41" s="89" t="s">
        <v>89</v>
      </c>
      <c r="P41" s="89"/>
      <c r="Q41" s="89"/>
      <c r="R41" s="89"/>
      <c r="S41" s="113"/>
      <c r="T41" s="153"/>
      <c r="U41" s="155"/>
      <c r="V41" s="157"/>
      <c r="W41" s="89"/>
      <c r="X41" s="89"/>
      <c r="Y41" s="89"/>
      <c r="Z41" s="89"/>
      <c r="AA41" s="89"/>
      <c r="AB41" s="89"/>
      <c r="AC41" s="89"/>
      <c r="AD41" s="38"/>
      <c r="AE41" s="38"/>
      <c r="AF41" s="38"/>
      <c r="AG41" s="38"/>
      <c r="AH41" s="72"/>
      <c r="AI41" s="72"/>
      <c r="AJ41" s="7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</row>
    <row r="42" spans="1:47" s="3" customFormat="1" ht="20.100000000000001" customHeight="1" thickBot="1" x14ac:dyDescent="0.4">
      <c r="A42" s="179"/>
      <c r="B42" s="176"/>
      <c r="C42" s="165"/>
      <c r="D42" s="160"/>
      <c r="E42" s="152"/>
      <c r="F42" s="94"/>
      <c r="G42" s="91"/>
      <c r="H42" s="92"/>
      <c r="I42" s="92"/>
      <c r="J42" s="92"/>
      <c r="K42" s="92"/>
      <c r="L42" s="114"/>
      <c r="M42" s="92"/>
      <c r="N42" s="92"/>
      <c r="O42" s="92"/>
      <c r="P42" s="92"/>
      <c r="Q42" s="92"/>
      <c r="R42" s="92"/>
      <c r="S42" s="114"/>
      <c r="T42" s="154"/>
      <c r="U42" s="156"/>
      <c r="V42" s="158"/>
      <c r="W42" s="92"/>
      <c r="X42" s="92"/>
      <c r="Y42" s="92"/>
      <c r="Z42" s="92"/>
      <c r="AA42" s="92"/>
      <c r="AB42" s="92"/>
      <c r="AC42" s="92"/>
      <c r="AD42" s="38"/>
      <c r="AE42" s="38"/>
      <c r="AF42" s="38"/>
      <c r="AG42" s="38"/>
      <c r="AH42" s="72"/>
      <c r="AI42" s="72"/>
      <c r="AJ42" s="7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</row>
    <row r="43" spans="1:47" s="3" customFormat="1" ht="20.100000000000001" customHeight="1" x14ac:dyDescent="0.35">
      <c r="A43" s="179"/>
      <c r="B43" s="175"/>
      <c r="C43" s="164" t="s">
        <v>103</v>
      </c>
      <c r="D43" s="159" t="s">
        <v>98</v>
      </c>
      <c r="E43" s="161">
        <v>45519</v>
      </c>
      <c r="F43" s="87"/>
      <c r="G43" s="88"/>
      <c r="H43" s="89"/>
      <c r="I43" s="89"/>
      <c r="J43" s="89"/>
      <c r="K43" s="89"/>
      <c r="L43" s="128"/>
      <c r="M43" s="136"/>
      <c r="N43" s="89"/>
      <c r="O43" s="89"/>
      <c r="P43" s="89"/>
      <c r="Q43" s="89"/>
      <c r="R43" s="89"/>
      <c r="S43" s="113"/>
      <c r="T43" s="153"/>
      <c r="U43" s="155"/>
      <c r="V43" s="157"/>
      <c r="W43" s="89"/>
      <c r="X43" s="89"/>
      <c r="Y43" s="89"/>
      <c r="Z43" s="89"/>
      <c r="AA43" s="89"/>
      <c r="AB43" s="89"/>
      <c r="AC43" s="89"/>
      <c r="AD43" s="38"/>
      <c r="AE43" s="38"/>
      <c r="AF43" s="38"/>
      <c r="AG43" s="38"/>
      <c r="AH43" s="72"/>
      <c r="AI43" s="72"/>
      <c r="AJ43" s="7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</row>
    <row r="44" spans="1:47" s="3" customFormat="1" ht="20.100000000000001" customHeight="1" thickBot="1" x14ac:dyDescent="0.4">
      <c r="A44" s="179"/>
      <c r="B44" s="176"/>
      <c r="C44" s="165"/>
      <c r="D44" s="160"/>
      <c r="E44" s="170"/>
      <c r="F44" s="94"/>
      <c r="G44" s="91"/>
      <c r="H44" s="92"/>
      <c r="I44" s="92"/>
      <c r="J44" s="92"/>
      <c r="K44" s="92"/>
      <c r="L44" s="114"/>
      <c r="M44" s="92"/>
      <c r="N44" s="92"/>
      <c r="O44" s="92"/>
      <c r="P44" s="92" t="s">
        <v>89</v>
      </c>
      <c r="Q44" s="92"/>
      <c r="R44" s="92"/>
      <c r="S44" s="114"/>
      <c r="T44" s="154"/>
      <c r="U44" s="156"/>
      <c r="V44" s="158"/>
      <c r="W44" s="92"/>
      <c r="X44" s="92"/>
      <c r="Y44" s="92"/>
      <c r="Z44" s="92"/>
      <c r="AA44" s="92"/>
      <c r="AB44" s="92"/>
      <c r="AC44" s="92"/>
      <c r="AD44" s="38"/>
      <c r="AE44" s="38"/>
      <c r="AF44" s="38"/>
      <c r="AG44" s="38"/>
      <c r="AH44" s="72"/>
      <c r="AI44" s="72"/>
      <c r="AJ44" s="7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</row>
    <row r="45" spans="1:47" s="3" customFormat="1" ht="21" customHeight="1" x14ac:dyDescent="0.35">
      <c r="A45" s="179"/>
      <c r="B45" s="197" t="s">
        <v>92</v>
      </c>
      <c r="C45" s="198"/>
      <c r="D45" s="198"/>
      <c r="E45" s="198"/>
      <c r="F45" s="198"/>
      <c r="G45" s="198"/>
      <c r="H45" s="198"/>
      <c r="I45" s="199"/>
      <c r="J45" s="199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200"/>
      <c r="AD45" s="38"/>
      <c r="AE45" s="38"/>
      <c r="AF45" s="38"/>
      <c r="AG45" s="38"/>
      <c r="AH45" s="72"/>
      <c r="AI45" s="72"/>
      <c r="AJ45" s="7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</row>
    <row r="46" spans="1:47" s="3" customFormat="1" ht="20.100000000000001" customHeight="1" thickBot="1" x14ac:dyDescent="0.4">
      <c r="A46" s="179"/>
      <c r="B46" s="201"/>
      <c r="C46" s="202"/>
      <c r="D46" s="202"/>
      <c r="E46" s="202"/>
      <c r="F46" s="202"/>
      <c r="G46" s="202"/>
      <c r="H46" s="202"/>
      <c r="I46" s="203"/>
      <c r="J46" s="203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4"/>
      <c r="AD46" s="38"/>
      <c r="AE46" s="38"/>
      <c r="AF46" s="38"/>
      <c r="AG46" s="38"/>
      <c r="AH46" s="72"/>
      <c r="AI46" s="72"/>
      <c r="AJ46" s="7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</row>
    <row r="47" spans="1:47" s="3" customFormat="1" ht="20.100000000000001" customHeight="1" x14ac:dyDescent="0.35">
      <c r="A47" s="179"/>
      <c r="B47" s="175"/>
      <c r="C47" s="164"/>
      <c r="D47" s="159"/>
      <c r="E47" s="163"/>
      <c r="F47" s="87"/>
      <c r="G47" s="88"/>
      <c r="H47" s="89"/>
      <c r="I47" s="89"/>
      <c r="J47" s="89"/>
      <c r="K47" s="89"/>
      <c r="L47" s="137"/>
      <c r="M47" s="138"/>
      <c r="N47" s="89"/>
      <c r="O47" s="89"/>
      <c r="P47" s="89"/>
      <c r="Q47" s="89"/>
      <c r="R47" s="89"/>
      <c r="S47" s="113"/>
      <c r="T47" s="153"/>
      <c r="U47" s="155"/>
      <c r="V47" s="157"/>
      <c r="W47" s="89"/>
      <c r="X47" s="89"/>
      <c r="Y47" s="89"/>
      <c r="Z47" s="89"/>
      <c r="AA47" s="89"/>
      <c r="AB47" s="89"/>
      <c r="AC47" s="89"/>
      <c r="AD47" s="38"/>
      <c r="AE47" s="38"/>
      <c r="AF47" s="38"/>
      <c r="AG47" s="38"/>
      <c r="AH47" s="72"/>
      <c r="AI47" s="72"/>
      <c r="AJ47" s="7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</row>
    <row r="48" spans="1:47" s="3" customFormat="1" ht="20.100000000000001" customHeight="1" thickBot="1" x14ac:dyDescent="0.4">
      <c r="A48" s="179"/>
      <c r="B48" s="176"/>
      <c r="C48" s="165"/>
      <c r="D48" s="160"/>
      <c r="E48" s="162"/>
      <c r="F48" s="94"/>
      <c r="G48" s="91"/>
      <c r="H48" s="92"/>
      <c r="I48" s="92"/>
      <c r="J48" s="92"/>
      <c r="K48" s="92"/>
      <c r="L48" s="143"/>
      <c r="M48" s="144"/>
      <c r="N48" s="92"/>
      <c r="O48" s="92"/>
      <c r="P48" s="92"/>
      <c r="Q48" s="92"/>
      <c r="R48" s="92"/>
      <c r="S48" s="114"/>
      <c r="T48" s="154"/>
      <c r="U48" s="156"/>
      <c r="V48" s="158"/>
      <c r="W48" s="92"/>
      <c r="X48" s="92"/>
      <c r="Y48" s="92"/>
      <c r="Z48" s="92"/>
      <c r="AA48" s="92"/>
      <c r="AB48" s="92"/>
      <c r="AC48" s="92"/>
      <c r="AD48" s="38"/>
      <c r="AE48" s="38"/>
      <c r="AF48" s="38"/>
      <c r="AG48" s="38"/>
      <c r="AH48" s="72"/>
      <c r="AI48" s="72"/>
      <c r="AJ48" s="7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</row>
    <row r="49" spans="1:47" s="3" customFormat="1" ht="20.100000000000001" customHeight="1" x14ac:dyDescent="0.35">
      <c r="A49" s="179"/>
      <c r="B49" s="175"/>
      <c r="C49" s="164"/>
      <c r="D49" s="159"/>
      <c r="E49" s="109"/>
      <c r="F49" s="87"/>
      <c r="G49" s="88"/>
      <c r="H49" s="89"/>
      <c r="I49" s="89"/>
      <c r="J49" s="89"/>
      <c r="K49" s="89"/>
      <c r="L49" s="137"/>
      <c r="M49" s="138"/>
      <c r="N49" s="89"/>
      <c r="O49" s="89"/>
      <c r="P49" s="89"/>
      <c r="Q49" s="89"/>
      <c r="R49" s="89"/>
      <c r="S49" s="113"/>
      <c r="T49" s="153"/>
      <c r="U49" s="155"/>
      <c r="V49" s="157"/>
      <c r="W49" s="89"/>
      <c r="X49" s="89"/>
      <c r="Y49" s="89"/>
      <c r="Z49" s="89"/>
      <c r="AA49" s="89"/>
      <c r="AB49" s="89"/>
      <c r="AC49" s="89"/>
      <c r="AD49" s="38"/>
      <c r="AE49" s="38"/>
      <c r="AF49" s="38"/>
      <c r="AG49" s="38"/>
      <c r="AH49" s="72"/>
      <c r="AI49" s="72"/>
      <c r="AJ49" s="7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</row>
    <row r="50" spans="1:47" s="3" customFormat="1" ht="20.100000000000001" customHeight="1" thickBot="1" x14ac:dyDescent="0.4">
      <c r="A50" s="179"/>
      <c r="B50" s="176"/>
      <c r="C50" s="165"/>
      <c r="D50" s="160"/>
      <c r="E50" s="94"/>
      <c r="F50" s="94"/>
      <c r="G50" s="91"/>
      <c r="H50" s="92"/>
      <c r="I50" s="92"/>
      <c r="J50" s="92"/>
      <c r="K50" s="92"/>
      <c r="L50" s="143"/>
      <c r="M50" s="144"/>
      <c r="N50" s="92"/>
      <c r="O50" s="92"/>
      <c r="P50" s="92"/>
      <c r="Q50" s="92"/>
      <c r="R50" s="92"/>
      <c r="S50" s="114"/>
      <c r="T50" s="154"/>
      <c r="U50" s="156"/>
      <c r="V50" s="158"/>
      <c r="W50" s="92"/>
      <c r="X50" s="92"/>
      <c r="Y50" s="92"/>
      <c r="Z50" s="92"/>
      <c r="AA50" s="92"/>
      <c r="AB50" s="92"/>
      <c r="AC50" s="92"/>
      <c r="AD50" s="38"/>
      <c r="AE50" s="38"/>
      <c r="AF50" s="38"/>
      <c r="AG50" s="38"/>
      <c r="AH50" s="72"/>
      <c r="AI50" s="72"/>
      <c r="AJ50" s="7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</row>
    <row r="51" spans="1:47" s="3" customFormat="1" ht="20.100000000000001" customHeight="1" x14ac:dyDescent="0.35">
      <c r="A51" s="179"/>
      <c r="B51" s="175"/>
      <c r="C51" s="164"/>
      <c r="D51" s="159"/>
      <c r="E51" s="103"/>
      <c r="F51" s="87"/>
      <c r="G51" s="88"/>
      <c r="H51" s="89"/>
      <c r="I51" s="89"/>
      <c r="J51" s="89"/>
      <c r="K51" s="89"/>
      <c r="L51" s="137"/>
      <c r="M51" s="138"/>
      <c r="N51" s="89"/>
      <c r="O51" s="89"/>
      <c r="P51" s="89"/>
      <c r="Q51" s="89"/>
      <c r="R51" s="89"/>
      <c r="S51" s="113"/>
      <c r="T51" s="153"/>
      <c r="U51" s="155"/>
      <c r="V51" s="157"/>
      <c r="W51" s="89"/>
      <c r="X51" s="89"/>
      <c r="Y51" s="89"/>
      <c r="Z51" s="89"/>
      <c r="AA51" s="89"/>
      <c r="AB51" s="89"/>
      <c r="AC51" s="89"/>
      <c r="AD51" s="38"/>
      <c r="AE51" s="38"/>
      <c r="AF51" s="38"/>
      <c r="AG51" s="38"/>
      <c r="AH51" s="72"/>
      <c r="AI51" s="72"/>
      <c r="AJ51" s="7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</row>
    <row r="52" spans="1:47" s="3" customFormat="1" ht="20.100000000000001" customHeight="1" thickBot="1" x14ac:dyDescent="0.4">
      <c r="A52" s="179"/>
      <c r="B52" s="176"/>
      <c r="C52" s="165"/>
      <c r="D52" s="160"/>
      <c r="E52" s="119"/>
      <c r="F52" s="102"/>
      <c r="G52" s="91"/>
      <c r="H52" s="92"/>
      <c r="I52" s="92"/>
      <c r="J52" s="92"/>
      <c r="K52" s="92"/>
      <c r="L52" s="143"/>
      <c r="M52" s="144"/>
      <c r="N52" s="92"/>
      <c r="O52" s="92"/>
      <c r="P52" s="92"/>
      <c r="Q52" s="92"/>
      <c r="R52" s="92"/>
      <c r="S52" s="114"/>
      <c r="T52" s="154"/>
      <c r="U52" s="156"/>
      <c r="V52" s="158"/>
      <c r="W52" s="92"/>
      <c r="X52" s="92"/>
      <c r="Y52" s="92"/>
      <c r="Z52" s="92"/>
      <c r="AA52" s="92"/>
      <c r="AB52" s="92"/>
      <c r="AC52" s="92"/>
      <c r="AD52" s="38"/>
      <c r="AE52" s="38"/>
      <c r="AF52" s="38"/>
      <c r="AG52" s="38"/>
      <c r="AH52" s="72"/>
      <c r="AI52" s="72"/>
      <c r="AJ52" s="7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</row>
    <row r="53" spans="1:47" s="3" customFormat="1" ht="20.100000000000001" customHeight="1" x14ac:dyDescent="0.35">
      <c r="A53" s="179"/>
      <c r="B53" s="175"/>
      <c r="C53" s="177"/>
      <c r="D53" s="159"/>
      <c r="E53" s="101"/>
      <c r="F53" s="88"/>
      <c r="G53" s="87"/>
      <c r="H53" s="89"/>
      <c r="I53" s="89"/>
      <c r="J53" s="89"/>
      <c r="K53" s="89"/>
      <c r="L53" s="137"/>
      <c r="M53" s="138"/>
      <c r="N53" s="89"/>
      <c r="O53" s="89"/>
      <c r="P53" s="89"/>
      <c r="Q53" s="89"/>
      <c r="R53" s="89"/>
      <c r="S53" s="113"/>
      <c r="T53" s="153"/>
      <c r="U53" s="155"/>
      <c r="V53" s="157"/>
      <c r="W53" s="89"/>
      <c r="X53" s="89"/>
      <c r="Y53" s="89"/>
      <c r="Z53" s="89"/>
      <c r="AA53" s="89"/>
      <c r="AB53" s="89"/>
      <c r="AC53" s="89"/>
      <c r="AD53" s="38"/>
      <c r="AE53" s="38"/>
      <c r="AF53" s="38"/>
      <c r="AG53" s="38"/>
      <c r="AH53" s="72"/>
      <c r="AI53" s="72"/>
      <c r="AJ53" s="7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</row>
    <row r="54" spans="1:47" s="3" customFormat="1" ht="20.100000000000001" customHeight="1" thickBot="1" x14ac:dyDescent="0.4">
      <c r="A54" s="179"/>
      <c r="B54" s="176"/>
      <c r="C54" s="178"/>
      <c r="D54" s="160"/>
      <c r="E54" s="121"/>
      <c r="F54" s="91"/>
      <c r="G54" s="94"/>
      <c r="H54" s="92"/>
      <c r="I54" s="92"/>
      <c r="J54" s="92"/>
      <c r="K54" s="92"/>
      <c r="L54" s="143"/>
      <c r="M54" s="144"/>
      <c r="N54" s="92"/>
      <c r="O54" s="92"/>
      <c r="P54" s="92"/>
      <c r="Q54" s="92"/>
      <c r="R54" s="92"/>
      <c r="S54" s="114"/>
      <c r="T54" s="154"/>
      <c r="U54" s="156"/>
      <c r="V54" s="158"/>
      <c r="W54" s="92"/>
      <c r="X54" s="92"/>
      <c r="Y54" s="92"/>
      <c r="Z54" s="92"/>
      <c r="AA54" s="92"/>
      <c r="AB54" s="92"/>
      <c r="AC54" s="92"/>
      <c r="AD54" s="38"/>
      <c r="AE54" s="38"/>
      <c r="AF54" s="38"/>
      <c r="AG54" s="38"/>
      <c r="AH54" s="72"/>
      <c r="AI54" s="72"/>
      <c r="AJ54" s="7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</row>
    <row r="55" spans="1:47" s="3" customFormat="1" ht="20.100000000000001" customHeight="1" x14ac:dyDescent="0.35">
      <c r="A55" s="179"/>
      <c r="B55" s="175"/>
      <c r="C55" s="164"/>
      <c r="D55" s="159"/>
      <c r="E55" s="105"/>
      <c r="F55" s="87"/>
      <c r="G55" s="88"/>
      <c r="H55" s="89"/>
      <c r="I55" s="89"/>
      <c r="J55" s="89"/>
      <c r="K55" s="89"/>
      <c r="L55" s="137"/>
      <c r="M55" s="138"/>
      <c r="N55" s="89"/>
      <c r="O55" s="89"/>
      <c r="P55" s="89"/>
      <c r="Q55" s="89"/>
      <c r="R55" s="89"/>
      <c r="S55" s="113"/>
      <c r="T55" s="153"/>
      <c r="U55" s="155"/>
      <c r="V55" s="157"/>
      <c r="W55" s="89"/>
      <c r="X55" s="89"/>
      <c r="Y55" s="89"/>
      <c r="Z55" s="89"/>
      <c r="AA55" s="89"/>
      <c r="AB55" s="89"/>
      <c r="AC55" s="89"/>
      <c r="AD55" s="38"/>
      <c r="AE55" s="38"/>
      <c r="AF55" s="38"/>
      <c r="AG55" s="38"/>
      <c r="AH55" s="72"/>
      <c r="AI55" s="72"/>
      <c r="AJ55" s="7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</row>
    <row r="56" spans="1:47" s="3" customFormat="1" ht="20.100000000000001" customHeight="1" thickBot="1" x14ac:dyDescent="0.4">
      <c r="A56" s="179"/>
      <c r="B56" s="176"/>
      <c r="C56" s="165"/>
      <c r="D56" s="160"/>
      <c r="E56" s="110"/>
      <c r="F56" s="94"/>
      <c r="G56" s="91"/>
      <c r="H56" s="92"/>
      <c r="I56" s="92"/>
      <c r="J56" s="92"/>
      <c r="K56" s="92"/>
      <c r="L56" s="143"/>
      <c r="M56" s="144"/>
      <c r="N56" s="92"/>
      <c r="O56" s="92"/>
      <c r="P56" s="92"/>
      <c r="Q56" s="92"/>
      <c r="R56" s="92"/>
      <c r="S56" s="114"/>
      <c r="T56" s="154"/>
      <c r="U56" s="156"/>
      <c r="V56" s="158"/>
      <c r="W56" s="92"/>
      <c r="X56" s="92"/>
      <c r="Y56" s="92"/>
      <c r="Z56" s="92"/>
      <c r="AA56" s="92"/>
      <c r="AB56" s="92"/>
      <c r="AC56" s="92"/>
      <c r="AD56" s="38"/>
      <c r="AE56" s="38"/>
      <c r="AF56" s="38"/>
      <c r="AG56" s="38"/>
      <c r="AH56" s="72"/>
      <c r="AI56" s="72"/>
      <c r="AJ56" s="7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</row>
    <row r="57" spans="1:47" s="3" customFormat="1" ht="20.100000000000001" customHeight="1" x14ac:dyDescent="0.35">
      <c r="A57" s="179"/>
      <c r="B57" s="175"/>
      <c r="C57" s="164"/>
      <c r="D57" s="159"/>
      <c r="E57" s="105"/>
      <c r="F57" s="87"/>
      <c r="G57" s="88"/>
      <c r="H57" s="90"/>
      <c r="I57" s="89"/>
      <c r="J57" s="89"/>
      <c r="K57" s="89"/>
      <c r="L57" s="137"/>
      <c r="M57" s="138"/>
      <c r="N57" s="89"/>
      <c r="O57" s="89"/>
      <c r="P57" s="89"/>
      <c r="Q57" s="89"/>
      <c r="R57" s="89"/>
      <c r="S57" s="113"/>
      <c r="T57" s="153"/>
      <c r="U57" s="155"/>
      <c r="V57" s="157"/>
      <c r="W57" s="89"/>
      <c r="X57" s="89"/>
      <c r="Y57" s="89"/>
      <c r="Z57" s="89"/>
      <c r="AA57" s="89"/>
      <c r="AB57" s="89"/>
      <c r="AC57" s="89"/>
      <c r="AD57" s="38"/>
      <c r="AE57" s="38"/>
      <c r="AF57" s="38"/>
      <c r="AG57" s="38"/>
      <c r="AH57" s="72"/>
      <c r="AI57" s="72"/>
      <c r="AJ57" s="7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</row>
    <row r="58" spans="1:47" s="3" customFormat="1" ht="20.100000000000001" customHeight="1" thickBot="1" x14ac:dyDescent="0.4">
      <c r="A58" s="179"/>
      <c r="B58" s="176"/>
      <c r="C58" s="165"/>
      <c r="D58" s="160"/>
      <c r="E58" s="94"/>
      <c r="F58" s="94"/>
      <c r="G58" s="91"/>
      <c r="H58" s="93"/>
      <c r="I58" s="92"/>
      <c r="J58" s="92"/>
      <c r="K58" s="92"/>
      <c r="L58" s="143"/>
      <c r="M58" s="144"/>
      <c r="N58" s="92"/>
      <c r="O58" s="92"/>
      <c r="P58" s="92"/>
      <c r="Q58" s="92"/>
      <c r="R58" s="92"/>
      <c r="S58" s="114"/>
      <c r="T58" s="154"/>
      <c r="U58" s="156"/>
      <c r="V58" s="158"/>
      <c r="W58" s="92"/>
      <c r="X58" s="92"/>
      <c r="Y58" s="92"/>
      <c r="Z58" s="92"/>
      <c r="AA58" s="92"/>
      <c r="AB58" s="92"/>
      <c r="AC58" s="92"/>
      <c r="AD58" s="38"/>
      <c r="AE58" s="38"/>
      <c r="AF58" s="38"/>
      <c r="AG58" s="38"/>
      <c r="AH58" s="72"/>
      <c r="AI58" s="72"/>
      <c r="AJ58" s="7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</row>
    <row r="59" spans="1:47" s="3" customFormat="1" ht="20.100000000000001" customHeight="1" x14ac:dyDescent="0.35">
      <c r="A59" s="179"/>
      <c r="B59" s="175"/>
      <c r="C59" s="164"/>
      <c r="D59" s="159"/>
      <c r="E59" s="109"/>
      <c r="F59" s="87"/>
      <c r="G59" s="88"/>
      <c r="H59" s="90"/>
      <c r="I59" s="89"/>
      <c r="J59" s="89"/>
      <c r="K59" s="89"/>
      <c r="L59" s="137"/>
      <c r="M59" s="138"/>
      <c r="N59" s="89"/>
      <c r="O59" s="89"/>
      <c r="P59" s="89"/>
      <c r="Q59" s="89"/>
      <c r="R59" s="89"/>
      <c r="S59" s="113"/>
      <c r="T59" s="153"/>
      <c r="U59" s="155"/>
      <c r="V59" s="157"/>
      <c r="W59" s="89"/>
      <c r="X59" s="89"/>
      <c r="Y59" s="89"/>
      <c r="Z59" s="89"/>
      <c r="AA59" s="89"/>
      <c r="AB59" s="89"/>
      <c r="AC59" s="89"/>
      <c r="AD59" s="38"/>
      <c r="AE59" s="38"/>
      <c r="AF59" s="38"/>
      <c r="AG59" s="38"/>
      <c r="AH59" s="72"/>
      <c r="AI59" s="72"/>
      <c r="AJ59" s="7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</row>
    <row r="60" spans="1:47" s="3" customFormat="1" ht="20.100000000000001" customHeight="1" thickBot="1" x14ac:dyDescent="0.4">
      <c r="A60" s="179"/>
      <c r="B60" s="176"/>
      <c r="C60" s="165"/>
      <c r="D60" s="160"/>
      <c r="E60" s="94"/>
      <c r="F60" s="94"/>
      <c r="G60" s="91"/>
      <c r="H60" s="93"/>
      <c r="I60" s="92"/>
      <c r="J60" s="92"/>
      <c r="K60" s="92"/>
      <c r="L60" s="143"/>
      <c r="M60" s="144"/>
      <c r="N60" s="92"/>
      <c r="O60" s="92"/>
      <c r="P60" s="92"/>
      <c r="Q60" s="92"/>
      <c r="R60" s="92"/>
      <c r="S60" s="114"/>
      <c r="T60" s="154"/>
      <c r="U60" s="156"/>
      <c r="V60" s="158"/>
      <c r="W60" s="92"/>
      <c r="X60" s="92"/>
      <c r="Y60" s="92"/>
      <c r="Z60" s="92"/>
      <c r="AA60" s="92"/>
      <c r="AB60" s="92"/>
      <c r="AC60" s="92"/>
      <c r="AD60" s="38"/>
      <c r="AE60" s="38"/>
      <c r="AF60" s="38"/>
      <c r="AG60" s="38"/>
      <c r="AH60" s="72"/>
      <c r="AI60" s="72"/>
      <c r="AJ60" s="7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</row>
    <row r="61" spans="1:47" s="3" customFormat="1" ht="20.100000000000001" customHeight="1" x14ac:dyDescent="0.35">
      <c r="A61" s="179"/>
      <c r="B61" s="175"/>
      <c r="C61" s="177"/>
      <c r="D61" s="159"/>
      <c r="E61" s="105"/>
      <c r="F61" s="87"/>
      <c r="G61" s="88"/>
      <c r="H61" s="90"/>
      <c r="I61" s="89"/>
      <c r="J61" s="89"/>
      <c r="K61" s="89"/>
      <c r="L61" s="137"/>
      <c r="M61" s="136"/>
      <c r="N61" s="89"/>
      <c r="O61" s="89"/>
      <c r="P61" s="89"/>
      <c r="Q61" s="89"/>
      <c r="R61" s="89"/>
      <c r="S61" s="113"/>
      <c r="T61" s="153"/>
      <c r="U61" s="155"/>
      <c r="V61" s="157"/>
      <c r="W61" s="89"/>
      <c r="X61" s="89"/>
      <c r="Y61" s="89"/>
      <c r="Z61" s="89"/>
      <c r="AA61" s="89"/>
      <c r="AB61" s="89"/>
      <c r="AC61" s="89"/>
      <c r="AD61" s="38"/>
      <c r="AE61" s="38"/>
      <c r="AF61" s="38"/>
      <c r="AG61" s="38"/>
      <c r="AH61" s="72"/>
      <c r="AI61" s="72"/>
      <c r="AJ61" s="7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</row>
    <row r="62" spans="1:47" s="3" customFormat="1" ht="20.100000000000001" customHeight="1" thickBot="1" x14ac:dyDescent="0.4">
      <c r="A62" s="179"/>
      <c r="B62" s="176"/>
      <c r="C62" s="178"/>
      <c r="D62" s="160"/>
      <c r="E62" s="94"/>
      <c r="F62" s="94"/>
      <c r="G62" s="91"/>
      <c r="H62" s="93"/>
      <c r="I62" s="92"/>
      <c r="J62" s="92"/>
      <c r="K62" s="92"/>
      <c r="L62" s="143"/>
      <c r="M62" s="144"/>
      <c r="N62" s="92"/>
      <c r="O62" s="92"/>
      <c r="P62" s="92"/>
      <c r="Q62" s="92"/>
      <c r="R62" s="92"/>
      <c r="S62" s="114"/>
      <c r="T62" s="154"/>
      <c r="U62" s="156"/>
      <c r="V62" s="158"/>
      <c r="W62" s="92"/>
      <c r="X62" s="92"/>
      <c r="Y62" s="92"/>
      <c r="Z62" s="92"/>
      <c r="AA62" s="92"/>
      <c r="AB62" s="92"/>
      <c r="AC62" s="92"/>
      <c r="AD62" s="38"/>
      <c r="AE62" s="38"/>
      <c r="AF62" s="38"/>
      <c r="AG62" s="38"/>
      <c r="AH62" s="72"/>
      <c r="AI62" s="72"/>
      <c r="AJ62" s="73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</row>
    <row r="63" spans="1:47" s="3" customFormat="1" ht="20.100000000000001" customHeight="1" x14ac:dyDescent="0.35">
      <c r="A63" s="179"/>
      <c r="B63" s="175"/>
      <c r="C63" s="177"/>
      <c r="D63" s="159"/>
      <c r="E63" s="105"/>
      <c r="F63" s="87"/>
      <c r="G63" s="88"/>
      <c r="H63" s="90"/>
      <c r="I63" s="89"/>
      <c r="J63" s="89"/>
      <c r="K63" s="89"/>
      <c r="L63" s="137"/>
      <c r="M63" s="136"/>
      <c r="N63" s="89"/>
      <c r="O63" s="89"/>
      <c r="P63" s="89"/>
      <c r="Q63" s="89"/>
      <c r="R63" s="89"/>
      <c r="S63" s="113"/>
      <c r="T63" s="153"/>
      <c r="U63" s="155"/>
      <c r="V63" s="157"/>
      <c r="W63" s="89"/>
      <c r="X63" s="89"/>
      <c r="Y63" s="89"/>
      <c r="Z63" s="89"/>
      <c r="AA63" s="89"/>
      <c r="AB63" s="89"/>
      <c r="AC63" s="89"/>
      <c r="AD63" s="38"/>
      <c r="AE63" s="38"/>
      <c r="AF63" s="38"/>
      <c r="AG63" s="38"/>
      <c r="AH63" s="72"/>
      <c r="AI63" s="72"/>
      <c r="AJ63" s="73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</row>
    <row r="64" spans="1:47" s="3" customFormat="1" ht="20.100000000000001" customHeight="1" thickBot="1" x14ac:dyDescent="0.4">
      <c r="A64" s="179"/>
      <c r="B64" s="176"/>
      <c r="C64" s="178"/>
      <c r="D64" s="160"/>
      <c r="E64" s="94"/>
      <c r="F64" s="94"/>
      <c r="G64" s="91"/>
      <c r="H64" s="93"/>
      <c r="I64" s="92"/>
      <c r="J64" s="92"/>
      <c r="K64" s="92"/>
      <c r="L64" s="143"/>
      <c r="M64" s="144"/>
      <c r="N64" s="92"/>
      <c r="O64" s="92"/>
      <c r="P64" s="92"/>
      <c r="Q64" s="92"/>
      <c r="R64" s="92"/>
      <c r="S64" s="114"/>
      <c r="T64" s="154"/>
      <c r="U64" s="156"/>
      <c r="V64" s="158"/>
      <c r="W64" s="92"/>
      <c r="X64" s="92"/>
      <c r="Y64" s="92"/>
      <c r="Z64" s="92"/>
      <c r="AA64" s="92"/>
      <c r="AB64" s="92"/>
      <c r="AC64" s="92"/>
      <c r="AD64" s="38"/>
      <c r="AE64" s="38"/>
      <c r="AF64" s="38"/>
      <c r="AG64" s="38"/>
      <c r="AH64" s="72"/>
      <c r="AI64" s="72"/>
      <c r="AJ64" s="73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</row>
    <row r="65" spans="1:47" s="3" customFormat="1" ht="19.5" customHeight="1" x14ac:dyDescent="0.35">
      <c r="A65" s="179"/>
      <c r="B65" s="175"/>
      <c r="C65" s="177"/>
      <c r="D65" s="159"/>
      <c r="E65" s="105"/>
      <c r="F65" s="87"/>
      <c r="G65" s="88"/>
      <c r="H65" s="90"/>
      <c r="I65" s="89"/>
      <c r="J65" s="89"/>
      <c r="K65" s="89"/>
      <c r="L65" s="137"/>
      <c r="M65" s="136"/>
      <c r="N65" s="89"/>
      <c r="O65" s="89"/>
      <c r="P65" s="89"/>
      <c r="Q65" s="89"/>
      <c r="R65" s="89"/>
      <c r="S65" s="113"/>
      <c r="T65" s="153"/>
      <c r="U65" s="155"/>
      <c r="V65" s="157"/>
      <c r="W65" s="89"/>
      <c r="X65" s="89"/>
      <c r="Y65" s="89"/>
      <c r="Z65" s="89"/>
      <c r="AA65" s="89"/>
      <c r="AB65" s="89"/>
      <c r="AC65" s="89"/>
      <c r="AD65" s="38"/>
      <c r="AE65" s="38"/>
      <c r="AF65" s="38"/>
      <c r="AG65" s="38"/>
      <c r="AH65" s="72"/>
      <c r="AI65" s="72"/>
      <c r="AJ65" s="73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</row>
    <row r="66" spans="1:47" s="3" customFormat="1" ht="20.100000000000001" customHeight="1" thickBot="1" x14ac:dyDescent="0.4">
      <c r="A66" s="179"/>
      <c r="B66" s="176"/>
      <c r="C66" s="178"/>
      <c r="D66" s="160"/>
      <c r="E66" s="94"/>
      <c r="F66" s="94"/>
      <c r="G66" s="91"/>
      <c r="H66" s="93"/>
      <c r="I66" s="92"/>
      <c r="J66" s="92"/>
      <c r="K66" s="92"/>
      <c r="L66" s="143"/>
      <c r="M66" s="144"/>
      <c r="N66" s="92"/>
      <c r="O66" s="92"/>
      <c r="P66" s="92"/>
      <c r="Q66" s="92"/>
      <c r="R66" s="92"/>
      <c r="S66" s="114"/>
      <c r="T66" s="154"/>
      <c r="U66" s="156"/>
      <c r="V66" s="158"/>
      <c r="W66" s="92"/>
      <c r="X66" s="92"/>
      <c r="Y66" s="92"/>
      <c r="Z66" s="92"/>
      <c r="AA66" s="92"/>
      <c r="AB66" s="92"/>
      <c r="AC66" s="92"/>
      <c r="AD66" s="38"/>
      <c r="AE66" s="38"/>
      <c r="AF66" s="38"/>
      <c r="AG66" s="38"/>
      <c r="AH66" s="72"/>
      <c r="AI66" s="72"/>
      <c r="AJ66" s="73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</row>
    <row r="67" spans="1:47" s="3" customFormat="1" ht="20.100000000000001" customHeight="1" x14ac:dyDescent="0.35">
      <c r="A67" s="179"/>
      <c r="B67" s="175"/>
      <c r="C67" s="177"/>
      <c r="D67" s="159"/>
      <c r="E67" s="105"/>
      <c r="F67" s="87"/>
      <c r="G67" s="88"/>
      <c r="H67" s="90"/>
      <c r="I67" s="89"/>
      <c r="J67" s="89"/>
      <c r="K67" s="89"/>
      <c r="L67" s="137"/>
      <c r="M67" s="136"/>
      <c r="N67" s="89"/>
      <c r="O67" s="89"/>
      <c r="P67" s="89"/>
      <c r="Q67" s="89"/>
      <c r="R67" s="89"/>
      <c r="S67" s="113"/>
      <c r="T67" s="153"/>
      <c r="U67" s="155"/>
      <c r="V67" s="157"/>
      <c r="W67" s="89"/>
      <c r="X67" s="89"/>
      <c r="Y67" s="89"/>
      <c r="Z67" s="89"/>
      <c r="AA67" s="89"/>
      <c r="AB67" s="89"/>
      <c r="AC67" s="89"/>
      <c r="AD67" s="38"/>
      <c r="AE67" s="38"/>
      <c r="AF67" s="38"/>
      <c r="AG67" s="38"/>
      <c r="AH67" s="72"/>
      <c r="AI67" s="72"/>
      <c r="AJ67" s="73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</row>
    <row r="68" spans="1:47" s="3" customFormat="1" ht="20.100000000000001" customHeight="1" thickBot="1" x14ac:dyDescent="0.4">
      <c r="A68" s="179"/>
      <c r="B68" s="176"/>
      <c r="C68" s="178"/>
      <c r="D68" s="160"/>
      <c r="E68" s="94"/>
      <c r="F68" s="94"/>
      <c r="G68" s="91"/>
      <c r="H68" s="93"/>
      <c r="I68" s="92"/>
      <c r="J68" s="92"/>
      <c r="K68" s="92"/>
      <c r="L68" s="143"/>
      <c r="M68" s="144"/>
      <c r="N68" s="92"/>
      <c r="O68" s="92"/>
      <c r="P68" s="92"/>
      <c r="Q68" s="92"/>
      <c r="R68" s="92"/>
      <c r="S68" s="114"/>
      <c r="T68" s="154"/>
      <c r="U68" s="156"/>
      <c r="V68" s="158"/>
      <c r="W68" s="92"/>
      <c r="X68" s="92"/>
      <c r="Y68" s="92"/>
      <c r="Z68" s="92"/>
      <c r="AA68" s="92"/>
      <c r="AB68" s="92"/>
      <c r="AC68" s="92"/>
      <c r="AD68" s="38"/>
      <c r="AE68" s="38"/>
      <c r="AF68" s="38"/>
      <c r="AG68" s="38"/>
      <c r="AH68" s="72"/>
      <c r="AI68" s="72"/>
      <c r="AJ68" s="73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</row>
    <row r="69" spans="1:47" s="3" customFormat="1" ht="20.100000000000001" customHeight="1" x14ac:dyDescent="0.35">
      <c r="A69" s="179"/>
      <c r="B69" s="195"/>
      <c r="C69" s="19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89"/>
      <c r="X69" s="89"/>
      <c r="Y69" s="89"/>
      <c r="Z69" s="89"/>
      <c r="AA69" s="89"/>
      <c r="AB69" s="89"/>
      <c r="AC69" s="89"/>
      <c r="AD69" s="38"/>
      <c r="AE69" s="38"/>
      <c r="AF69" s="38"/>
      <c r="AG69" s="38"/>
      <c r="AH69" s="72"/>
      <c r="AI69" s="72"/>
      <c r="AJ69" s="73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</row>
    <row r="70" spans="1:47" s="3" customFormat="1" ht="20.100000000000001" customHeight="1" thickBot="1" x14ac:dyDescent="0.4">
      <c r="A70" s="179"/>
      <c r="B70" s="171"/>
      <c r="C70" s="172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25"/>
      <c r="X70" s="92"/>
      <c r="Y70" s="92"/>
      <c r="Z70" s="92"/>
      <c r="AA70" s="92"/>
      <c r="AB70" s="92"/>
      <c r="AC70" s="92"/>
      <c r="AD70" s="38"/>
      <c r="AE70" s="38"/>
      <c r="AF70" s="38"/>
      <c r="AG70" s="38"/>
      <c r="AH70" s="72"/>
      <c r="AI70" s="72"/>
      <c r="AJ70" s="73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</row>
    <row r="71" spans="1:47" s="3" customFormat="1" ht="20.100000000000001" customHeight="1" x14ac:dyDescent="0.35">
      <c r="A71" s="179"/>
      <c r="B71" s="171"/>
      <c r="C71" s="172"/>
      <c r="D71" s="172"/>
      <c r="E71" s="172"/>
      <c r="F71" s="172"/>
      <c r="G71" s="172"/>
      <c r="H71" s="172"/>
      <c r="I71" s="173"/>
      <c r="J71" s="173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4"/>
      <c r="AD71" s="38"/>
      <c r="AE71" s="38"/>
      <c r="AF71" s="38"/>
      <c r="AG71" s="38"/>
      <c r="AH71" s="72"/>
      <c r="AI71" s="72"/>
      <c r="AJ71" s="73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</row>
    <row r="72" spans="1:47" s="3" customFormat="1" ht="20.100000000000001" customHeight="1" x14ac:dyDescent="0.35">
      <c r="A72" s="179"/>
      <c r="B72" s="171"/>
      <c r="C72" s="172"/>
      <c r="D72" s="172"/>
      <c r="E72" s="172"/>
      <c r="F72" s="172"/>
      <c r="G72" s="172"/>
      <c r="H72" s="172"/>
      <c r="I72" s="173"/>
      <c r="J72" s="173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4"/>
      <c r="AD72" s="38"/>
      <c r="AE72" s="38"/>
      <c r="AF72" s="38"/>
      <c r="AG72" s="38"/>
      <c r="AH72" s="72"/>
      <c r="AI72" s="72"/>
      <c r="AJ72" s="73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</row>
    <row r="73" spans="1:47" s="3" customFormat="1" ht="20.100000000000001" customHeight="1" x14ac:dyDescent="0.35">
      <c r="A73" s="179"/>
      <c r="B73" s="171"/>
      <c r="C73" s="172"/>
      <c r="D73" s="172"/>
      <c r="E73" s="172"/>
      <c r="F73" s="172"/>
      <c r="G73" s="172"/>
      <c r="H73" s="172"/>
      <c r="I73" s="173"/>
      <c r="J73" s="173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4"/>
      <c r="AD73" s="38"/>
      <c r="AE73" s="38"/>
      <c r="AF73" s="38"/>
      <c r="AG73" s="38"/>
      <c r="AH73" s="72"/>
      <c r="AI73" s="72"/>
      <c r="AJ73" s="73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</row>
    <row r="74" spans="1:47" s="3" customFormat="1" ht="20.100000000000001" customHeight="1" x14ac:dyDescent="0.35">
      <c r="A74" s="179"/>
      <c r="B74" s="171"/>
      <c r="C74" s="172"/>
      <c r="D74" s="172"/>
      <c r="E74" s="172"/>
      <c r="F74" s="172"/>
      <c r="G74" s="172"/>
      <c r="H74" s="172"/>
      <c r="I74" s="173"/>
      <c r="J74" s="173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4"/>
      <c r="AD74" s="38"/>
      <c r="AE74" s="38"/>
      <c r="AF74" s="38"/>
      <c r="AG74" s="38"/>
      <c r="AH74" s="72"/>
      <c r="AI74" s="72"/>
      <c r="AJ74" s="73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</row>
    <row r="75" spans="1:47" s="3" customFormat="1" ht="20.100000000000001" customHeight="1" x14ac:dyDescent="0.35">
      <c r="A75" s="179"/>
      <c r="B75" s="166"/>
      <c r="C75" s="167"/>
      <c r="D75" s="167"/>
      <c r="E75" s="167"/>
      <c r="F75" s="167"/>
      <c r="G75" s="167"/>
      <c r="H75" s="167"/>
      <c r="I75" s="168"/>
      <c r="J75" s="168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9"/>
      <c r="AD75" s="38"/>
      <c r="AE75" s="38"/>
      <c r="AF75" s="38"/>
      <c r="AG75" s="38"/>
      <c r="AH75" s="72"/>
      <c r="AI75" s="72"/>
      <c r="AJ75" s="73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</row>
    <row r="76" spans="1:47" s="3" customFormat="1" ht="20.100000000000001" customHeight="1" thickBot="1" x14ac:dyDescent="0.4">
      <c r="A76" s="179"/>
      <c r="B76" s="166"/>
      <c r="C76" s="167"/>
      <c r="D76" s="167"/>
      <c r="E76" s="167"/>
      <c r="F76" s="167"/>
      <c r="G76" s="167"/>
      <c r="H76" s="167"/>
      <c r="I76" s="168"/>
      <c r="J76" s="168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9"/>
      <c r="AD76" s="38"/>
      <c r="AE76" s="38"/>
      <c r="AF76" s="38"/>
      <c r="AG76" s="38"/>
      <c r="AH76" s="72"/>
      <c r="AI76" s="72"/>
      <c r="AJ76" s="73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</row>
    <row r="77" spans="1:47" s="3" customFormat="1" ht="20.100000000000001" customHeight="1" thickBot="1" x14ac:dyDescent="0.4">
      <c r="A77" s="179"/>
      <c r="B77" s="185"/>
      <c r="C77" s="186"/>
      <c r="D77" s="186"/>
      <c r="E77" s="186"/>
      <c r="F77" s="186"/>
      <c r="G77" s="186"/>
      <c r="H77" s="186"/>
      <c r="I77" s="187"/>
      <c r="J77" s="187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8"/>
      <c r="AD77" s="38"/>
      <c r="AE77" s="38"/>
      <c r="AF77" s="38"/>
      <c r="AG77" s="38"/>
      <c r="AH77" s="72"/>
      <c r="AI77" s="72"/>
      <c r="AJ77" s="73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</row>
    <row r="78" spans="1:47" s="3" customFormat="1" ht="20.100000000000001" customHeight="1" x14ac:dyDescent="0.35">
      <c r="A78" s="179"/>
      <c r="B78" s="81" t="s">
        <v>46</v>
      </c>
      <c r="C78" s="44"/>
      <c r="D78" s="44"/>
      <c r="E78" s="44"/>
      <c r="F78" s="24"/>
      <c r="G78" s="27" t="s">
        <v>47</v>
      </c>
      <c r="H78" s="27"/>
      <c r="I78" s="27"/>
      <c r="J78" s="27"/>
      <c r="K78" s="27"/>
      <c r="L78" s="27"/>
      <c r="M78" s="139" t="s">
        <v>51</v>
      </c>
      <c r="N78" s="70" t="s">
        <v>52</v>
      </c>
      <c r="O78" s="70" t="s">
        <v>53</v>
      </c>
      <c r="P78" s="70" t="s">
        <v>54</v>
      </c>
      <c r="Q78" s="70" t="s">
        <v>55</v>
      </c>
      <c r="R78" s="129" t="s">
        <v>56</v>
      </c>
      <c r="S78" s="130" t="s">
        <v>56</v>
      </c>
      <c r="T78" s="41"/>
      <c r="U78" s="41"/>
      <c r="V78" s="42"/>
      <c r="W78" s="38"/>
      <c r="X78" s="38"/>
      <c r="Y78" s="38"/>
      <c r="Z78" s="38"/>
      <c r="AA78" s="38"/>
      <c r="AB78" s="112"/>
      <c r="AC78" s="112"/>
      <c r="AD78" s="38"/>
      <c r="AE78" s="38"/>
      <c r="AF78" s="38"/>
      <c r="AG78" s="38"/>
      <c r="AH78" s="72"/>
      <c r="AI78" s="72"/>
      <c r="AJ78" s="73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</row>
    <row r="79" spans="1:47" s="3" customFormat="1" ht="20.100000000000001" customHeight="1" x14ac:dyDescent="0.35">
      <c r="A79" s="179"/>
      <c r="B79" s="29"/>
      <c r="C79" s="44"/>
      <c r="D79" s="44"/>
      <c r="E79" s="44"/>
      <c r="F79" s="24"/>
      <c r="G79" s="27" t="s">
        <v>48</v>
      </c>
      <c r="H79" s="27"/>
      <c r="I79" s="27"/>
      <c r="J79" s="27"/>
      <c r="K79" s="27"/>
      <c r="L79" s="27"/>
      <c r="M79" s="140"/>
      <c r="N79" s="25"/>
      <c r="O79" s="25"/>
      <c r="P79" s="25"/>
      <c r="Q79" s="25"/>
      <c r="R79" s="25"/>
      <c r="S79" s="131"/>
      <c r="T79" s="41"/>
      <c r="U79" s="41"/>
      <c r="V79" s="42"/>
      <c r="W79" s="38"/>
      <c r="X79" s="62"/>
      <c r="Y79" s="62"/>
      <c r="Z79" s="62"/>
      <c r="AA79" s="62"/>
      <c r="AB79" s="62"/>
      <c r="AC79" s="62"/>
      <c r="AD79" s="38"/>
      <c r="AE79" s="38"/>
      <c r="AF79" s="38"/>
      <c r="AG79" s="38"/>
      <c r="AH79" s="72"/>
      <c r="AI79" s="72"/>
      <c r="AJ79" s="73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</row>
    <row r="80" spans="1:47" s="3" customFormat="1" ht="20.100000000000001" customHeight="1" x14ac:dyDescent="0.35">
      <c r="A80" s="179"/>
      <c r="B80" s="29"/>
      <c r="C80" s="44"/>
      <c r="D80" s="44"/>
      <c r="E80" s="44"/>
      <c r="F80" s="24"/>
      <c r="G80" s="27" t="s">
        <v>49</v>
      </c>
      <c r="H80" s="27"/>
      <c r="I80" s="27"/>
      <c r="J80" s="27"/>
      <c r="K80" s="27"/>
      <c r="L80" s="27"/>
      <c r="M80" s="141"/>
      <c r="N80" s="21"/>
      <c r="O80" s="21"/>
      <c r="P80" s="21"/>
      <c r="Q80" s="21"/>
      <c r="R80" s="21"/>
      <c r="S80" s="132"/>
      <c r="T80" s="41"/>
      <c r="U80" s="41"/>
      <c r="V80" s="42"/>
      <c r="W80" s="133"/>
      <c r="X80" s="63"/>
      <c r="Y80" s="64"/>
      <c r="Z80" s="63"/>
      <c r="AA80" s="64"/>
      <c r="AB80" s="63"/>
      <c r="AC80" s="64"/>
      <c r="AD80" s="38"/>
      <c r="AE80" s="38"/>
      <c r="AF80" s="38"/>
      <c r="AG80" s="38"/>
      <c r="AH80" s="72"/>
      <c r="AI80" s="72"/>
      <c r="AJ80" s="73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</row>
    <row r="81" spans="1:47" s="3" customFormat="1" ht="20.100000000000001" customHeight="1" thickBot="1" x14ac:dyDescent="0.4">
      <c r="A81" s="179"/>
      <c r="B81" s="30"/>
      <c r="C81" s="31"/>
      <c r="D81" s="31"/>
      <c r="E81" s="31"/>
      <c r="F81" s="23"/>
      <c r="G81" s="28" t="s">
        <v>50</v>
      </c>
      <c r="H81" s="28"/>
      <c r="I81" s="28"/>
      <c r="J81" s="28"/>
      <c r="K81" s="28"/>
      <c r="L81" s="28"/>
      <c r="M81" s="142"/>
      <c r="N81" s="26"/>
      <c r="O81" s="26"/>
      <c r="P81" s="26"/>
      <c r="Q81" s="26"/>
      <c r="R81" s="26"/>
      <c r="S81" s="134"/>
      <c r="T81" s="41"/>
      <c r="U81" s="41"/>
      <c r="V81" s="42"/>
      <c r="W81" s="133"/>
      <c r="AC81" s="112"/>
      <c r="AD81" s="38"/>
      <c r="AE81" s="38"/>
      <c r="AF81" s="38"/>
      <c r="AG81" s="38"/>
      <c r="AH81" s="72"/>
      <c r="AI81" s="72"/>
      <c r="AJ81" s="73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</row>
    <row r="82" spans="1:47" s="3" customFormat="1" ht="20.100000000000001" customHeight="1" x14ac:dyDescent="0.4">
      <c r="B82" s="4"/>
      <c r="C82" s="1"/>
      <c r="D82" s="2"/>
      <c r="E82" s="20"/>
      <c r="F82" s="20"/>
      <c r="G82" s="20"/>
      <c r="H82" s="20"/>
      <c r="I82" s="20"/>
      <c r="J82" s="20"/>
      <c r="K82" s="20"/>
      <c r="L82" s="2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E82" s="65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</row>
    <row r="83" spans="1:47" s="3" customFormat="1" ht="20.100000000000001" customHeight="1" x14ac:dyDescent="0.4">
      <c r="B83" s="4"/>
      <c r="C83" s="1"/>
      <c r="D83" s="2"/>
      <c r="E83" s="20"/>
      <c r="F83" s="20"/>
      <c r="G83" s="20"/>
      <c r="H83" s="20"/>
      <c r="I83" s="20"/>
      <c r="J83" s="20"/>
      <c r="K83" s="20"/>
      <c r="L83" s="2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E83" s="65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</row>
    <row r="84" spans="1:47" s="3" customFormat="1" ht="20.100000000000001" customHeight="1" x14ac:dyDescent="0.4">
      <c r="B84" s="4"/>
      <c r="C84" s="1"/>
      <c r="D84" s="2"/>
      <c r="E84" s="20"/>
      <c r="F84" s="20"/>
      <c r="G84" s="20"/>
      <c r="H84" s="20"/>
      <c r="I84" s="20"/>
      <c r="J84" s="20"/>
      <c r="K84" s="20"/>
      <c r="L84" s="2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47" s="3" customFormat="1" ht="20.100000000000001" customHeight="1" x14ac:dyDescent="0.4">
      <c r="B85" s="4"/>
      <c r="C85" s="1"/>
      <c r="D85" s="2"/>
      <c r="E85" s="20"/>
      <c r="F85" s="20"/>
      <c r="G85" s="20"/>
      <c r="H85" s="20"/>
      <c r="I85" s="20"/>
      <c r="J85" s="20"/>
      <c r="K85" s="20"/>
      <c r="L85" s="2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22.5" customHeight="1" x14ac:dyDescent="0.4">
      <c r="AF86" s="6"/>
      <c r="AG86" s="3"/>
      <c r="AH86" s="6"/>
    </row>
  </sheetData>
  <sheetProtection formatCells="0" formatColumns="0" formatRows="0" insertHyperlinks="0" sort="0" autoFilter="0" pivotTables="0"/>
  <protectedRanges>
    <protectedRange sqref="E1:E4 F4" name="Project Info"/>
    <protectedRange sqref="C78:F81" name="Notes"/>
    <protectedRange sqref="AD78:AJ81 B69:B70 C65:C68 C45:AJ46 C8:AJ9 C71:AJ77 E43:E44 E39:E41 E33:E37 D33:D44 C53:N54 C61:N62 D69:AJ70 F33:N36 D31:N32 O31:AJ36 F37:AJ44 D47:AJ52 D55:N60 D63:N68 O53:AJ68 D10:AJ30" name="Main Body"/>
    <protectedRange sqref="C47:C52 C25:C44 C55:C60 C15:C20 C10:C13" name="Main Body_1"/>
  </protectedRanges>
  <mergeCells count="213">
    <mergeCell ref="B29:B30"/>
    <mergeCell ref="C29:C30"/>
    <mergeCell ref="U29:U30"/>
    <mergeCell ref="T29:T30"/>
    <mergeCell ref="B43:B44"/>
    <mergeCell ref="C43:C44"/>
    <mergeCell ref="B49:B50"/>
    <mergeCell ref="C49:C50"/>
    <mergeCell ref="D51:D52"/>
    <mergeCell ref="D47:D48"/>
    <mergeCell ref="B39:B40"/>
    <mergeCell ref="E41:E42"/>
    <mergeCell ref="T35:T36"/>
    <mergeCell ref="T47:T48"/>
    <mergeCell ref="T49:T50"/>
    <mergeCell ref="D49:D50"/>
    <mergeCell ref="B41:B42"/>
    <mergeCell ref="C41:C42"/>
    <mergeCell ref="D41:D42"/>
    <mergeCell ref="B37:B38"/>
    <mergeCell ref="C37:C38"/>
    <mergeCell ref="D37:D38"/>
    <mergeCell ref="U37:U38"/>
    <mergeCell ref="U51:U52"/>
    <mergeCell ref="C25:C26"/>
    <mergeCell ref="V47:V48"/>
    <mergeCell ref="U35:U36"/>
    <mergeCell ref="V35:V36"/>
    <mergeCell ref="V29:V30"/>
    <mergeCell ref="B31:B32"/>
    <mergeCell ref="C31:C32"/>
    <mergeCell ref="U21:U22"/>
    <mergeCell ref="V23:V24"/>
    <mergeCell ref="U23:U24"/>
    <mergeCell ref="E29:E30"/>
    <mergeCell ref="V37:V38"/>
    <mergeCell ref="B35:B36"/>
    <mergeCell ref="C35:C36"/>
    <mergeCell ref="D35:D36"/>
    <mergeCell ref="B33:B34"/>
    <mergeCell ref="C33:C34"/>
    <mergeCell ref="D33:D34"/>
    <mergeCell ref="T33:T34"/>
    <mergeCell ref="U33:U34"/>
    <mergeCell ref="V33:V34"/>
    <mergeCell ref="T21:T22"/>
    <mergeCell ref="U25:U26"/>
    <mergeCell ref="T25:T26"/>
    <mergeCell ref="C1:C4"/>
    <mergeCell ref="M1:V1"/>
    <mergeCell ref="T23:T24"/>
    <mergeCell ref="V21:V22"/>
    <mergeCell ref="V27:V28"/>
    <mergeCell ref="F6:G6"/>
    <mergeCell ref="F7:G7"/>
    <mergeCell ref="D6:D7"/>
    <mergeCell ref="B10:B11"/>
    <mergeCell ref="B27:B28"/>
    <mergeCell ref="C27:C28"/>
    <mergeCell ref="D27:D28"/>
    <mergeCell ref="D10:D11"/>
    <mergeCell ref="B19:B20"/>
    <mergeCell ref="C21:C22"/>
    <mergeCell ref="C23:C24"/>
    <mergeCell ref="E10:E11"/>
    <mergeCell ref="E27:E28"/>
    <mergeCell ref="E25:E26"/>
    <mergeCell ref="C19:C20"/>
    <mergeCell ref="B21:B22"/>
    <mergeCell ref="D13:D14"/>
    <mergeCell ref="B13:B14"/>
    <mergeCell ref="C17:C18"/>
    <mergeCell ref="AD4:AJ4"/>
    <mergeCell ref="AD5:AE5"/>
    <mergeCell ref="AF5:AJ5"/>
    <mergeCell ref="T6:U6"/>
    <mergeCell ref="W4:AC4"/>
    <mergeCell ref="W5:X5"/>
    <mergeCell ref="Y5:AC5"/>
    <mergeCell ref="M4:T4"/>
    <mergeCell ref="V6:V7"/>
    <mergeCell ref="M5:N5"/>
    <mergeCell ref="O5:S5"/>
    <mergeCell ref="F2:G2"/>
    <mergeCell ref="F4:G4"/>
    <mergeCell ref="M2:T2"/>
    <mergeCell ref="U2:V2"/>
    <mergeCell ref="U4:V4"/>
    <mergeCell ref="T10:T11"/>
    <mergeCell ref="U10:U11"/>
    <mergeCell ref="T27:T28"/>
    <mergeCell ref="B6:B7"/>
    <mergeCell ref="C6:C7"/>
    <mergeCell ref="T13:T14"/>
    <mergeCell ref="U13:U14"/>
    <mergeCell ref="V13:V14"/>
    <mergeCell ref="C12:C14"/>
    <mergeCell ref="B25:B26"/>
    <mergeCell ref="B23:B24"/>
    <mergeCell ref="H1:L5"/>
    <mergeCell ref="U3:V3"/>
    <mergeCell ref="M3:T3"/>
    <mergeCell ref="B8:AC9"/>
    <mergeCell ref="V25:V26"/>
    <mergeCell ref="V10:V11"/>
    <mergeCell ref="U15:U16"/>
    <mergeCell ref="V15:V16"/>
    <mergeCell ref="A8:A81"/>
    <mergeCell ref="B15:B16"/>
    <mergeCell ref="D17:D18"/>
    <mergeCell ref="C15:C16"/>
    <mergeCell ref="D19:D20"/>
    <mergeCell ref="D15:D16"/>
    <mergeCell ref="C10:C11"/>
    <mergeCell ref="B77:AC77"/>
    <mergeCell ref="T19:T20"/>
    <mergeCell ref="U19:U20"/>
    <mergeCell ref="V19:V20"/>
    <mergeCell ref="T17:T18"/>
    <mergeCell ref="B17:B18"/>
    <mergeCell ref="V17:V18"/>
    <mergeCell ref="U17:U18"/>
    <mergeCell ref="T67:T68"/>
    <mergeCell ref="B69:C70"/>
    <mergeCell ref="B45:AC46"/>
    <mergeCell ref="B61:B62"/>
    <mergeCell ref="C61:C62"/>
    <mergeCell ref="T61:T62"/>
    <mergeCell ref="C67:C68"/>
    <mergeCell ref="C51:C52"/>
    <mergeCell ref="U61:U62"/>
    <mergeCell ref="V59:V60"/>
    <mergeCell ref="U59:U60"/>
    <mergeCell ref="C65:C66"/>
    <mergeCell ref="V57:V58"/>
    <mergeCell ref="B59:B60"/>
    <mergeCell ref="B53:B54"/>
    <mergeCell ref="U67:U68"/>
    <mergeCell ref="B51:B52"/>
    <mergeCell ref="B67:B68"/>
    <mergeCell ref="C59:C60"/>
    <mergeCell ref="C53:C54"/>
    <mergeCell ref="B55:B56"/>
    <mergeCell ref="T51:T52"/>
    <mergeCell ref="D67:D68"/>
    <mergeCell ref="V61:V62"/>
    <mergeCell ref="C55:C56"/>
    <mergeCell ref="D55:D56"/>
    <mergeCell ref="T53:T54"/>
    <mergeCell ref="U53:U54"/>
    <mergeCell ref="U65:U66"/>
    <mergeCell ref="V51:V52"/>
    <mergeCell ref="V53:V54"/>
    <mergeCell ref="T55:T56"/>
    <mergeCell ref="U55:U56"/>
    <mergeCell ref="B75:AC76"/>
    <mergeCell ref="U43:U44"/>
    <mergeCell ref="V43:V44"/>
    <mergeCell ref="E43:E44"/>
    <mergeCell ref="B71:AC72"/>
    <mergeCell ref="B73:AC74"/>
    <mergeCell ref="D65:D66"/>
    <mergeCell ref="B63:B64"/>
    <mergeCell ref="C63:C64"/>
    <mergeCell ref="D63:D64"/>
    <mergeCell ref="T63:T64"/>
    <mergeCell ref="U63:U64"/>
    <mergeCell ref="V63:V64"/>
    <mergeCell ref="V67:V68"/>
    <mergeCell ref="V65:V66"/>
    <mergeCell ref="B57:B58"/>
    <mergeCell ref="V55:V56"/>
    <mergeCell ref="B47:B48"/>
    <mergeCell ref="C47:C48"/>
    <mergeCell ref="D61:D62"/>
    <mergeCell ref="D59:D60"/>
    <mergeCell ref="B65:B66"/>
    <mergeCell ref="C57:C58"/>
    <mergeCell ref="D57:D58"/>
    <mergeCell ref="T57:T58"/>
    <mergeCell ref="U57:U58"/>
    <mergeCell ref="D53:D54"/>
    <mergeCell ref="T59:T60"/>
    <mergeCell ref="T65:T66"/>
    <mergeCell ref="E47:E48"/>
    <mergeCell ref="C39:C40"/>
    <mergeCell ref="D39:D40"/>
    <mergeCell ref="E37:E38"/>
    <mergeCell ref="U47:U48"/>
    <mergeCell ref="D31:D32"/>
    <mergeCell ref="T31:T32"/>
    <mergeCell ref="U31:U32"/>
    <mergeCell ref="V31:V32"/>
    <mergeCell ref="U49:U50"/>
    <mergeCell ref="V49:V50"/>
    <mergeCell ref="D29:D30"/>
    <mergeCell ref="E13:E14"/>
    <mergeCell ref="D43:D44"/>
    <mergeCell ref="T43:T44"/>
    <mergeCell ref="D23:D24"/>
    <mergeCell ref="D25:D26"/>
    <mergeCell ref="D21:D22"/>
    <mergeCell ref="T39:T40"/>
    <mergeCell ref="U39:U40"/>
    <mergeCell ref="V39:V40"/>
    <mergeCell ref="T41:T42"/>
    <mergeCell ref="U41:U42"/>
    <mergeCell ref="V41:V42"/>
    <mergeCell ref="T37:T38"/>
    <mergeCell ref="E31:E32"/>
    <mergeCell ref="T15:T16"/>
    <mergeCell ref="U27:U28"/>
    <mergeCell ref="E19:E20"/>
  </mergeCells>
  <phoneticPr fontId="6" type="noConversion"/>
  <conditionalFormatting sqref="U4">
    <cfRule type="colorScale" priority="1">
      <colorScale>
        <cfvo type="percentile" val="50"/>
        <cfvo type="percentile" val="75"/>
        <cfvo type="percentile" val="90"/>
        <color rgb="FFF8696B"/>
        <color rgb="FFFFEB84"/>
        <color rgb="FF63BE7B"/>
      </colorScale>
    </cfRule>
  </conditionalFormatting>
  <dataValidations xWindow="866" yWindow="596" count="2">
    <dataValidation type="list" allowBlank="1" showInputMessage="1" showErrorMessage="1" errorTitle="INCORRECT ENTRY" error="You must choose from the drop-down list. " promptTitle="SELECT FROM DROP-DOWN" prompt="You must select an option from the drop-down list." sqref="F47:G68 F10:G44" xr:uid="{00000000-0002-0000-0000-000000000000}">
      <formula1>RESOURCES</formula1>
    </dataValidation>
    <dataValidation allowBlank="1" showInputMessage="1" showErrorMessage="1" errorTitle="INCORRECT ENTRY" error="You must choose from the drop-down list. " promptTitle="SELECT FROM DROP-DOWN" prompt="You must select an option from the drop-down list." sqref="F78:L81" xr:uid="{00000000-0002-0000-0000-000001000000}"/>
  </dataValidations>
  <pageMargins left="0.5" right="0.5" top="0.25" bottom="0.25" header="0" footer="0"/>
  <pageSetup paperSize="17" scale="47" orientation="landscape" r:id="rId1"/>
  <headerFooter>
    <oddHeader>&amp;C
&amp;G</oddHeader>
  </headerFooter>
  <drawing r:id="rId2"/>
  <legacyDrawingHF r:id="rId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1:P112"/>
  <sheetViews>
    <sheetView view="pageBreakPreview" zoomScaleNormal="100" zoomScaleSheetLayoutView="100" workbookViewId="0">
      <selection activeCell="N2" sqref="N2"/>
    </sheetView>
  </sheetViews>
  <sheetFormatPr defaultRowHeight="12.75" x14ac:dyDescent="0.35"/>
  <sheetData>
    <row r="1" spans="14:16" ht="28.35" customHeight="1" x14ac:dyDescent="0.5">
      <c r="N1" s="34" t="s">
        <v>57</v>
      </c>
      <c r="O1" s="35" t="e">
        <f>AVERAGE(O2:O36)</f>
        <v>#DIV/0!</v>
      </c>
    </row>
    <row r="2" spans="14:16" x14ac:dyDescent="0.35">
      <c r="N2" s="33">
        <v>42093</v>
      </c>
      <c r="O2" s="32"/>
      <c r="P2" s="39" t="e">
        <f>$O$1</f>
        <v>#DIV/0!</v>
      </c>
    </row>
    <row r="3" spans="14:16" x14ac:dyDescent="0.35">
      <c r="N3" s="33">
        <f>N2+7</f>
        <v>42100</v>
      </c>
      <c r="O3" s="32"/>
      <c r="P3" s="39" t="e">
        <f t="shared" ref="P3:P39" si="0">$O$1</f>
        <v>#DIV/0!</v>
      </c>
    </row>
    <row r="4" spans="14:16" x14ac:dyDescent="0.35">
      <c r="N4" s="33">
        <f t="shared" ref="N4:N39" si="1">N3+7</f>
        <v>42107</v>
      </c>
      <c r="O4" s="32"/>
      <c r="P4" s="39" t="e">
        <f t="shared" si="0"/>
        <v>#DIV/0!</v>
      </c>
    </row>
    <row r="5" spans="14:16" x14ac:dyDescent="0.35">
      <c r="N5" s="33">
        <f t="shared" si="1"/>
        <v>42114</v>
      </c>
      <c r="O5" s="32"/>
      <c r="P5" s="39" t="e">
        <f t="shared" si="0"/>
        <v>#DIV/0!</v>
      </c>
    </row>
    <row r="6" spans="14:16" x14ac:dyDescent="0.35">
      <c r="N6" s="33">
        <f t="shared" si="1"/>
        <v>42121</v>
      </c>
      <c r="O6" s="32"/>
      <c r="P6" s="39" t="e">
        <f t="shared" si="0"/>
        <v>#DIV/0!</v>
      </c>
    </row>
    <row r="7" spans="14:16" x14ac:dyDescent="0.35">
      <c r="N7" s="33">
        <f t="shared" si="1"/>
        <v>42128</v>
      </c>
      <c r="O7" s="32"/>
      <c r="P7" s="39" t="e">
        <f t="shared" si="0"/>
        <v>#DIV/0!</v>
      </c>
    </row>
    <row r="8" spans="14:16" x14ac:dyDescent="0.35">
      <c r="N8" s="33">
        <f t="shared" si="1"/>
        <v>42135</v>
      </c>
      <c r="O8" s="32"/>
      <c r="P8" s="39" t="e">
        <f t="shared" si="0"/>
        <v>#DIV/0!</v>
      </c>
    </row>
    <row r="9" spans="14:16" x14ac:dyDescent="0.35">
      <c r="N9" s="33">
        <f t="shared" si="1"/>
        <v>42142</v>
      </c>
      <c r="O9" s="32"/>
      <c r="P9" s="39" t="e">
        <f t="shared" si="0"/>
        <v>#DIV/0!</v>
      </c>
    </row>
    <row r="10" spans="14:16" x14ac:dyDescent="0.35">
      <c r="N10" s="33">
        <f t="shared" si="1"/>
        <v>42149</v>
      </c>
      <c r="O10" s="32"/>
      <c r="P10" s="39" t="e">
        <f t="shared" si="0"/>
        <v>#DIV/0!</v>
      </c>
    </row>
    <row r="11" spans="14:16" x14ac:dyDescent="0.35">
      <c r="N11" s="33">
        <f t="shared" si="1"/>
        <v>42156</v>
      </c>
      <c r="O11" s="32"/>
      <c r="P11" s="39" t="e">
        <f t="shared" si="0"/>
        <v>#DIV/0!</v>
      </c>
    </row>
    <row r="12" spans="14:16" x14ac:dyDescent="0.35">
      <c r="N12" s="33">
        <f t="shared" si="1"/>
        <v>42163</v>
      </c>
      <c r="O12" s="32"/>
      <c r="P12" s="39" t="e">
        <f t="shared" si="0"/>
        <v>#DIV/0!</v>
      </c>
    </row>
    <row r="13" spans="14:16" x14ac:dyDescent="0.35">
      <c r="N13" s="33">
        <f t="shared" si="1"/>
        <v>42170</v>
      </c>
      <c r="O13" s="32"/>
      <c r="P13" s="39" t="e">
        <f t="shared" si="0"/>
        <v>#DIV/0!</v>
      </c>
    </row>
    <row r="14" spans="14:16" x14ac:dyDescent="0.35">
      <c r="N14" s="33">
        <f t="shared" si="1"/>
        <v>42177</v>
      </c>
      <c r="O14" s="32"/>
      <c r="P14" s="39" t="e">
        <f t="shared" si="0"/>
        <v>#DIV/0!</v>
      </c>
    </row>
    <row r="15" spans="14:16" x14ac:dyDescent="0.35">
      <c r="N15" s="33">
        <f t="shared" si="1"/>
        <v>42184</v>
      </c>
      <c r="O15" s="32"/>
      <c r="P15" s="39" t="e">
        <f t="shared" si="0"/>
        <v>#DIV/0!</v>
      </c>
    </row>
    <row r="16" spans="14:16" x14ac:dyDescent="0.35">
      <c r="N16" s="33">
        <f t="shared" si="1"/>
        <v>42191</v>
      </c>
      <c r="O16" s="32"/>
      <c r="P16" s="39" t="e">
        <f t="shared" si="0"/>
        <v>#DIV/0!</v>
      </c>
    </row>
    <row r="17" spans="14:16" x14ac:dyDescent="0.35">
      <c r="N17" s="33">
        <f t="shared" si="1"/>
        <v>42198</v>
      </c>
      <c r="O17" s="32"/>
      <c r="P17" s="39" t="e">
        <f t="shared" si="0"/>
        <v>#DIV/0!</v>
      </c>
    </row>
    <row r="18" spans="14:16" x14ac:dyDescent="0.35">
      <c r="N18" s="33">
        <f t="shared" si="1"/>
        <v>42205</v>
      </c>
      <c r="O18" s="32"/>
      <c r="P18" s="39" t="e">
        <f t="shared" si="0"/>
        <v>#DIV/0!</v>
      </c>
    </row>
    <row r="19" spans="14:16" x14ac:dyDescent="0.35">
      <c r="N19" s="33">
        <f t="shared" si="1"/>
        <v>42212</v>
      </c>
      <c r="O19" s="32"/>
      <c r="P19" s="39" t="e">
        <f t="shared" si="0"/>
        <v>#DIV/0!</v>
      </c>
    </row>
    <row r="20" spans="14:16" x14ac:dyDescent="0.35">
      <c r="N20" s="33">
        <f t="shared" si="1"/>
        <v>42219</v>
      </c>
      <c r="O20" s="32"/>
      <c r="P20" s="39" t="e">
        <f t="shared" si="0"/>
        <v>#DIV/0!</v>
      </c>
    </row>
    <row r="21" spans="14:16" x14ac:dyDescent="0.35">
      <c r="N21" s="33">
        <f t="shared" si="1"/>
        <v>42226</v>
      </c>
      <c r="O21" s="32"/>
      <c r="P21" s="39" t="e">
        <f t="shared" si="0"/>
        <v>#DIV/0!</v>
      </c>
    </row>
    <row r="22" spans="14:16" x14ac:dyDescent="0.35">
      <c r="N22" s="33">
        <f t="shared" si="1"/>
        <v>42233</v>
      </c>
      <c r="O22" s="32"/>
      <c r="P22" s="39" t="e">
        <f t="shared" si="0"/>
        <v>#DIV/0!</v>
      </c>
    </row>
    <row r="23" spans="14:16" x14ac:dyDescent="0.35">
      <c r="N23" s="33">
        <f t="shared" si="1"/>
        <v>42240</v>
      </c>
      <c r="O23" s="32"/>
      <c r="P23" s="39" t="e">
        <f t="shared" si="0"/>
        <v>#DIV/0!</v>
      </c>
    </row>
    <row r="24" spans="14:16" x14ac:dyDescent="0.35">
      <c r="N24" s="33">
        <f t="shared" si="1"/>
        <v>42247</v>
      </c>
      <c r="O24" s="32"/>
      <c r="P24" s="39" t="e">
        <f t="shared" si="0"/>
        <v>#DIV/0!</v>
      </c>
    </row>
    <row r="25" spans="14:16" x14ac:dyDescent="0.35">
      <c r="N25" s="33">
        <f t="shared" si="1"/>
        <v>42254</v>
      </c>
      <c r="O25" s="32"/>
      <c r="P25" s="39" t="e">
        <f t="shared" si="0"/>
        <v>#DIV/0!</v>
      </c>
    </row>
    <row r="26" spans="14:16" x14ac:dyDescent="0.35">
      <c r="N26" s="33">
        <f t="shared" si="1"/>
        <v>42261</v>
      </c>
      <c r="O26" s="32"/>
      <c r="P26" s="39" t="e">
        <f t="shared" si="0"/>
        <v>#DIV/0!</v>
      </c>
    </row>
    <row r="27" spans="14:16" x14ac:dyDescent="0.35">
      <c r="N27" s="33">
        <f t="shared" si="1"/>
        <v>42268</v>
      </c>
      <c r="O27" s="32"/>
      <c r="P27" s="39" t="e">
        <f t="shared" si="0"/>
        <v>#DIV/0!</v>
      </c>
    </row>
    <row r="28" spans="14:16" x14ac:dyDescent="0.35">
      <c r="N28" s="33">
        <f t="shared" si="1"/>
        <v>42275</v>
      </c>
      <c r="O28" s="32"/>
      <c r="P28" s="39" t="e">
        <f t="shared" si="0"/>
        <v>#DIV/0!</v>
      </c>
    </row>
    <row r="29" spans="14:16" x14ac:dyDescent="0.35">
      <c r="N29" s="33">
        <f t="shared" si="1"/>
        <v>42282</v>
      </c>
      <c r="O29" s="32"/>
      <c r="P29" s="39" t="e">
        <f t="shared" si="0"/>
        <v>#DIV/0!</v>
      </c>
    </row>
    <row r="30" spans="14:16" x14ac:dyDescent="0.35">
      <c r="N30" s="33">
        <f t="shared" si="1"/>
        <v>42289</v>
      </c>
      <c r="O30" s="32"/>
      <c r="P30" s="39" t="e">
        <f t="shared" si="0"/>
        <v>#DIV/0!</v>
      </c>
    </row>
    <row r="31" spans="14:16" x14ac:dyDescent="0.35">
      <c r="N31" s="33">
        <f t="shared" si="1"/>
        <v>42296</v>
      </c>
      <c r="O31" s="32"/>
      <c r="P31" s="39" t="e">
        <f t="shared" si="0"/>
        <v>#DIV/0!</v>
      </c>
    </row>
    <row r="32" spans="14:16" x14ac:dyDescent="0.35">
      <c r="N32" s="68">
        <f t="shared" si="1"/>
        <v>42303</v>
      </c>
      <c r="O32" s="32"/>
      <c r="P32" s="69" t="e">
        <f t="shared" si="0"/>
        <v>#DIV/0!</v>
      </c>
    </row>
    <row r="33" spans="14:16" x14ac:dyDescent="0.35">
      <c r="N33" s="68">
        <f t="shared" si="1"/>
        <v>42310</v>
      </c>
      <c r="O33" s="32"/>
      <c r="P33" s="69" t="e">
        <f t="shared" si="0"/>
        <v>#DIV/0!</v>
      </c>
    </row>
    <row r="34" spans="14:16" x14ac:dyDescent="0.35">
      <c r="N34" s="68">
        <f t="shared" si="1"/>
        <v>42317</v>
      </c>
      <c r="O34" s="32"/>
      <c r="P34" s="69" t="e">
        <f t="shared" si="0"/>
        <v>#DIV/0!</v>
      </c>
    </row>
    <row r="35" spans="14:16" x14ac:dyDescent="0.35">
      <c r="N35" s="68">
        <f t="shared" si="1"/>
        <v>42324</v>
      </c>
      <c r="O35" s="32"/>
      <c r="P35" s="69" t="e">
        <f t="shared" si="0"/>
        <v>#DIV/0!</v>
      </c>
    </row>
    <row r="36" spans="14:16" x14ac:dyDescent="0.35">
      <c r="N36" s="68">
        <f t="shared" si="1"/>
        <v>42331</v>
      </c>
      <c r="O36" s="32"/>
      <c r="P36" s="69" t="e">
        <f t="shared" si="0"/>
        <v>#DIV/0!</v>
      </c>
    </row>
    <row r="37" spans="14:16" x14ac:dyDescent="0.35">
      <c r="N37" s="68">
        <f t="shared" si="1"/>
        <v>42338</v>
      </c>
      <c r="O37" s="32"/>
      <c r="P37" s="69" t="e">
        <f t="shared" si="0"/>
        <v>#DIV/0!</v>
      </c>
    </row>
    <row r="38" spans="14:16" x14ac:dyDescent="0.35">
      <c r="N38" s="68">
        <f t="shared" si="1"/>
        <v>42345</v>
      </c>
      <c r="O38" s="32"/>
      <c r="P38" s="69" t="e">
        <f t="shared" si="0"/>
        <v>#DIV/0!</v>
      </c>
    </row>
    <row r="39" spans="14:16" x14ac:dyDescent="0.35">
      <c r="N39" s="68">
        <f t="shared" si="1"/>
        <v>42352</v>
      </c>
      <c r="O39" s="32"/>
      <c r="P39" s="69" t="e">
        <f t="shared" si="0"/>
        <v>#DIV/0!</v>
      </c>
    </row>
    <row r="40" spans="14:16" x14ac:dyDescent="0.35">
      <c r="N40" s="33"/>
      <c r="O40" s="32"/>
      <c r="P40" s="39"/>
    </row>
    <row r="41" spans="14:16" x14ac:dyDescent="0.35">
      <c r="N41" s="33"/>
      <c r="O41" s="32"/>
      <c r="P41" s="39"/>
    </row>
    <row r="42" spans="14:16" x14ac:dyDescent="0.35">
      <c r="N42" s="33"/>
      <c r="O42" s="32"/>
      <c r="P42" s="39"/>
    </row>
    <row r="43" spans="14:16" x14ac:dyDescent="0.35">
      <c r="N43" s="33"/>
      <c r="O43" s="32"/>
      <c r="P43" s="39"/>
    </row>
    <row r="44" spans="14:16" x14ac:dyDescent="0.35">
      <c r="N44" s="33"/>
      <c r="O44" s="32"/>
      <c r="P44" s="39"/>
    </row>
    <row r="45" spans="14:16" x14ac:dyDescent="0.35">
      <c r="N45" s="33"/>
      <c r="O45" s="32"/>
      <c r="P45" s="39"/>
    </row>
    <row r="46" spans="14:16" x14ac:dyDescent="0.35">
      <c r="N46" s="33"/>
      <c r="O46" s="32"/>
      <c r="P46" s="39"/>
    </row>
    <row r="47" spans="14:16" x14ac:dyDescent="0.35">
      <c r="N47" s="33"/>
      <c r="O47" s="32"/>
      <c r="P47" s="39"/>
    </row>
    <row r="48" spans="14:16" x14ac:dyDescent="0.35">
      <c r="N48" s="33"/>
      <c r="O48" s="32"/>
      <c r="P48" s="39"/>
    </row>
    <row r="49" spans="14:16" x14ac:dyDescent="0.35">
      <c r="N49" s="33"/>
      <c r="O49" s="32"/>
      <c r="P49" s="39"/>
    </row>
    <row r="50" spans="14:16" x14ac:dyDescent="0.35">
      <c r="N50" s="33"/>
      <c r="O50" s="32"/>
      <c r="P50" s="39"/>
    </row>
    <row r="51" spans="14:16" x14ac:dyDescent="0.35">
      <c r="N51" s="33"/>
      <c r="O51" s="32"/>
      <c r="P51" s="39"/>
    </row>
    <row r="52" spans="14:16" x14ac:dyDescent="0.35">
      <c r="N52" s="33"/>
      <c r="O52" s="32"/>
      <c r="P52" s="39"/>
    </row>
    <row r="53" spans="14:16" x14ac:dyDescent="0.35">
      <c r="N53" s="33"/>
      <c r="O53" s="32"/>
      <c r="P53" s="39"/>
    </row>
    <row r="54" spans="14:16" x14ac:dyDescent="0.35">
      <c r="O54" s="32"/>
    </row>
    <row r="55" spans="14:16" x14ac:dyDescent="0.35">
      <c r="O55" s="32"/>
    </row>
    <row r="56" spans="14:16" x14ac:dyDescent="0.35">
      <c r="O56" s="32"/>
    </row>
    <row r="57" spans="14:16" x14ac:dyDescent="0.35">
      <c r="O57" s="32"/>
    </row>
    <row r="58" spans="14:16" x14ac:dyDescent="0.35">
      <c r="O58" s="32"/>
    </row>
    <row r="59" spans="14:16" x14ac:dyDescent="0.35">
      <c r="O59" s="32"/>
    </row>
    <row r="60" spans="14:16" x14ac:dyDescent="0.35">
      <c r="O60" s="32"/>
    </row>
    <row r="61" spans="14:16" x14ac:dyDescent="0.35">
      <c r="O61" s="32"/>
    </row>
    <row r="62" spans="14:16" x14ac:dyDescent="0.35">
      <c r="O62" s="32"/>
    </row>
    <row r="63" spans="14:16" x14ac:dyDescent="0.35">
      <c r="O63" s="32"/>
    </row>
    <row r="64" spans="14:16" x14ac:dyDescent="0.35">
      <c r="O64" s="32"/>
    </row>
    <row r="65" spans="15:15" x14ac:dyDescent="0.35">
      <c r="O65" s="32"/>
    </row>
    <row r="66" spans="15:15" x14ac:dyDescent="0.35">
      <c r="O66" s="32"/>
    </row>
    <row r="67" spans="15:15" x14ac:dyDescent="0.35">
      <c r="O67" s="32"/>
    </row>
    <row r="68" spans="15:15" x14ac:dyDescent="0.35">
      <c r="O68" s="32"/>
    </row>
    <row r="69" spans="15:15" x14ac:dyDescent="0.35">
      <c r="O69" s="32"/>
    </row>
    <row r="70" spans="15:15" x14ac:dyDescent="0.35">
      <c r="O70" s="32"/>
    </row>
    <row r="71" spans="15:15" x14ac:dyDescent="0.35">
      <c r="O71" s="32"/>
    </row>
    <row r="72" spans="15:15" x14ac:dyDescent="0.35">
      <c r="O72" s="32"/>
    </row>
    <row r="73" spans="15:15" x14ac:dyDescent="0.35">
      <c r="O73" s="32"/>
    </row>
    <row r="74" spans="15:15" x14ac:dyDescent="0.35">
      <c r="O74" s="32"/>
    </row>
    <row r="75" spans="15:15" x14ac:dyDescent="0.35">
      <c r="O75" s="32"/>
    </row>
    <row r="76" spans="15:15" x14ac:dyDescent="0.35">
      <c r="O76" s="32"/>
    </row>
    <row r="77" spans="15:15" x14ac:dyDescent="0.35">
      <c r="O77" s="32"/>
    </row>
    <row r="78" spans="15:15" x14ac:dyDescent="0.35">
      <c r="O78" s="32"/>
    </row>
    <row r="79" spans="15:15" x14ac:dyDescent="0.35">
      <c r="O79" s="32"/>
    </row>
    <row r="80" spans="15:15" x14ac:dyDescent="0.35">
      <c r="O80" s="32"/>
    </row>
    <row r="81" spans="15:15" x14ac:dyDescent="0.35">
      <c r="O81" s="32"/>
    </row>
    <row r="82" spans="15:15" x14ac:dyDescent="0.35">
      <c r="O82" s="32"/>
    </row>
    <row r="83" spans="15:15" x14ac:dyDescent="0.35">
      <c r="O83" s="32"/>
    </row>
    <row r="84" spans="15:15" x14ac:dyDescent="0.35">
      <c r="O84" s="32"/>
    </row>
    <row r="85" spans="15:15" x14ac:dyDescent="0.35">
      <c r="O85" s="32"/>
    </row>
    <row r="86" spans="15:15" x14ac:dyDescent="0.35">
      <c r="O86" s="32"/>
    </row>
    <row r="87" spans="15:15" x14ac:dyDescent="0.35">
      <c r="O87" s="32"/>
    </row>
    <row r="88" spans="15:15" x14ac:dyDescent="0.35">
      <c r="O88" s="32"/>
    </row>
    <row r="89" spans="15:15" x14ac:dyDescent="0.35">
      <c r="O89" s="32"/>
    </row>
    <row r="90" spans="15:15" x14ac:dyDescent="0.35">
      <c r="O90" s="32"/>
    </row>
    <row r="91" spans="15:15" x14ac:dyDescent="0.35">
      <c r="O91" s="32"/>
    </row>
    <row r="92" spans="15:15" x14ac:dyDescent="0.35">
      <c r="O92" s="32"/>
    </row>
    <row r="93" spans="15:15" x14ac:dyDescent="0.35">
      <c r="O93" s="32"/>
    </row>
    <row r="94" spans="15:15" x14ac:dyDescent="0.35">
      <c r="O94" s="32"/>
    </row>
    <row r="95" spans="15:15" x14ac:dyDescent="0.35">
      <c r="O95" s="32"/>
    </row>
    <row r="96" spans="15:15" x14ac:dyDescent="0.35">
      <c r="O96" s="32"/>
    </row>
    <row r="97" spans="15:15" x14ac:dyDescent="0.35">
      <c r="O97" s="32"/>
    </row>
    <row r="98" spans="15:15" x14ac:dyDescent="0.35">
      <c r="O98" s="32"/>
    </row>
    <row r="99" spans="15:15" x14ac:dyDescent="0.35">
      <c r="O99" s="32"/>
    </row>
    <row r="100" spans="15:15" x14ac:dyDescent="0.35">
      <c r="O100" s="32"/>
    </row>
    <row r="101" spans="15:15" x14ac:dyDescent="0.35">
      <c r="O101" s="32"/>
    </row>
    <row r="102" spans="15:15" x14ac:dyDescent="0.35">
      <c r="O102" s="32"/>
    </row>
    <row r="103" spans="15:15" x14ac:dyDescent="0.35">
      <c r="O103" s="32"/>
    </row>
    <row r="104" spans="15:15" x14ac:dyDescent="0.35">
      <c r="O104" s="32"/>
    </row>
    <row r="105" spans="15:15" x14ac:dyDescent="0.35">
      <c r="O105" s="32"/>
    </row>
    <row r="106" spans="15:15" x14ac:dyDescent="0.35">
      <c r="O106" s="32"/>
    </row>
    <row r="107" spans="15:15" x14ac:dyDescent="0.35">
      <c r="O107" s="32"/>
    </row>
    <row r="108" spans="15:15" x14ac:dyDescent="0.35">
      <c r="O108" s="32"/>
    </row>
    <row r="109" spans="15:15" x14ac:dyDescent="0.35">
      <c r="O109" s="32"/>
    </row>
    <row r="110" spans="15:15" x14ac:dyDescent="0.35">
      <c r="O110" s="32"/>
    </row>
    <row r="111" spans="15:15" x14ac:dyDescent="0.35">
      <c r="O111" s="32"/>
    </row>
    <row r="112" spans="15:15" x14ac:dyDescent="0.35">
      <c r="O112" s="32"/>
    </row>
  </sheetData>
  <sheetProtection formatCells="0" formatColumns="0" formatRows="0" insertHyperlinks="0" sort="0" autoFilter="0" pivotTables="0"/>
  <protectedRanges>
    <protectedRange sqref="N2:P99" name="Range1"/>
  </protectedRange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R1:BY113"/>
  <sheetViews>
    <sheetView view="pageBreakPreview" zoomScaleNormal="100" zoomScaleSheetLayoutView="100" workbookViewId="0">
      <selection activeCell="S3" sqref="S3:AH3"/>
    </sheetView>
  </sheetViews>
  <sheetFormatPr defaultColWidth="8.86328125" defaultRowHeight="12.75" x14ac:dyDescent="0.35"/>
  <cols>
    <col min="1" max="18" width="8.86328125" style="46"/>
    <col min="19" max="25" width="3.59765625" style="46" customWidth="1"/>
    <col min="26" max="34" width="3.59765625" style="47" customWidth="1"/>
    <col min="35" max="35" width="7.1328125" style="47" bestFit="1" customWidth="1"/>
    <col min="36" max="41" width="4.59765625" style="47" customWidth="1"/>
    <col min="42" max="42" width="3.86328125" style="47" customWidth="1"/>
    <col min="43" max="59" width="4.3984375" style="46" customWidth="1"/>
    <col min="60" max="60" width="3.86328125" style="46" customWidth="1"/>
    <col min="61" max="61" width="8.86328125" style="46"/>
    <col min="62" max="62" width="7.86328125" style="46" bestFit="1" customWidth="1"/>
    <col min="63" max="77" width="4.59765625" style="46" bestFit="1" customWidth="1"/>
    <col min="78" max="16384" width="8.86328125" style="46"/>
  </cols>
  <sheetData>
    <row r="1" spans="18:77" x14ac:dyDescent="0.35">
      <c r="AI1" s="48" t="s">
        <v>66</v>
      </c>
      <c r="AQ1" s="49"/>
      <c r="BJ1" s="49" t="s">
        <v>68</v>
      </c>
    </row>
    <row r="2" spans="18:77" ht="28.35" customHeight="1" x14ac:dyDescent="0.4">
      <c r="R2" s="50" t="s">
        <v>15</v>
      </c>
      <c r="S2" s="51">
        <v>1</v>
      </c>
      <c r="T2" s="52">
        <v>2</v>
      </c>
      <c r="U2" s="51">
        <v>3</v>
      </c>
      <c r="V2" s="52">
        <v>4</v>
      </c>
      <c r="W2" s="51">
        <v>5</v>
      </c>
      <c r="X2" s="52">
        <v>6</v>
      </c>
      <c r="Y2" s="51">
        <v>7</v>
      </c>
      <c r="Z2" s="52">
        <v>8</v>
      </c>
      <c r="AA2" s="51">
        <v>9</v>
      </c>
      <c r="AB2" s="52">
        <v>10</v>
      </c>
      <c r="AC2" s="51">
        <v>11</v>
      </c>
      <c r="AD2" s="52">
        <v>12</v>
      </c>
      <c r="AE2" s="51">
        <v>13</v>
      </c>
      <c r="AF2" s="52">
        <v>14</v>
      </c>
      <c r="AG2" s="51">
        <v>15</v>
      </c>
      <c r="AH2" s="52">
        <v>16</v>
      </c>
      <c r="AI2" s="48"/>
      <c r="AJ2" s="51" t="s">
        <v>72</v>
      </c>
      <c r="AK2" s="52" t="s">
        <v>73</v>
      </c>
      <c r="AL2" s="51" t="s">
        <v>74</v>
      </c>
      <c r="AM2" s="52" t="s">
        <v>75</v>
      </c>
      <c r="AN2" s="51" t="s">
        <v>76</v>
      </c>
      <c r="AO2" s="52" t="s">
        <v>77</v>
      </c>
      <c r="AP2" s="51" t="s">
        <v>78</v>
      </c>
      <c r="AQ2" s="52" t="s">
        <v>79</v>
      </c>
      <c r="AR2" s="51" t="s">
        <v>80</v>
      </c>
      <c r="AS2" s="52" t="s">
        <v>81</v>
      </c>
      <c r="AT2" s="51" t="s">
        <v>82</v>
      </c>
      <c r="AU2" s="52" t="s">
        <v>83</v>
      </c>
      <c r="AV2" s="51" t="s">
        <v>84</v>
      </c>
      <c r="AW2" s="52" t="s">
        <v>85</v>
      </c>
      <c r="AX2" s="51" t="s">
        <v>86</v>
      </c>
      <c r="AY2" s="52" t="s">
        <v>87</v>
      </c>
      <c r="AZ2" s="47"/>
      <c r="BA2" s="47"/>
      <c r="BB2" s="47"/>
      <c r="BC2" s="47"/>
      <c r="BD2" s="47"/>
      <c r="BE2" s="47"/>
      <c r="BF2" s="47"/>
      <c r="BG2" s="47"/>
      <c r="BI2" s="50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</row>
    <row r="3" spans="18:77" x14ac:dyDescent="0.35">
      <c r="R3" s="54">
        <v>42093</v>
      </c>
      <c r="S3" s="55"/>
      <c r="T3" s="56"/>
      <c r="U3" s="55"/>
      <c r="V3" s="56"/>
      <c r="W3" s="55"/>
      <c r="X3" s="56"/>
      <c r="Y3" s="56"/>
      <c r="Z3" s="57"/>
      <c r="AA3" s="57"/>
      <c r="AB3" s="57"/>
      <c r="AC3" s="57"/>
      <c r="AD3" s="57"/>
      <c r="AE3" s="57"/>
      <c r="AF3" s="57"/>
      <c r="AG3" s="57"/>
      <c r="AH3" s="57"/>
      <c r="AI3" s="54">
        <v>42093</v>
      </c>
      <c r="AJ3" s="58">
        <f>SUM(S$3:S3)</f>
        <v>0</v>
      </c>
      <c r="AK3" s="58">
        <f>SUM(T$3:T3)</f>
        <v>0</v>
      </c>
      <c r="AL3" s="58">
        <f>SUM(U$3:U3)</f>
        <v>0</v>
      </c>
      <c r="AM3" s="58">
        <f>SUM(V$3:V3)</f>
        <v>0</v>
      </c>
      <c r="AN3" s="58">
        <f>SUM(W$3:W3)</f>
        <v>0</v>
      </c>
      <c r="AO3" s="58">
        <f>SUM(X$3:X3)</f>
        <v>0</v>
      </c>
      <c r="AP3" s="58">
        <f>SUM(Y$3:Y3)</f>
        <v>0</v>
      </c>
      <c r="AQ3" s="58">
        <f>SUM(Z$3:Z3)</f>
        <v>0</v>
      </c>
      <c r="AR3" s="58">
        <f>SUM(AA$3:AA3)</f>
        <v>0</v>
      </c>
      <c r="AS3" s="58">
        <f>SUM(AB$3:AB3)</f>
        <v>0</v>
      </c>
      <c r="AT3" s="58">
        <f>SUM(AC$3:AC3)</f>
        <v>0</v>
      </c>
      <c r="AU3" s="58">
        <f>SUM(AD$3:AD3)</f>
        <v>0</v>
      </c>
      <c r="AV3" s="58">
        <f>SUM(AE$3:AE3)</f>
        <v>0</v>
      </c>
      <c r="AW3" s="58">
        <f>SUM(AF$3:AF3)</f>
        <v>0</v>
      </c>
      <c r="AX3" s="58">
        <f>SUM(AG$3:AG3)</f>
        <v>0</v>
      </c>
      <c r="AY3" s="58">
        <f>SUM(AH$3:AH3)</f>
        <v>0</v>
      </c>
      <c r="AZ3" s="59"/>
      <c r="BA3" s="59"/>
      <c r="BB3" s="59"/>
      <c r="BC3" s="59"/>
      <c r="BD3" s="59"/>
      <c r="BE3" s="59"/>
      <c r="BF3" s="59"/>
      <c r="BG3" s="59"/>
      <c r="BI3" s="54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</row>
    <row r="4" spans="18:77" x14ac:dyDescent="0.35">
      <c r="R4" s="54">
        <f>R3+7</f>
        <v>42100</v>
      </c>
      <c r="S4" s="61"/>
      <c r="T4" s="61"/>
      <c r="U4" s="57"/>
      <c r="V4" s="61"/>
      <c r="W4" s="57"/>
      <c r="X4" s="61"/>
      <c r="Y4" s="61"/>
      <c r="Z4" s="57"/>
      <c r="AA4" s="57"/>
      <c r="AB4" s="57"/>
      <c r="AC4" s="57"/>
      <c r="AD4" s="57"/>
      <c r="AE4" s="57"/>
      <c r="AF4" s="57"/>
      <c r="AG4" s="57"/>
      <c r="AH4" s="57"/>
      <c r="AI4" s="54">
        <f>AI3+7</f>
        <v>42100</v>
      </c>
      <c r="AJ4" s="58">
        <f>SUM(S$3:S4)</f>
        <v>0</v>
      </c>
      <c r="AK4" s="58">
        <f>SUM(T$3:T4)</f>
        <v>0</v>
      </c>
      <c r="AL4" s="58">
        <f>SUM(U$3:U4)</f>
        <v>0</v>
      </c>
      <c r="AM4" s="58">
        <f>SUM(V$3:V4)</f>
        <v>0</v>
      </c>
      <c r="AN4" s="58">
        <f>SUM(W$3:W4)</f>
        <v>0</v>
      </c>
      <c r="AO4" s="58">
        <f>SUM(X$3:X4)</f>
        <v>0</v>
      </c>
      <c r="AP4" s="58">
        <f>SUM(Y$3:Y4)</f>
        <v>0</v>
      </c>
      <c r="AQ4" s="58">
        <f>SUM(Z$3:Z4)</f>
        <v>0</v>
      </c>
      <c r="AR4" s="58">
        <f>SUM(AA$3:AA4)</f>
        <v>0</v>
      </c>
      <c r="AS4" s="58">
        <f>SUM(AB$3:AB4)</f>
        <v>0</v>
      </c>
      <c r="AT4" s="58">
        <f>SUM(AC$3:AC4)</f>
        <v>0</v>
      </c>
      <c r="AU4" s="58">
        <f>SUM(AD$3:AD4)</f>
        <v>0</v>
      </c>
      <c r="AV4" s="58">
        <f>SUM(AE$3:AE4)</f>
        <v>0</v>
      </c>
      <c r="AW4" s="58">
        <f>SUM(AF$3:AF4)</f>
        <v>0</v>
      </c>
      <c r="AX4" s="58">
        <f>SUM(AG$3:AG4)</f>
        <v>0</v>
      </c>
      <c r="AY4" s="58">
        <f>SUM(AH$3:AH4)</f>
        <v>0</v>
      </c>
      <c r="AZ4" s="59"/>
      <c r="BA4" s="59"/>
      <c r="BB4" s="59"/>
      <c r="BC4" s="59"/>
      <c r="BD4" s="59"/>
      <c r="BE4" s="59"/>
      <c r="BF4" s="59"/>
      <c r="BG4" s="59"/>
      <c r="BI4" s="54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</row>
    <row r="5" spans="18:77" x14ac:dyDescent="0.35">
      <c r="R5" s="54">
        <f t="shared" ref="R5:R40" si="0">R4+7</f>
        <v>42107</v>
      </c>
      <c r="S5" s="61"/>
      <c r="T5" s="61"/>
      <c r="U5" s="57"/>
      <c r="V5" s="61"/>
      <c r="W5" s="57"/>
      <c r="X5" s="61"/>
      <c r="Y5" s="61"/>
      <c r="Z5" s="57"/>
      <c r="AA5" s="57"/>
      <c r="AB5" s="57"/>
      <c r="AC5" s="57"/>
      <c r="AD5" s="57"/>
      <c r="AE5" s="57"/>
      <c r="AF5" s="57"/>
      <c r="AG5" s="57"/>
      <c r="AH5" s="57"/>
      <c r="AI5" s="54">
        <f t="shared" ref="AI5:AI40" si="1">AI4+7</f>
        <v>42107</v>
      </c>
      <c r="AJ5" s="58">
        <f>SUM(S$3:S5)</f>
        <v>0</v>
      </c>
      <c r="AK5" s="58">
        <f>SUM(T$3:T5)</f>
        <v>0</v>
      </c>
      <c r="AL5" s="58">
        <f>SUM(U$3:U5)</f>
        <v>0</v>
      </c>
      <c r="AM5" s="58">
        <f>SUM(V$3:V5)</f>
        <v>0</v>
      </c>
      <c r="AN5" s="58">
        <f>SUM(W$3:W5)</f>
        <v>0</v>
      </c>
      <c r="AO5" s="58">
        <f>SUM(X$3:X5)</f>
        <v>0</v>
      </c>
      <c r="AP5" s="58">
        <f>SUM(Y$3:Y5)</f>
        <v>0</v>
      </c>
      <c r="AQ5" s="58">
        <f>SUM(Z$3:Z5)</f>
        <v>0</v>
      </c>
      <c r="AR5" s="58">
        <f>SUM(AA$3:AA5)</f>
        <v>0</v>
      </c>
      <c r="AS5" s="58">
        <f>SUM(AB$3:AB5)</f>
        <v>0</v>
      </c>
      <c r="AT5" s="58">
        <f>SUM(AC$3:AC5)</f>
        <v>0</v>
      </c>
      <c r="AU5" s="58">
        <f>SUM(AD$3:AD5)</f>
        <v>0</v>
      </c>
      <c r="AV5" s="58">
        <f>SUM(AE$3:AE5)</f>
        <v>0</v>
      </c>
      <c r="AW5" s="58">
        <f>SUM(AF$3:AF5)</f>
        <v>0</v>
      </c>
      <c r="AX5" s="58">
        <f>SUM(AG$3:AG5)</f>
        <v>0</v>
      </c>
      <c r="AY5" s="58">
        <f>SUM(AH$3:AH5)</f>
        <v>0</v>
      </c>
      <c r="AZ5" s="59"/>
      <c r="BA5" s="59"/>
      <c r="BB5" s="59"/>
      <c r="BC5" s="59"/>
      <c r="BD5" s="59"/>
      <c r="BE5" s="59"/>
      <c r="BF5" s="59"/>
      <c r="BG5" s="59"/>
      <c r="BI5" s="54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</row>
    <row r="6" spans="18:77" x14ac:dyDescent="0.35">
      <c r="R6" s="54">
        <f t="shared" si="0"/>
        <v>42114</v>
      </c>
      <c r="S6" s="61"/>
      <c r="T6" s="61"/>
      <c r="U6" s="57"/>
      <c r="V6" s="61"/>
      <c r="W6" s="57"/>
      <c r="X6" s="61"/>
      <c r="Y6" s="61"/>
      <c r="Z6" s="57"/>
      <c r="AA6" s="57"/>
      <c r="AB6" s="57"/>
      <c r="AC6" s="57"/>
      <c r="AD6" s="57"/>
      <c r="AE6" s="57"/>
      <c r="AF6" s="57"/>
      <c r="AG6" s="57"/>
      <c r="AH6" s="57"/>
      <c r="AI6" s="54">
        <f t="shared" si="1"/>
        <v>42114</v>
      </c>
      <c r="AJ6" s="58">
        <f>SUM(S$3:S6)</f>
        <v>0</v>
      </c>
      <c r="AK6" s="58">
        <f>SUM(T$3:T6)</f>
        <v>0</v>
      </c>
      <c r="AL6" s="58">
        <f>SUM(U$3:U6)</f>
        <v>0</v>
      </c>
      <c r="AM6" s="58">
        <f>SUM(V$3:V6)</f>
        <v>0</v>
      </c>
      <c r="AN6" s="58">
        <f>SUM(W$3:W6)</f>
        <v>0</v>
      </c>
      <c r="AO6" s="58">
        <f>SUM(X$3:X6)</f>
        <v>0</v>
      </c>
      <c r="AP6" s="58">
        <f>SUM(Y$3:Y6)</f>
        <v>0</v>
      </c>
      <c r="AQ6" s="58">
        <f>SUM(Z$3:Z6)</f>
        <v>0</v>
      </c>
      <c r="AR6" s="58">
        <f>SUM(AA$3:AA6)</f>
        <v>0</v>
      </c>
      <c r="AS6" s="58">
        <f>SUM(AB$3:AB6)</f>
        <v>0</v>
      </c>
      <c r="AT6" s="58">
        <f>SUM(AC$3:AC6)</f>
        <v>0</v>
      </c>
      <c r="AU6" s="58">
        <f>SUM(AD$3:AD6)</f>
        <v>0</v>
      </c>
      <c r="AV6" s="58">
        <f>SUM(AE$3:AE6)</f>
        <v>0</v>
      </c>
      <c r="AW6" s="58">
        <f>SUM(AF$3:AF6)</f>
        <v>0</v>
      </c>
      <c r="AX6" s="58">
        <f>SUM(AG$3:AG6)</f>
        <v>0</v>
      </c>
      <c r="AY6" s="58">
        <f>SUM(AH$3:AH6)</f>
        <v>0</v>
      </c>
      <c r="AZ6" s="59"/>
      <c r="BA6" s="59"/>
      <c r="BB6" s="59"/>
      <c r="BC6" s="59"/>
      <c r="BD6" s="59"/>
      <c r="BE6" s="59"/>
      <c r="BF6" s="59"/>
      <c r="BG6" s="59"/>
      <c r="BI6" s="54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</row>
    <row r="7" spans="18:77" x14ac:dyDescent="0.35">
      <c r="R7" s="54">
        <f t="shared" si="0"/>
        <v>42121</v>
      </c>
      <c r="S7" s="61"/>
      <c r="T7" s="61"/>
      <c r="U7" s="57"/>
      <c r="V7" s="61"/>
      <c r="W7" s="57"/>
      <c r="X7" s="61"/>
      <c r="Y7" s="61"/>
      <c r="Z7" s="57"/>
      <c r="AA7" s="57"/>
      <c r="AB7" s="57"/>
      <c r="AC7" s="57"/>
      <c r="AD7" s="57"/>
      <c r="AE7" s="57"/>
      <c r="AF7" s="57"/>
      <c r="AG7" s="57"/>
      <c r="AH7" s="57"/>
      <c r="AI7" s="54">
        <f t="shared" si="1"/>
        <v>42121</v>
      </c>
      <c r="AJ7" s="58">
        <f>SUM(S$3:S7)</f>
        <v>0</v>
      </c>
      <c r="AK7" s="58">
        <f>SUM(T$3:T7)</f>
        <v>0</v>
      </c>
      <c r="AL7" s="58">
        <f>SUM(U$3:U7)</f>
        <v>0</v>
      </c>
      <c r="AM7" s="58">
        <f>SUM(V$3:V7)</f>
        <v>0</v>
      </c>
      <c r="AN7" s="58">
        <f>SUM(W$3:W7)</f>
        <v>0</v>
      </c>
      <c r="AO7" s="58">
        <f>SUM(X$3:X7)</f>
        <v>0</v>
      </c>
      <c r="AP7" s="58">
        <f>SUM(Y$3:Y7)</f>
        <v>0</v>
      </c>
      <c r="AQ7" s="58">
        <f>SUM(Z$3:Z7)</f>
        <v>0</v>
      </c>
      <c r="AR7" s="58">
        <f>SUM(AA$3:AA7)</f>
        <v>0</v>
      </c>
      <c r="AS7" s="58">
        <f>SUM(AB$3:AB7)</f>
        <v>0</v>
      </c>
      <c r="AT7" s="58">
        <f>SUM(AC$3:AC7)</f>
        <v>0</v>
      </c>
      <c r="AU7" s="58">
        <f>SUM(AD$3:AD7)</f>
        <v>0</v>
      </c>
      <c r="AV7" s="58">
        <f>SUM(AE$3:AE7)</f>
        <v>0</v>
      </c>
      <c r="AW7" s="58">
        <f>SUM(AF$3:AF7)</f>
        <v>0</v>
      </c>
      <c r="AX7" s="58">
        <f>SUM(AG$3:AG7)</f>
        <v>0</v>
      </c>
      <c r="AY7" s="58">
        <f>SUM(AH$3:AH7)</f>
        <v>0</v>
      </c>
      <c r="AZ7" s="59"/>
      <c r="BA7" s="59"/>
      <c r="BB7" s="59"/>
      <c r="BC7" s="59"/>
      <c r="BD7" s="59"/>
      <c r="BE7" s="59"/>
      <c r="BF7" s="59"/>
      <c r="BG7" s="59"/>
      <c r="BI7" s="54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</row>
    <row r="8" spans="18:77" x14ac:dyDescent="0.35">
      <c r="R8" s="54">
        <f t="shared" si="0"/>
        <v>42128</v>
      </c>
      <c r="S8" s="61"/>
      <c r="T8" s="61"/>
      <c r="U8" s="57"/>
      <c r="V8" s="61"/>
      <c r="W8" s="57"/>
      <c r="X8" s="61"/>
      <c r="Y8" s="61"/>
      <c r="Z8" s="57"/>
      <c r="AA8" s="57"/>
      <c r="AB8" s="57"/>
      <c r="AC8" s="57"/>
      <c r="AD8" s="57"/>
      <c r="AE8" s="57"/>
      <c r="AF8" s="57"/>
      <c r="AG8" s="57"/>
      <c r="AH8" s="57"/>
      <c r="AI8" s="54">
        <f t="shared" si="1"/>
        <v>42128</v>
      </c>
      <c r="AJ8" s="58">
        <f>SUM(S$3:S8)</f>
        <v>0</v>
      </c>
      <c r="AK8" s="58">
        <f>SUM(T$3:T8)</f>
        <v>0</v>
      </c>
      <c r="AL8" s="58">
        <f>SUM(U$3:U8)</f>
        <v>0</v>
      </c>
      <c r="AM8" s="58">
        <f>SUM(V$3:V8)</f>
        <v>0</v>
      </c>
      <c r="AN8" s="58">
        <f>SUM(W$3:W8)</f>
        <v>0</v>
      </c>
      <c r="AO8" s="58">
        <f>SUM(X$3:X8)</f>
        <v>0</v>
      </c>
      <c r="AP8" s="58">
        <f>SUM(Y$3:Y8)</f>
        <v>0</v>
      </c>
      <c r="AQ8" s="58">
        <f>SUM(Z$3:Z8)</f>
        <v>0</v>
      </c>
      <c r="AR8" s="58">
        <f>SUM(AA$3:AA8)</f>
        <v>0</v>
      </c>
      <c r="AS8" s="58">
        <f>SUM(AB$3:AB8)</f>
        <v>0</v>
      </c>
      <c r="AT8" s="58">
        <f>SUM(AC$3:AC8)</f>
        <v>0</v>
      </c>
      <c r="AU8" s="58">
        <f>SUM(AD$3:AD8)</f>
        <v>0</v>
      </c>
      <c r="AV8" s="58">
        <f>SUM(AE$3:AE8)</f>
        <v>0</v>
      </c>
      <c r="AW8" s="58">
        <f>SUM(AF$3:AF8)</f>
        <v>0</v>
      </c>
      <c r="AX8" s="58">
        <f>SUM(AG$3:AG8)</f>
        <v>0</v>
      </c>
      <c r="AY8" s="58">
        <f>SUM(AH$3:AH8)</f>
        <v>0</v>
      </c>
      <c r="AZ8" s="59"/>
      <c r="BA8" s="59"/>
      <c r="BB8" s="59"/>
      <c r="BC8" s="59"/>
      <c r="BD8" s="59"/>
      <c r="BE8" s="59"/>
      <c r="BF8" s="59"/>
      <c r="BG8" s="59"/>
      <c r="BI8" s="54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</row>
    <row r="9" spans="18:77" x14ac:dyDescent="0.35">
      <c r="R9" s="54">
        <f t="shared" si="0"/>
        <v>42135</v>
      </c>
      <c r="S9" s="61"/>
      <c r="T9" s="61"/>
      <c r="U9" s="57"/>
      <c r="V9" s="61"/>
      <c r="W9" s="57"/>
      <c r="X9" s="61"/>
      <c r="Y9" s="61"/>
      <c r="Z9" s="57"/>
      <c r="AA9" s="57"/>
      <c r="AB9" s="57"/>
      <c r="AC9" s="57"/>
      <c r="AD9" s="57"/>
      <c r="AE9" s="57"/>
      <c r="AF9" s="57"/>
      <c r="AG9" s="57"/>
      <c r="AH9" s="57"/>
      <c r="AI9" s="54">
        <f t="shared" si="1"/>
        <v>42135</v>
      </c>
      <c r="AJ9" s="58">
        <f>SUM(S$3:S9)</f>
        <v>0</v>
      </c>
      <c r="AK9" s="58">
        <f>SUM(T$3:T9)</f>
        <v>0</v>
      </c>
      <c r="AL9" s="58">
        <f>SUM(U$3:U9)</f>
        <v>0</v>
      </c>
      <c r="AM9" s="58">
        <f>SUM(V$3:V9)</f>
        <v>0</v>
      </c>
      <c r="AN9" s="58">
        <f>SUM(W$3:W9)</f>
        <v>0</v>
      </c>
      <c r="AO9" s="58">
        <f>SUM(X$3:X9)</f>
        <v>0</v>
      </c>
      <c r="AP9" s="58">
        <f>SUM(Y$3:Y9)</f>
        <v>0</v>
      </c>
      <c r="AQ9" s="58">
        <f>SUM(Z$3:Z9)</f>
        <v>0</v>
      </c>
      <c r="AR9" s="58">
        <f>SUM(AA$3:AA9)</f>
        <v>0</v>
      </c>
      <c r="AS9" s="58">
        <f>SUM(AB$3:AB9)</f>
        <v>0</v>
      </c>
      <c r="AT9" s="58">
        <f>SUM(AC$3:AC9)</f>
        <v>0</v>
      </c>
      <c r="AU9" s="58">
        <f>SUM(AD$3:AD9)</f>
        <v>0</v>
      </c>
      <c r="AV9" s="58">
        <f>SUM(AE$3:AE9)</f>
        <v>0</v>
      </c>
      <c r="AW9" s="58">
        <f>SUM(AF$3:AF9)</f>
        <v>0</v>
      </c>
      <c r="AX9" s="58">
        <f>SUM(AG$3:AG9)</f>
        <v>0</v>
      </c>
      <c r="AY9" s="58">
        <f>SUM(AH$3:AH9)</f>
        <v>0</v>
      </c>
      <c r="AZ9" s="59"/>
      <c r="BA9" s="59"/>
      <c r="BB9" s="59"/>
      <c r="BC9" s="59"/>
      <c r="BD9" s="59"/>
      <c r="BE9" s="59"/>
      <c r="BF9" s="59"/>
      <c r="BG9" s="59"/>
      <c r="BI9" s="54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</row>
    <row r="10" spans="18:77" x14ac:dyDescent="0.35">
      <c r="R10" s="54">
        <f t="shared" si="0"/>
        <v>42142</v>
      </c>
      <c r="S10" s="61"/>
      <c r="T10" s="61"/>
      <c r="U10" s="57"/>
      <c r="V10" s="61"/>
      <c r="W10" s="57"/>
      <c r="X10" s="61"/>
      <c r="Y10" s="61"/>
      <c r="Z10" s="57"/>
      <c r="AA10" s="57"/>
      <c r="AB10" s="57"/>
      <c r="AC10" s="57"/>
      <c r="AD10" s="57"/>
      <c r="AE10" s="57"/>
      <c r="AF10" s="57"/>
      <c r="AG10" s="57"/>
      <c r="AH10" s="57"/>
      <c r="AI10" s="54">
        <f t="shared" si="1"/>
        <v>42142</v>
      </c>
      <c r="AJ10" s="58">
        <f>SUM(S$3:S10)</f>
        <v>0</v>
      </c>
      <c r="AK10" s="58">
        <f>SUM(T$3:T10)</f>
        <v>0</v>
      </c>
      <c r="AL10" s="58">
        <f>SUM(U$3:U10)</f>
        <v>0</v>
      </c>
      <c r="AM10" s="58">
        <f>SUM(V$3:V10)</f>
        <v>0</v>
      </c>
      <c r="AN10" s="58">
        <f>SUM(W$3:W10)</f>
        <v>0</v>
      </c>
      <c r="AO10" s="58">
        <f>SUM(X$3:X10)</f>
        <v>0</v>
      </c>
      <c r="AP10" s="58">
        <f>SUM(Y$3:Y10)</f>
        <v>0</v>
      </c>
      <c r="AQ10" s="58">
        <f>SUM(Z$3:Z10)</f>
        <v>0</v>
      </c>
      <c r="AR10" s="58">
        <f>SUM(AA$3:AA10)</f>
        <v>0</v>
      </c>
      <c r="AS10" s="58">
        <f>SUM(AB$3:AB10)</f>
        <v>0</v>
      </c>
      <c r="AT10" s="58">
        <f>SUM(AC$3:AC10)</f>
        <v>0</v>
      </c>
      <c r="AU10" s="58">
        <f>SUM(AD$3:AD10)</f>
        <v>0</v>
      </c>
      <c r="AV10" s="58">
        <f>SUM(AE$3:AE10)</f>
        <v>0</v>
      </c>
      <c r="AW10" s="58">
        <f>SUM(AF$3:AF10)</f>
        <v>0</v>
      </c>
      <c r="AX10" s="58">
        <f>SUM(AG$3:AG10)</f>
        <v>0</v>
      </c>
      <c r="AY10" s="58">
        <f>SUM(AH$3:AH10)</f>
        <v>0</v>
      </c>
      <c r="AZ10" s="59"/>
      <c r="BA10" s="59"/>
      <c r="BB10" s="59"/>
      <c r="BC10" s="59"/>
      <c r="BD10" s="59"/>
      <c r="BE10" s="59"/>
      <c r="BF10" s="59"/>
      <c r="BG10" s="59"/>
      <c r="BI10" s="54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</row>
    <row r="11" spans="18:77" x14ac:dyDescent="0.35">
      <c r="R11" s="54">
        <f t="shared" si="0"/>
        <v>42149</v>
      </c>
      <c r="S11" s="61"/>
      <c r="T11" s="61"/>
      <c r="U11" s="57"/>
      <c r="V11" s="61"/>
      <c r="W11" s="57"/>
      <c r="X11" s="61"/>
      <c r="Y11" s="61"/>
      <c r="Z11" s="57"/>
      <c r="AA11" s="57"/>
      <c r="AB11" s="57"/>
      <c r="AC11" s="57"/>
      <c r="AD11" s="57"/>
      <c r="AE11" s="57"/>
      <c r="AF11" s="57"/>
      <c r="AG11" s="57"/>
      <c r="AH11" s="57"/>
      <c r="AI11" s="54">
        <f t="shared" si="1"/>
        <v>42149</v>
      </c>
      <c r="AJ11" s="58">
        <f>SUM(S$3:S11)</f>
        <v>0</v>
      </c>
      <c r="AK11" s="58">
        <f>SUM(T$3:T11)</f>
        <v>0</v>
      </c>
      <c r="AL11" s="58">
        <f>SUM(U$3:U11)</f>
        <v>0</v>
      </c>
      <c r="AM11" s="58">
        <f>SUM(V$3:V11)</f>
        <v>0</v>
      </c>
      <c r="AN11" s="58">
        <f>SUM(W$3:W11)</f>
        <v>0</v>
      </c>
      <c r="AO11" s="58">
        <f>SUM(X$3:X11)</f>
        <v>0</v>
      </c>
      <c r="AP11" s="58">
        <f>SUM(Y$3:Y11)</f>
        <v>0</v>
      </c>
      <c r="AQ11" s="58">
        <f>SUM(Z$3:Z11)</f>
        <v>0</v>
      </c>
      <c r="AR11" s="58">
        <f>SUM(AA$3:AA11)</f>
        <v>0</v>
      </c>
      <c r="AS11" s="58">
        <f>SUM(AB$3:AB11)</f>
        <v>0</v>
      </c>
      <c r="AT11" s="58">
        <f>SUM(AC$3:AC11)</f>
        <v>0</v>
      </c>
      <c r="AU11" s="58">
        <f>SUM(AD$3:AD11)</f>
        <v>0</v>
      </c>
      <c r="AV11" s="58">
        <f>SUM(AE$3:AE11)</f>
        <v>0</v>
      </c>
      <c r="AW11" s="58">
        <f>SUM(AF$3:AF11)</f>
        <v>0</v>
      </c>
      <c r="AX11" s="58">
        <f>SUM(AG$3:AG11)</f>
        <v>0</v>
      </c>
      <c r="AY11" s="58">
        <f>SUM(AH$3:AH11)</f>
        <v>0</v>
      </c>
      <c r="AZ11" s="59"/>
      <c r="BA11" s="59"/>
      <c r="BB11" s="59"/>
      <c r="BC11" s="59"/>
      <c r="BD11" s="59"/>
      <c r="BE11" s="59"/>
      <c r="BF11" s="59"/>
      <c r="BG11" s="59"/>
      <c r="BI11" s="54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</row>
    <row r="12" spans="18:77" x14ac:dyDescent="0.35">
      <c r="R12" s="54">
        <f t="shared" si="0"/>
        <v>42156</v>
      </c>
      <c r="S12" s="61"/>
      <c r="T12" s="61"/>
      <c r="U12" s="57"/>
      <c r="V12" s="61"/>
      <c r="W12" s="57"/>
      <c r="X12" s="61"/>
      <c r="Y12" s="61"/>
      <c r="Z12" s="57"/>
      <c r="AA12" s="57"/>
      <c r="AB12" s="57"/>
      <c r="AC12" s="57"/>
      <c r="AD12" s="57"/>
      <c r="AE12" s="57"/>
      <c r="AF12" s="57"/>
      <c r="AG12" s="57"/>
      <c r="AH12" s="57"/>
      <c r="AI12" s="54">
        <f t="shared" si="1"/>
        <v>42156</v>
      </c>
      <c r="AJ12" s="58">
        <f>SUM(S$3:S12)</f>
        <v>0</v>
      </c>
      <c r="AK12" s="58">
        <f>SUM(T$3:T12)</f>
        <v>0</v>
      </c>
      <c r="AL12" s="58">
        <f>SUM(U$3:U12)</f>
        <v>0</v>
      </c>
      <c r="AM12" s="58">
        <f>SUM(V$3:V12)</f>
        <v>0</v>
      </c>
      <c r="AN12" s="58">
        <f>SUM(W$3:W12)</f>
        <v>0</v>
      </c>
      <c r="AO12" s="58">
        <f>SUM(X$3:X12)</f>
        <v>0</v>
      </c>
      <c r="AP12" s="58">
        <f>SUM(Y$3:Y12)</f>
        <v>0</v>
      </c>
      <c r="AQ12" s="58">
        <f>SUM(Z$3:Z12)</f>
        <v>0</v>
      </c>
      <c r="AR12" s="58">
        <f>SUM(AA$3:AA12)</f>
        <v>0</v>
      </c>
      <c r="AS12" s="58">
        <f>SUM(AB$3:AB12)</f>
        <v>0</v>
      </c>
      <c r="AT12" s="58">
        <f>SUM(AC$3:AC12)</f>
        <v>0</v>
      </c>
      <c r="AU12" s="58">
        <f>SUM(AD$3:AD12)</f>
        <v>0</v>
      </c>
      <c r="AV12" s="58">
        <f>SUM(AE$3:AE12)</f>
        <v>0</v>
      </c>
      <c r="AW12" s="58">
        <f>SUM(AF$3:AF12)</f>
        <v>0</v>
      </c>
      <c r="AX12" s="58">
        <f>SUM(AG$3:AG12)</f>
        <v>0</v>
      </c>
      <c r="AY12" s="58">
        <f>SUM(AH$3:AH12)</f>
        <v>0</v>
      </c>
      <c r="AZ12" s="59"/>
      <c r="BA12" s="59"/>
      <c r="BB12" s="59"/>
      <c r="BC12" s="59"/>
      <c r="BD12" s="59"/>
      <c r="BE12" s="59"/>
      <c r="BF12" s="59"/>
      <c r="BG12" s="59"/>
      <c r="BI12" s="54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</row>
    <row r="13" spans="18:77" x14ac:dyDescent="0.35">
      <c r="R13" s="54">
        <f t="shared" si="0"/>
        <v>42163</v>
      </c>
      <c r="S13" s="61"/>
      <c r="T13" s="61"/>
      <c r="U13" s="57"/>
      <c r="V13" s="61"/>
      <c r="W13" s="57"/>
      <c r="X13" s="61"/>
      <c r="Y13" s="61"/>
      <c r="Z13" s="57"/>
      <c r="AA13" s="57"/>
      <c r="AB13" s="57"/>
      <c r="AC13" s="57"/>
      <c r="AD13" s="57"/>
      <c r="AE13" s="57"/>
      <c r="AF13" s="57"/>
      <c r="AG13" s="57"/>
      <c r="AH13" s="57"/>
      <c r="AI13" s="54">
        <f t="shared" si="1"/>
        <v>42163</v>
      </c>
      <c r="AJ13" s="58">
        <f>SUM(S$3:S13)</f>
        <v>0</v>
      </c>
      <c r="AK13" s="58">
        <f>SUM(T$3:T13)</f>
        <v>0</v>
      </c>
      <c r="AL13" s="58">
        <f>SUM(U$3:U13)</f>
        <v>0</v>
      </c>
      <c r="AM13" s="58">
        <f>SUM(V$3:V13)</f>
        <v>0</v>
      </c>
      <c r="AN13" s="58">
        <f>SUM(W$3:W13)</f>
        <v>0</v>
      </c>
      <c r="AO13" s="58">
        <f>SUM(X$3:X13)</f>
        <v>0</v>
      </c>
      <c r="AP13" s="58">
        <f>SUM(Y$3:Y13)</f>
        <v>0</v>
      </c>
      <c r="AQ13" s="58">
        <f>SUM(Z$3:Z13)</f>
        <v>0</v>
      </c>
      <c r="AR13" s="58">
        <f>SUM(AA$3:AA13)</f>
        <v>0</v>
      </c>
      <c r="AS13" s="58">
        <f>SUM(AB$3:AB13)</f>
        <v>0</v>
      </c>
      <c r="AT13" s="58">
        <f>SUM(AC$3:AC13)</f>
        <v>0</v>
      </c>
      <c r="AU13" s="58">
        <f>SUM(AD$3:AD13)</f>
        <v>0</v>
      </c>
      <c r="AV13" s="58">
        <f>SUM(AE$3:AE13)</f>
        <v>0</v>
      </c>
      <c r="AW13" s="58">
        <f>SUM(AF$3:AF13)</f>
        <v>0</v>
      </c>
      <c r="AX13" s="58">
        <f>SUM(AG$3:AG13)</f>
        <v>0</v>
      </c>
      <c r="AY13" s="58">
        <f>SUM(AH$3:AH13)</f>
        <v>0</v>
      </c>
      <c r="AZ13" s="59"/>
      <c r="BA13" s="59"/>
      <c r="BB13" s="59"/>
      <c r="BC13" s="59"/>
      <c r="BD13" s="59"/>
      <c r="BE13" s="59"/>
      <c r="BF13" s="59"/>
      <c r="BG13" s="59"/>
      <c r="BI13" s="54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</row>
    <row r="14" spans="18:77" x14ac:dyDescent="0.35">
      <c r="R14" s="54">
        <f t="shared" si="0"/>
        <v>42170</v>
      </c>
      <c r="S14" s="61"/>
      <c r="T14" s="61"/>
      <c r="U14" s="57"/>
      <c r="V14" s="61"/>
      <c r="W14" s="57"/>
      <c r="X14" s="61"/>
      <c r="Y14" s="61"/>
      <c r="Z14" s="57"/>
      <c r="AA14" s="57"/>
      <c r="AB14" s="57"/>
      <c r="AC14" s="57"/>
      <c r="AD14" s="57"/>
      <c r="AE14" s="57"/>
      <c r="AF14" s="57"/>
      <c r="AG14" s="57"/>
      <c r="AH14" s="57"/>
      <c r="AI14" s="54">
        <f t="shared" si="1"/>
        <v>42170</v>
      </c>
      <c r="AJ14" s="58">
        <f>SUM(S$3:S14)</f>
        <v>0</v>
      </c>
      <c r="AK14" s="58">
        <f>SUM(T$3:T14)</f>
        <v>0</v>
      </c>
      <c r="AL14" s="58">
        <f>SUM(U$3:U14)</f>
        <v>0</v>
      </c>
      <c r="AM14" s="58">
        <f>SUM(V$3:V14)</f>
        <v>0</v>
      </c>
      <c r="AN14" s="58">
        <f>SUM(W$3:W14)</f>
        <v>0</v>
      </c>
      <c r="AO14" s="58">
        <f>SUM(X$3:X14)</f>
        <v>0</v>
      </c>
      <c r="AP14" s="58">
        <f>SUM(Y$3:Y14)</f>
        <v>0</v>
      </c>
      <c r="AQ14" s="58">
        <f>SUM(Z$3:Z14)</f>
        <v>0</v>
      </c>
      <c r="AR14" s="58">
        <f>SUM(AA$3:AA14)</f>
        <v>0</v>
      </c>
      <c r="AS14" s="58">
        <f>SUM(AB$3:AB14)</f>
        <v>0</v>
      </c>
      <c r="AT14" s="58">
        <f>SUM(AC$3:AC14)</f>
        <v>0</v>
      </c>
      <c r="AU14" s="58">
        <f>SUM(AD$3:AD14)</f>
        <v>0</v>
      </c>
      <c r="AV14" s="58">
        <f>SUM(AE$3:AE14)</f>
        <v>0</v>
      </c>
      <c r="AW14" s="58">
        <f>SUM(AF$3:AF14)</f>
        <v>0</v>
      </c>
      <c r="AX14" s="58">
        <f>SUM(AG$3:AG14)</f>
        <v>0</v>
      </c>
      <c r="AY14" s="58">
        <f>SUM(AH$3:AH14)</f>
        <v>0</v>
      </c>
      <c r="AZ14" s="59"/>
      <c r="BA14" s="59"/>
      <c r="BB14" s="59"/>
      <c r="BC14" s="59"/>
      <c r="BD14" s="59"/>
      <c r="BE14" s="59"/>
      <c r="BF14" s="59"/>
      <c r="BG14" s="59"/>
      <c r="BI14" s="54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</row>
    <row r="15" spans="18:77" x14ac:dyDescent="0.35">
      <c r="R15" s="54">
        <f t="shared" si="0"/>
        <v>42177</v>
      </c>
      <c r="S15" s="61"/>
      <c r="T15" s="61"/>
      <c r="U15" s="57"/>
      <c r="V15" s="61"/>
      <c r="W15" s="57"/>
      <c r="X15" s="61"/>
      <c r="Y15" s="61"/>
      <c r="Z15" s="57"/>
      <c r="AA15" s="57"/>
      <c r="AB15" s="57"/>
      <c r="AC15" s="57"/>
      <c r="AD15" s="57"/>
      <c r="AE15" s="57"/>
      <c r="AF15" s="57"/>
      <c r="AG15" s="57"/>
      <c r="AH15" s="57"/>
      <c r="AI15" s="54">
        <f t="shared" si="1"/>
        <v>42177</v>
      </c>
      <c r="AJ15" s="58">
        <f>SUM(S$3:S15)</f>
        <v>0</v>
      </c>
      <c r="AK15" s="58">
        <f>SUM(T$3:T15)</f>
        <v>0</v>
      </c>
      <c r="AL15" s="58">
        <f>SUM(U$3:U15)</f>
        <v>0</v>
      </c>
      <c r="AM15" s="58">
        <f>SUM(V$3:V15)</f>
        <v>0</v>
      </c>
      <c r="AN15" s="58">
        <f>SUM(W$3:W15)</f>
        <v>0</v>
      </c>
      <c r="AO15" s="58">
        <f>SUM(X$3:X15)</f>
        <v>0</v>
      </c>
      <c r="AP15" s="58">
        <f>SUM(Y$3:Y15)</f>
        <v>0</v>
      </c>
      <c r="AQ15" s="58">
        <f>SUM(Z$3:Z15)</f>
        <v>0</v>
      </c>
      <c r="AR15" s="58">
        <f>SUM(AA$3:AA15)</f>
        <v>0</v>
      </c>
      <c r="AS15" s="58">
        <f>SUM(AB$3:AB15)</f>
        <v>0</v>
      </c>
      <c r="AT15" s="58">
        <f>SUM(AC$3:AC15)</f>
        <v>0</v>
      </c>
      <c r="AU15" s="58">
        <f>SUM(AD$3:AD15)</f>
        <v>0</v>
      </c>
      <c r="AV15" s="58">
        <f>SUM(AE$3:AE15)</f>
        <v>0</v>
      </c>
      <c r="AW15" s="58">
        <f>SUM(AF$3:AF15)</f>
        <v>0</v>
      </c>
      <c r="AX15" s="58">
        <f>SUM(AG$3:AG15)</f>
        <v>0</v>
      </c>
      <c r="AY15" s="58">
        <f>SUM(AH$3:AH15)</f>
        <v>0</v>
      </c>
      <c r="AZ15" s="59"/>
      <c r="BA15" s="59"/>
      <c r="BB15" s="59"/>
      <c r="BC15" s="59"/>
      <c r="BD15" s="59"/>
      <c r="BE15" s="59"/>
      <c r="BF15" s="59"/>
      <c r="BG15" s="59"/>
      <c r="BI15" s="54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</row>
    <row r="16" spans="18:77" x14ac:dyDescent="0.35">
      <c r="R16" s="54">
        <f t="shared" si="0"/>
        <v>42184</v>
      </c>
      <c r="S16" s="61"/>
      <c r="T16" s="61"/>
      <c r="U16" s="57"/>
      <c r="V16" s="61"/>
      <c r="W16" s="57"/>
      <c r="X16" s="61"/>
      <c r="Y16" s="61"/>
      <c r="Z16" s="57"/>
      <c r="AA16" s="57"/>
      <c r="AB16" s="57"/>
      <c r="AC16" s="57"/>
      <c r="AD16" s="57"/>
      <c r="AE16" s="57"/>
      <c r="AF16" s="57"/>
      <c r="AG16" s="57"/>
      <c r="AH16" s="57"/>
      <c r="AI16" s="54">
        <f t="shared" si="1"/>
        <v>42184</v>
      </c>
      <c r="AJ16" s="58">
        <f>SUM(S$3:S16)</f>
        <v>0</v>
      </c>
      <c r="AK16" s="58">
        <f>SUM(T$3:T16)</f>
        <v>0</v>
      </c>
      <c r="AL16" s="58">
        <f>SUM(U$3:U16)</f>
        <v>0</v>
      </c>
      <c r="AM16" s="58">
        <f>SUM(V$3:V16)</f>
        <v>0</v>
      </c>
      <c r="AN16" s="58">
        <f>SUM(W$3:W16)</f>
        <v>0</v>
      </c>
      <c r="AO16" s="58">
        <f>SUM(X$3:X16)</f>
        <v>0</v>
      </c>
      <c r="AP16" s="58">
        <f>SUM(Y$3:Y16)</f>
        <v>0</v>
      </c>
      <c r="AQ16" s="58">
        <f>SUM(Z$3:Z16)</f>
        <v>0</v>
      </c>
      <c r="AR16" s="58">
        <f>SUM(AA$3:AA16)</f>
        <v>0</v>
      </c>
      <c r="AS16" s="58">
        <f>SUM(AB$3:AB16)</f>
        <v>0</v>
      </c>
      <c r="AT16" s="58">
        <f>SUM(AC$3:AC16)</f>
        <v>0</v>
      </c>
      <c r="AU16" s="58">
        <f>SUM(AD$3:AD16)</f>
        <v>0</v>
      </c>
      <c r="AV16" s="58">
        <f>SUM(AE$3:AE16)</f>
        <v>0</v>
      </c>
      <c r="AW16" s="58">
        <f>SUM(AF$3:AF16)</f>
        <v>0</v>
      </c>
      <c r="AX16" s="58">
        <f>SUM(AG$3:AG16)</f>
        <v>0</v>
      </c>
      <c r="AY16" s="58">
        <f>SUM(AH$3:AH16)</f>
        <v>0</v>
      </c>
      <c r="AZ16" s="59"/>
      <c r="BA16" s="59"/>
      <c r="BB16" s="59"/>
      <c r="BC16" s="59"/>
      <c r="BD16" s="59"/>
      <c r="BE16" s="59"/>
      <c r="BF16" s="59"/>
      <c r="BG16" s="59"/>
      <c r="BI16" s="54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8:77" x14ac:dyDescent="0.35">
      <c r="R17" s="54">
        <f t="shared" si="0"/>
        <v>42191</v>
      </c>
      <c r="S17" s="61"/>
      <c r="T17" s="61"/>
      <c r="U17" s="57"/>
      <c r="V17" s="61"/>
      <c r="W17" s="57"/>
      <c r="X17" s="61"/>
      <c r="Y17" s="61"/>
      <c r="Z17" s="57"/>
      <c r="AA17" s="57"/>
      <c r="AB17" s="57"/>
      <c r="AC17" s="57"/>
      <c r="AD17" s="57"/>
      <c r="AE17" s="57"/>
      <c r="AF17" s="57"/>
      <c r="AG17" s="57"/>
      <c r="AH17" s="57"/>
      <c r="AI17" s="54">
        <f t="shared" si="1"/>
        <v>42191</v>
      </c>
      <c r="AJ17" s="58">
        <f>SUM(S$3:S17)</f>
        <v>0</v>
      </c>
      <c r="AK17" s="58">
        <f>SUM(T$3:T17)</f>
        <v>0</v>
      </c>
      <c r="AL17" s="58">
        <f>SUM(U$3:U17)</f>
        <v>0</v>
      </c>
      <c r="AM17" s="58">
        <f>SUM(V$3:V17)</f>
        <v>0</v>
      </c>
      <c r="AN17" s="58">
        <f>SUM(W$3:W17)</f>
        <v>0</v>
      </c>
      <c r="AO17" s="58">
        <f>SUM(X$3:X17)</f>
        <v>0</v>
      </c>
      <c r="AP17" s="58">
        <f>SUM(Y$3:Y17)</f>
        <v>0</v>
      </c>
      <c r="AQ17" s="58">
        <f>SUM(Z$3:Z17)</f>
        <v>0</v>
      </c>
      <c r="AR17" s="58">
        <f>SUM(AA$3:AA17)</f>
        <v>0</v>
      </c>
      <c r="AS17" s="58">
        <f>SUM(AB$3:AB17)</f>
        <v>0</v>
      </c>
      <c r="AT17" s="58">
        <f>SUM(AC$3:AC17)</f>
        <v>0</v>
      </c>
      <c r="AU17" s="58">
        <f>SUM(AD$3:AD17)</f>
        <v>0</v>
      </c>
      <c r="AV17" s="58">
        <f>SUM(AE$3:AE17)</f>
        <v>0</v>
      </c>
      <c r="AW17" s="58">
        <f>SUM(AF$3:AF17)</f>
        <v>0</v>
      </c>
      <c r="AX17" s="58">
        <f>SUM(AG$3:AG17)</f>
        <v>0</v>
      </c>
      <c r="AY17" s="58">
        <f>SUM(AH$3:AH17)</f>
        <v>0</v>
      </c>
      <c r="AZ17" s="59"/>
      <c r="BA17" s="59"/>
      <c r="BB17" s="59"/>
      <c r="BC17" s="59"/>
      <c r="BD17" s="59"/>
      <c r="BE17" s="59"/>
      <c r="BF17" s="59"/>
      <c r="BG17" s="59"/>
      <c r="BI17" s="54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</row>
    <row r="18" spans="18:77" x14ac:dyDescent="0.35">
      <c r="R18" s="54">
        <f t="shared" si="0"/>
        <v>42198</v>
      </c>
      <c r="S18" s="61"/>
      <c r="T18" s="61"/>
      <c r="U18" s="57"/>
      <c r="V18" s="61"/>
      <c r="W18" s="57"/>
      <c r="X18" s="61"/>
      <c r="Y18" s="61"/>
      <c r="Z18" s="57"/>
      <c r="AA18" s="57"/>
      <c r="AB18" s="57"/>
      <c r="AC18" s="57"/>
      <c r="AD18" s="57"/>
      <c r="AE18" s="57"/>
      <c r="AF18" s="57"/>
      <c r="AG18" s="57"/>
      <c r="AH18" s="57"/>
      <c r="AI18" s="54">
        <f t="shared" si="1"/>
        <v>42198</v>
      </c>
      <c r="AJ18" s="58">
        <f>SUM(S$3:S18)</f>
        <v>0</v>
      </c>
      <c r="AK18" s="58">
        <f>SUM(T$3:T18)</f>
        <v>0</v>
      </c>
      <c r="AL18" s="58">
        <f>SUM(U$3:U18)</f>
        <v>0</v>
      </c>
      <c r="AM18" s="58">
        <f>SUM(V$3:V18)</f>
        <v>0</v>
      </c>
      <c r="AN18" s="58">
        <f>SUM(W$3:W18)</f>
        <v>0</v>
      </c>
      <c r="AO18" s="58">
        <f>SUM(X$3:X18)</f>
        <v>0</v>
      </c>
      <c r="AP18" s="58">
        <f>SUM(Y$3:Y18)</f>
        <v>0</v>
      </c>
      <c r="AQ18" s="58">
        <f>SUM(Z$3:Z18)</f>
        <v>0</v>
      </c>
      <c r="AR18" s="58">
        <f>SUM(AA$3:AA18)</f>
        <v>0</v>
      </c>
      <c r="AS18" s="58">
        <f>SUM(AB$3:AB18)</f>
        <v>0</v>
      </c>
      <c r="AT18" s="58">
        <f>SUM(AC$3:AC18)</f>
        <v>0</v>
      </c>
      <c r="AU18" s="58">
        <f>SUM(AD$3:AD18)</f>
        <v>0</v>
      </c>
      <c r="AV18" s="58">
        <f>SUM(AE$3:AE18)</f>
        <v>0</v>
      </c>
      <c r="AW18" s="58">
        <f>SUM(AF$3:AF18)</f>
        <v>0</v>
      </c>
      <c r="AX18" s="58">
        <f>SUM(AG$3:AG18)</f>
        <v>0</v>
      </c>
      <c r="AY18" s="58">
        <f>SUM(AH$3:AH18)</f>
        <v>0</v>
      </c>
      <c r="AZ18" s="59"/>
      <c r="BA18" s="59"/>
      <c r="BB18" s="59"/>
      <c r="BC18" s="59"/>
      <c r="BD18" s="59"/>
      <c r="BE18" s="59"/>
      <c r="BF18" s="59"/>
      <c r="BG18" s="59"/>
      <c r="BI18" s="54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</row>
    <row r="19" spans="18:77" x14ac:dyDescent="0.35">
      <c r="R19" s="54">
        <f t="shared" si="0"/>
        <v>42205</v>
      </c>
      <c r="S19" s="61"/>
      <c r="T19" s="61"/>
      <c r="U19" s="57"/>
      <c r="V19" s="61"/>
      <c r="W19" s="57"/>
      <c r="X19" s="61"/>
      <c r="Y19" s="61"/>
      <c r="Z19" s="57"/>
      <c r="AA19" s="57"/>
      <c r="AB19" s="57"/>
      <c r="AC19" s="57"/>
      <c r="AD19" s="57"/>
      <c r="AE19" s="57"/>
      <c r="AF19" s="57"/>
      <c r="AG19" s="57"/>
      <c r="AH19" s="57"/>
      <c r="AI19" s="54">
        <f t="shared" si="1"/>
        <v>42205</v>
      </c>
      <c r="AJ19" s="58">
        <f>SUM(S$3:S19)</f>
        <v>0</v>
      </c>
      <c r="AK19" s="58">
        <f>SUM(T$3:T19)</f>
        <v>0</v>
      </c>
      <c r="AL19" s="58">
        <f>SUM(U$3:U19)</f>
        <v>0</v>
      </c>
      <c r="AM19" s="58">
        <f>SUM(V$3:V19)</f>
        <v>0</v>
      </c>
      <c r="AN19" s="58">
        <f>SUM(W$3:W19)</f>
        <v>0</v>
      </c>
      <c r="AO19" s="58">
        <f>SUM(X$3:X19)</f>
        <v>0</v>
      </c>
      <c r="AP19" s="58">
        <f>SUM(Y$3:Y19)</f>
        <v>0</v>
      </c>
      <c r="AQ19" s="58">
        <f>SUM(Z$3:Z19)</f>
        <v>0</v>
      </c>
      <c r="AR19" s="58">
        <f>SUM(AA$3:AA19)</f>
        <v>0</v>
      </c>
      <c r="AS19" s="58">
        <f>SUM(AB$3:AB19)</f>
        <v>0</v>
      </c>
      <c r="AT19" s="58">
        <f>SUM(AC$3:AC19)</f>
        <v>0</v>
      </c>
      <c r="AU19" s="58">
        <f>SUM(AD$3:AD19)</f>
        <v>0</v>
      </c>
      <c r="AV19" s="58">
        <f>SUM(AE$3:AE19)</f>
        <v>0</v>
      </c>
      <c r="AW19" s="58">
        <f>SUM(AF$3:AF19)</f>
        <v>0</v>
      </c>
      <c r="AX19" s="58">
        <f>SUM(AG$3:AG19)</f>
        <v>0</v>
      </c>
      <c r="AY19" s="58">
        <f>SUM(AH$3:AH19)</f>
        <v>0</v>
      </c>
      <c r="AZ19" s="59"/>
      <c r="BA19" s="59"/>
      <c r="BB19" s="59"/>
      <c r="BC19" s="59"/>
      <c r="BD19" s="59"/>
      <c r="BE19" s="59"/>
      <c r="BF19" s="59"/>
      <c r="BG19" s="59"/>
      <c r="BI19" s="54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8:77" x14ac:dyDescent="0.35">
      <c r="R20" s="54">
        <f t="shared" si="0"/>
        <v>42212</v>
      </c>
      <c r="S20" s="61"/>
      <c r="T20" s="61"/>
      <c r="U20" s="57"/>
      <c r="V20" s="61"/>
      <c r="W20" s="57"/>
      <c r="X20" s="61"/>
      <c r="Y20" s="61"/>
      <c r="Z20" s="57"/>
      <c r="AA20" s="57"/>
      <c r="AB20" s="57"/>
      <c r="AC20" s="57"/>
      <c r="AD20" s="57"/>
      <c r="AE20" s="57"/>
      <c r="AF20" s="57"/>
      <c r="AG20" s="57"/>
      <c r="AH20" s="57"/>
      <c r="AI20" s="54">
        <f t="shared" si="1"/>
        <v>42212</v>
      </c>
      <c r="AJ20" s="58">
        <f>SUM(S$3:S20)</f>
        <v>0</v>
      </c>
      <c r="AK20" s="58">
        <f>SUM(T$3:T20)</f>
        <v>0</v>
      </c>
      <c r="AL20" s="58">
        <f>SUM(U$3:U20)</f>
        <v>0</v>
      </c>
      <c r="AM20" s="58">
        <f>SUM(V$3:V20)</f>
        <v>0</v>
      </c>
      <c r="AN20" s="58">
        <f>SUM(W$3:W20)</f>
        <v>0</v>
      </c>
      <c r="AO20" s="58">
        <f>SUM(X$3:X20)</f>
        <v>0</v>
      </c>
      <c r="AP20" s="58">
        <f>SUM(Y$3:Y20)</f>
        <v>0</v>
      </c>
      <c r="AQ20" s="58">
        <f>SUM(Z$3:Z20)</f>
        <v>0</v>
      </c>
      <c r="AR20" s="58">
        <f>SUM(AA$3:AA20)</f>
        <v>0</v>
      </c>
      <c r="AS20" s="58">
        <f>SUM(AB$3:AB20)</f>
        <v>0</v>
      </c>
      <c r="AT20" s="58">
        <f>SUM(AC$3:AC20)</f>
        <v>0</v>
      </c>
      <c r="AU20" s="58">
        <f>SUM(AD$3:AD20)</f>
        <v>0</v>
      </c>
      <c r="AV20" s="58">
        <f>SUM(AE$3:AE20)</f>
        <v>0</v>
      </c>
      <c r="AW20" s="58">
        <f>SUM(AF$3:AF20)</f>
        <v>0</v>
      </c>
      <c r="AX20" s="58">
        <f>SUM(AG$3:AG20)</f>
        <v>0</v>
      </c>
      <c r="AY20" s="58">
        <f>SUM(AH$3:AH20)</f>
        <v>0</v>
      </c>
      <c r="AZ20" s="59"/>
      <c r="BA20" s="59"/>
      <c r="BB20" s="59"/>
      <c r="BC20" s="59"/>
      <c r="BD20" s="59"/>
      <c r="BE20" s="59"/>
      <c r="BF20" s="59"/>
      <c r="BG20" s="59"/>
      <c r="BI20" s="54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</row>
    <row r="21" spans="18:77" x14ac:dyDescent="0.35">
      <c r="R21" s="54">
        <f t="shared" si="0"/>
        <v>42219</v>
      </c>
      <c r="S21" s="61"/>
      <c r="T21" s="61"/>
      <c r="U21" s="57"/>
      <c r="V21" s="61"/>
      <c r="W21" s="57"/>
      <c r="X21" s="61"/>
      <c r="Y21" s="61"/>
      <c r="Z21" s="57"/>
      <c r="AA21" s="57"/>
      <c r="AB21" s="57"/>
      <c r="AC21" s="57"/>
      <c r="AD21" s="57"/>
      <c r="AE21" s="57"/>
      <c r="AF21" s="57"/>
      <c r="AG21" s="57"/>
      <c r="AH21" s="57"/>
      <c r="AI21" s="54">
        <f t="shared" si="1"/>
        <v>42219</v>
      </c>
      <c r="AJ21" s="58">
        <f>SUM(S$3:S21)</f>
        <v>0</v>
      </c>
      <c r="AK21" s="58">
        <f>SUM(T$3:T21)</f>
        <v>0</v>
      </c>
      <c r="AL21" s="58">
        <f>SUM(U$3:U21)</f>
        <v>0</v>
      </c>
      <c r="AM21" s="58">
        <f>SUM(V$3:V21)</f>
        <v>0</v>
      </c>
      <c r="AN21" s="58">
        <f>SUM(W$3:W21)</f>
        <v>0</v>
      </c>
      <c r="AO21" s="58">
        <f>SUM(X$3:X21)</f>
        <v>0</v>
      </c>
      <c r="AP21" s="58">
        <f>SUM(Y$3:Y21)</f>
        <v>0</v>
      </c>
      <c r="AQ21" s="58">
        <f>SUM(Z$3:Z21)</f>
        <v>0</v>
      </c>
      <c r="AR21" s="58">
        <f>SUM(AA$3:AA21)</f>
        <v>0</v>
      </c>
      <c r="AS21" s="58">
        <f>SUM(AB$3:AB21)</f>
        <v>0</v>
      </c>
      <c r="AT21" s="58">
        <f>SUM(AC$3:AC21)</f>
        <v>0</v>
      </c>
      <c r="AU21" s="58">
        <f>SUM(AD$3:AD21)</f>
        <v>0</v>
      </c>
      <c r="AV21" s="58">
        <f>SUM(AE$3:AE21)</f>
        <v>0</v>
      </c>
      <c r="AW21" s="58">
        <f>SUM(AF$3:AF21)</f>
        <v>0</v>
      </c>
      <c r="AX21" s="58">
        <f>SUM(AG$3:AG21)</f>
        <v>0</v>
      </c>
      <c r="AY21" s="58">
        <f>SUM(AH$3:AH21)</f>
        <v>0</v>
      </c>
      <c r="AZ21" s="59"/>
      <c r="BA21" s="59"/>
      <c r="BB21" s="59"/>
      <c r="BC21" s="59"/>
      <c r="BD21" s="59"/>
      <c r="BE21" s="59"/>
      <c r="BF21" s="59"/>
      <c r="BG21" s="59"/>
      <c r="BI21" s="54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</row>
    <row r="22" spans="18:77" x14ac:dyDescent="0.35">
      <c r="R22" s="54">
        <f t="shared" si="0"/>
        <v>42226</v>
      </c>
      <c r="S22" s="61"/>
      <c r="T22" s="61"/>
      <c r="U22" s="57"/>
      <c r="V22" s="61"/>
      <c r="W22" s="57"/>
      <c r="X22" s="61"/>
      <c r="Y22" s="61"/>
      <c r="Z22" s="57"/>
      <c r="AA22" s="57"/>
      <c r="AB22" s="57"/>
      <c r="AC22" s="57"/>
      <c r="AD22" s="57"/>
      <c r="AE22" s="57"/>
      <c r="AF22" s="57"/>
      <c r="AG22" s="57"/>
      <c r="AH22" s="57"/>
      <c r="AI22" s="54">
        <f t="shared" si="1"/>
        <v>42226</v>
      </c>
      <c r="AJ22" s="58">
        <f>SUM(S$3:S22)</f>
        <v>0</v>
      </c>
      <c r="AK22" s="58">
        <f>SUM(T$3:T22)</f>
        <v>0</v>
      </c>
      <c r="AL22" s="58">
        <f>SUM(U$3:U22)</f>
        <v>0</v>
      </c>
      <c r="AM22" s="58">
        <f>SUM(V$3:V22)</f>
        <v>0</v>
      </c>
      <c r="AN22" s="58">
        <f>SUM(W$3:W22)</f>
        <v>0</v>
      </c>
      <c r="AO22" s="58">
        <f>SUM(X$3:X22)</f>
        <v>0</v>
      </c>
      <c r="AP22" s="58">
        <f>SUM(Y$3:Y22)</f>
        <v>0</v>
      </c>
      <c r="AQ22" s="58">
        <f>SUM(Z$3:Z22)</f>
        <v>0</v>
      </c>
      <c r="AR22" s="58">
        <f>SUM(AA$3:AA22)</f>
        <v>0</v>
      </c>
      <c r="AS22" s="58">
        <f>SUM(AB$3:AB22)</f>
        <v>0</v>
      </c>
      <c r="AT22" s="58">
        <f>SUM(AC$3:AC22)</f>
        <v>0</v>
      </c>
      <c r="AU22" s="58">
        <f>SUM(AD$3:AD22)</f>
        <v>0</v>
      </c>
      <c r="AV22" s="58">
        <f>SUM(AE$3:AE22)</f>
        <v>0</v>
      </c>
      <c r="AW22" s="58">
        <f>SUM(AF$3:AF22)</f>
        <v>0</v>
      </c>
      <c r="AX22" s="58">
        <f>SUM(AG$3:AG22)</f>
        <v>0</v>
      </c>
      <c r="AY22" s="58">
        <f>SUM(AH$3:AH22)</f>
        <v>0</v>
      </c>
      <c r="AZ22" s="59"/>
      <c r="BA22" s="59"/>
      <c r="BB22" s="59"/>
      <c r="BC22" s="59"/>
      <c r="BD22" s="59"/>
      <c r="BE22" s="59"/>
      <c r="BF22" s="59"/>
      <c r="BG22" s="59"/>
      <c r="BI22" s="54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8:77" x14ac:dyDescent="0.35">
      <c r="R23" s="54">
        <f t="shared" si="0"/>
        <v>42233</v>
      </c>
      <c r="S23" s="61"/>
      <c r="T23" s="61"/>
      <c r="U23" s="57"/>
      <c r="V23" s="61"/>
      <c r="W23" s="57"/>
      <c r="X23" s="61"/>
      <c r="Y23" s="61"/>
      <c r="Z23" s="57"/>
      <c r="AA23" s="57"/>
      <c r="AB23" s="57"/>
      <c r="AC23" s="57"/>
      <c r="AD23" s="57"/>
      <c r="AE23" s="57"/>
      <c r="AF23" s="57"/>
      <c r="AG23" s="57"/>
      <c r="AH23" s="57"/>
      <c r="AI23" s="54">
        <f t="shared" si="1"/>
        <v>42233</v>
      </c>
      <c r="AJ23" s="58">
        <f>SUM(S$3:S23)</f>
        <v>0</v>
      </c>
      <c r="AK23" s="58">
        <f>SUM(T$3:T23)</f>
        <v>0</v>
      </c>
      <c r="AL23" s="58">
        <f>SUM(U$3:U23)</f>
        <v>0</v>
      </c>
      <c r="AM23" s="58">
        <f>SUM(V$3:V23)</f>
        <v>0</v>
      </c>
      <c r="AN23" s="58">
        <f>SUM(W$3:W23)</f>
        <v>0</v>
      </c>
      <c r="AO23" s="58">
        <f>SUM(X$3:X23)</f>
        <v>0</v>
      </c>
      <c r="AP23" s="58">
        <f>SUM(Y$3:Y23)</f>
        <v>0</v>
      </c>
      <c r="AQ23" s="58">
        <f>SUM(Z$3:Z23)</f>
        <v>0</v>
      </c>
      <c r="AR23" s="58">
        <f>SUM(AA$3:AA23)</f>
        <v>0</v>
      </c>
      <c r="AS23" s="58">
        <f>SUM(AB$3:AB23)</f>
        <v>0</v>
      </c>
      <c r="AT23" s="58">
        <f>SUM(AC$3:AC23)</f>
        <v>0</v>
      </c>
      <c r="AU23" s="58">
        <f>SUM(AD$3:AD23)</f>
        <v>0</v>
      </c>
      <c r="AV23" s="58">
        <f>SUM(AE$3:AE23)</f>
        <v>0</v>
      </c>
      <c r="AW23" s="58">
        <f>SUM(AF$3:AF23)</f>
        <v>0</v>
      </c>
      <c r="AX23" s="58">
        <f>SUM(AG$3:AG23)</f>
        <v>0</v>
      </c>
      <c r="AY23" s="58">
        <f>SUM(AH$3:AH23)</f>
        <v>0</v>
      </c>
      <c r="AZ23" s="59"/>
      <c r="BA23" s="59"/>
      <c r="BB23" s="59"/>
      <c r="BC23" s="59"/>
      <c r="BD23" s="59"/>
      <c r="BE23" s="59"/>
      <c r="BF23" s="59"/>
      <c r="BG23" s="59"/>
      <c r="BI23" s="54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</row>
    <row r="24" spans="18:77" x14ac:dyDescent="0.35">
      <c r="R24" s="54">
        <f t="shared" si="0"/>
        <v>42240</v>
      </c>
      <c r="S24" s="61"/>
      <c r="T24" s="61"/>
      <c r="U24" s="57"/>
      <c r="V24" s="61"/>
      <c r="W24" s="57"/>
      <c r="X24" s="61"/>
      <c r="Y24" s="61"/>
      <c r="Z24" s="57"/>
      <c r="AA24" s="57"/>
      <c r="AB24" s="57"/>
      <c r="AC24" s="57"/>
      <c r="AD24" s="57"/>
      <c r="AE24" s="57"/>
      <c r="AF24" s="57"/>
      <c r="AG24" s="57"/>
      <c r="AH24" s="57"/>
      <c r="AI24" s="54">
        <f t="shared" si="1"/>
        <v>42240</v>
      </c>
      <c r="AJ24" s="58">
        <f>SUM(S$3:S24)</f>
        <v>0</v>
      </c>
      <c r="AK24" s="58">
        <f>SUM(T$3:T24)</f>
        <v>0</v>
      </c>
      <c r="AL24" s="58">
        <f>SUM(U$3:U24)</f>
        <v>0</v>
      </c>
      <c r="AM24" s="58">
        <f>SUM(V$3:V24)</f>
        <v>0</v>
      </c>
      <c r="AN24" s="58">
        <f>SUM(W$3:W24)</f>
        <v>0</v>
      </c>
      <c r="AO24" s="58">
        <f>SUM(X$3:X24)</f>
        <v>0</v>
      </c>
      <c r="AP24" s="58">
        <f>SUM(Y$3:Y24)</f>
        <v>0</v>
      </c>
      <c r="AQ24" s="58">
        <f>SUM(Z$3:Z24)</f>
        <v>0</v>
      </c>
      <c r="AR24" s="58">
        <f>SUM(AA$3:AA24)</f>
        <v>0</v>
      </c>
      <c r="AS24" s="58">
        <f>SUM(AB$3:AB24)</f>
        <v>0</v>
      </c>
      <c r="AT24" s="58">
        <f>SUM(AC$3:AC24)</f>
        <v>0</v>
      </c>
      <c r="AU24" s="58">
        <f>SUM(AD$3:AD24)</f>
        <v>0</v>
      </c>
      <c r="AV24" s="58">
        <f>SUM(AE$3:AE24)</f>
        <v>0</v>
      </c>
      <c r="AW24" s="58">
        <f>SUM(AF$3:AF24)</f>
        <v>0</v>
      </c>
      <c r="AX24" s="58">
        <f>SUM(AG$3:AG24)</f>
        <v>0</v>
      </c>
      <c r="AY24" s="58">
        <f>SUM(AH$3:AH24)</f>
        <v>0</v>
      </c>
      <c r="AZ24" s="59"/>
      <c r="BA24" s="59"/>
      <c r="BB24" s="59"/>
      <c r="BC24" s="59"/>
      <c r="BD24" s="59"/>
      <c r="BE24" s="59"/>
      <c r="BF24" s="59"/>
      <c r="BG24" s="59"/>
      <c r="BI24" s="54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</row>
    <row r="25" spans="18:77" x14ac:dyDescent="0.35">
      <c r="R25" s="54">
        <f t="shared" si="0"/>
        <v>42247</v>
      </c>
      <c r="S25" s="61"/>
      <c r="T25" s="61"/>
      <c r="U25" s="57"/>
      <c r="V25" s="61"/>
      <c r="W25" s="57"/>
      <c r="X25" s="61"/>
      <c r="Y25" s="61"/>
      <c r="Z25" s="57"/>
      <c r="AA25" s="57"/>
      <c r="AB25" s="57"/>
      <c r="AC25" s="57"/>
      <c r="AD25" s="57"/>
      <c r="AE25" s="57"/>
      <c r="AF25" s="57"/>
      <c r="AG25" s="57"/>
      <c r="AH25" s="57"/>
      <c r="AI25" s="54">
        <f t="shared" si="1"/>
        <v>42247</v>
      </c>
      <c r="AJ25" s="58">
        <f>SUM(S$3:S25)</f>
        <v>0</v>
      </c>
      <c r="AK25" s="58">
        <f>SUM(T$3:T25)</f>
        <v>0</v>
      </c>
      <c r="AL25" s="58">
        <f>SUM(U$3:U25)</f>
        <v>0</v>
      </c>
      <c r="AM25" s="58">
        <f>SUM(V$3:V25)</f>
        <v>0</v>
      </c>
      <c r="AN25" s="58">
        <f>SUM(W$3:W25)</f>
        <v>0</v>
      </c>
      <c r="AO25" s="58">
        <f>SUM(X$3:X25)</f>
        <v>0</v>
      </c>
      <c r="AP25" s="58">
        <f>SUM(Y$3:Y25)</f>
        <v>0</v>
      </c>
      <c r="AQ25" s="58">
        <f>SUM(Z$3:Z25)</f>
        <v>0</v>
      </c>
      <c r="AR25" s="58">
        <f>SUM(AA$3:AA25)</f>
        <v>0</v>
      </c>
      <c r="AS25" s="58">
        <f>SUM(AB$3:AB25)</f>
        <v>0</v>
      </c>
      <c r="AT25" s="58">
        <f>SUM(AC$3:AC25)</f>
        <v>0</v>
      </c>
      <c r="AU25" s="58">
        <f>SUM(AD$3:AD25)</f>
        <v>0</v>
      </c>
      <c r="AV25" s="58">
        <f>SUM(AE$3:AE25)</f>
        <v>0</v>
      </c>
      <c r="AW25" s="58">
        <f>SUM(AF$3:AF25)</f>
        <v>0</v>
      </c>
      <c r="AX25" s="58">
        <f>SUM(AG$3:AG25)</f>
        <v>0</v>
      </c>
      <c r="AY25" s="58">
        <f>SUM(AH$3:AH25)</f>
        <v>0</v>
      </c>
      <c r="AZ25" s="59"/>
      <c r="BA25" s="59"/>
      <c r="BB25" s="59"/>
      <c r="BC25" s="59"/>
      <c r="BD25" s="59"/>
      <c r="BE25" s="59"/>
      <c r="BF25" s="59"/>
      <c r="BG25" s="59"/>
      <c r="BI25" s="54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</row>
    <row r="26" spans="18:77" x14ac:dyDescent="0.35">
      <c r="R26" s="54">
        <f t="shared" si="0"/>
        <v>42254</v>
      </c>
      <c r="S26" s="61"/>
      <c r="T26" s="61"/>
      <c r="U26" s="57"/>
      <c r="V26" s="61"/>
      <c r="W26" s="57"/>
      <c r="X26" s="61"/>
      <c r="Y26" s="61"/>
      <c r="Z26" s="57"/>
      <c r="AA26" s="57"/>
      <c r="AB26" s="57"/>
      <c r="AC26" s="57"/>
      <c r="AD26" s="57"/>
      <c r="AE26" s="57"/>
      <c r="AF26" s="57"/>
      <c r="AG26" s="57"/>
      <c r="AH26" s="57"/>
      <c r="AI26" s="54">
        <f t="shared" si="1"/>
        <v>42254</v>
      </c>
      <c r="AJ26" s="58">
        <f>SUM(S$3:S26)</f>
        <v>0</v>
      </c>
      <c r="AK26" s="58">
        <f>SUM(T$3:T26)</f>
        <v>0</v>
      </c>
      <c r="AL26" s="58">
        <f>SUM(U$3:U26)</f>
        <v>0</v>
      </c>
      <c r="AM26" s="58">
        <f>SUM(V$3:V26)</f>
        <v>0</v>
      </c>
      <c r="AN26" s="58">
        <f>SUM(W$3:W26)</f>
        <v>0</v>
      </c>
      <c r="AO26" s="58">
        <f>SUM(X$3:X26)</f>
        <v>0</v>
      </c>
      <c r="AP26" s="58">
        <f>SUM(Y$3:Y26)</f>
        <v>0</v>
      </c>
      <c r="AQ26" s="58">
        <f>SUM(Z$3:Z26)</f>
        <v>0</v>
      </c>
      <c r="AR26" s="58">
        <f>SUM(AA$3:AA26)</f>
        <v>0</v>
      </c>
      <c r="AS26" s="58">
        <f>SUM(AB$3:AB26)</f>
        <v>0</v>
      </c>
      <c r="AT26" s="58">
        <f>SUM(AC$3:AC26)</f>
        <v>0</v>
      </c>
      <c r="AU26" s="58">
        <f>SUM(AD$3:AD26)</f>
        <v>0</v>
      </c>
      <c r="AV26" s="58">
        <f>SUM(AE$3:AE26)</f>
        <v>0</v>
      </c>
      <c r="AW26" s="58">
        <f>SUM(AF$3:AF26)</f>
        <v>0</v>
      </c>
      <c r="AX26" s="58">
        <f>SUM(AG$3:AG26)</f>
        <v>0</v>
      </c>
      <c r="AY26" s="58">
        <f>SUM(AH$3:AH26)</f>
        <v>0</v>
      </c>
      <c r="AZ26" s="59"/>
      <c r="BA26" s="59"/>
      <c r="BB26" s="59"/>
      <c r="BC26" s="59"/>
      <c r="BD26" s="59"/>
      <c r="BE26" s="59"/>
      <c r="BF26" s="59"/>
      <c r="BG26" s="59"/>
      <c r="BI26" s="54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</row>
    <row r="27" spans="18:77" x14ac:dyDescent="0.35">
      <c r="R27" s="54">
        <f t="shared" si="0"/>
        <v>42261</v>
      </c>
      <c r="S27" s="61"/>
      <c r="T27" s="61"/>
      <c r="U27" s="57"/>
      <c r="V27" s="61"/>
      <c r="W27" s="57"/>
      <c r="X27" s="61"/>
      <c r="Y27" s="61"/>
      <c r="Z27" s="57"/>
      <c r="AA27" s="57"/>
      <c r="AB27" s="57"/>
      <c r="AC27" s="57"/>
      <c r="AD27" s="57"/>
      <c r="AE27" s="57"/>
      <c r="AF27" s="57"/>
      <c r="AG27" s="57"/>
      <c r="AH27" s="57"/>
      <c r="AI27" s="54">
        <f t="shared" si="1"/>
        <v>42261</v>
      </c>
      <c r="AJ27" s="58">
        <f>SUM(S$3:S27)</f>
        <v>0</v>
      </c>
      <c r="AK27" s="58">
        <f>SUM(T$3:T27)</f>
        <v>0</v>
      </c>
      <c r="AL27" s="58">
        <f>SUM(U$3:U27)</f>
        <v>0</v>
      </c>
      <c r="AM27" s="58">
        <f>SUM(V$3:V27)</f>
        <v>0</v>
      </c>
      <c r="AN27" s="58">
        <f>SUM(W$3:W27)</f>
        <v>0</v>
      </c>
      <c r="AO27" s="58">
        <f>SUM(X$3:X27)</f>
        <v>0</v>
      </c>
      <c r="AP27" s="58">
        <f>SUM(Y$3:Y27)</f>
        <v>0</v>
      </c>
      <c r="AQ27" s="58">
        <f>SUM(Z$3:Z27)</f>
        <v>0</v>
      </c>
      <c r="AR27" s="58">
        <f>SUM(AA$3:AA27)</f>
        <v>0</v>
      </c>
      <c r="AS27" s="58">
        <f>SUM(AB$3:AB27)</f>
        <v>0</v>
      </c>
      <c r="AT27" s="58">
        <f>SUM(AC$3:AC27)</f>
        <v>0</v>
      </c>
      <c r="AU27" s="58">
        <f>SUM(AD$3:AD27)</f>
        <v>0</v>
      </c>
      <c r="AV27" s="58">
        <f>SUM(AE$3:AE27)</f>
        <v>0</v>
      </c>
      <c r="AW27" s="58">
        <f>SUM(AF$3:AF27)</f>
        <v>0</v>
      </c>
      <c r="AX27" s="58">
        <f>SUM(AG$3:AG27)</f>
        <v>0</v>
      </c>
      <c r="AY27" s="58">
        <f>SUM(AH$3:AH27)</f>
        <v>0</v>
      </c>
      <c r="AZ27" s="59"/>
      <c r="BA27" s="59"/>
      <c r="BB27" s="59"/>
      <c r="BC27" s="59"/>
      <c r="BD27" s="59"/>
      <c r="BE27" s="59"/>
      <c r="BF27" s="59"/>
      <c r="BG27" s="59"/>
      <c r="BI27" s="54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</row>
    <row r="28" spans="18:77" x14ac:dyDescent="0.35">
      <c r="R28" s="54">
        <f t="shared" si="0"/>
        <v>42268</v>
      </c>
      <c r="S28" s="61"/>
      <c r="T28" s="61"/>
      <c r="U28" s="57"/>
      <c r="V28" s="61"/>
      <c r="W28" s="57"/>
      <c r="X28" s="61"/>
      <c r="Y28" s="61"/>
      <c r="Z28" s="57"/>
      <c r="AA28" s="57"/>
      <c r="AB28" s="57"/>
      <c r="AC28" s="57"/>
      <c r="AD28" s="57"/>
      <c r="AE28" s="57"/>
      <c r="AF28" s="57"/>
      <c r="AG28" s="57"/>
      <c r="AH28" s="57"/>
      <c r="AI28" s="54">
        <f t="shared" si="1"/>
        <v>42268</v>
      </c>
      <c r="AJ28" s="58">
        <f>SUM(S$3:S28)</f>
        <v>0</v>
      </c>
      <c r="AK28" s="58">
        <f>SUM(T$3:T28)</f>
        <v>0</v>
      </c>
      <c r="AL28" s="58">
        <f>SUM(U$3:U28)</f>
        <v>0</v>
      </c>
      <c r="AM28" s="58">
        <f>SUM(V$3:V28)</f>
        <v>0</v>
      </c>
      <c r="AN28" s="58">
        <f>SUM(W$3:W28)</f>
        <v>0</v>
      </c>
      <c r="AO28" s="58">
        <f>SUM(X$3:X28)</f>
        <v>0</v>
      </c>
      <c r="AP28" s="58">
        <f>SUM(Y$3:Y28)</f>
        <v>0</v>
      </c>
      <c r="AQ28" s="58">
        <f>SUM(Z$3:Z28)</f>
        <v>0</v>
      </c>
      <c r="AR28" s="58">
        <f>SUM(AA$3:AA28)</f>
        <v>0</v>
      </c>
      <c r="AS28" s="58">
        <f>SUM(AB$3:AB28)</f>
        <v>0</v>
      </c>
      <c r="AT28" s="58">
        <f>SUM(AC$3:AC28)</f>
        <v>0</v>
      </c>
      <c r="AU28" s="58">
        <f>SUM(AD$3:AD28)</f>
        <v>0</v>
      </c>
      <c r="AV28" s="58">
        <f>SUM(AE$3:AE28)</f>
        <v>0</v>
      </c>
      <c r="AW28" s="58">
        <f>SUM(AF$3:AF28)</f>
        <v>0</v>
      </c>
      <c r="AX28" s="58">
        <f>SUM(AG$3:AG28)</f>
        <v>0</v>
      </c>
      <c r="AY28" s="58">
        <f>SUM(AH$3:AH28)</f>
        <v>0</v>
      </c>
      <c r="AZ28" s="59"/>
      <c r="BA28" s="59"/>
      <c r="BB28" s="59"/>
      <c r="BC28" s="59"/>
      <c r="BD28" s="59"/>
      <c r="BE28" s="59"/>
      <c r="BF28" s="59"/>
      <c r="BG28" s="59"/>
      <c r="BI28" s="54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</row>
    <row r="29" spans="18:77" x14ac:dyDescent="0.35">
      <c r="R29" s="54">
        <f t="shared" si="0"/>
        <v>42275</v>
      </c>
      <c r="S29" s="61"/>
      <c r="T29" s="61"/>
      <c r="U29" s="57"/>
      <c r="V29" s="61"/>
      <c r="W29" s="57"/>
      <c r="X29" s="61"/>
      <c r="Y29" s="61"/>
      <c r="Z29" s="57"/>
      <c r="AA29" s="57"/>
      <c r="AB29" s="57"/>
      <c r="AC29" s="57"/>
      <c r="AD29" s="57"/>
      <c r="AE29" s="57"/>
      <c r="AF29" s="57"/>
      <c r="AG29" s="57"/>
      <c r="AH29" s="57"/>
      <c r="AI29" s="54">
        <f t="shared" si="1"/>
        <v>42275</v>
      </c>
      <c r="AJ29" s="58">
        <f>SUM(S$3:S29)</f>
        <v>0</v>
      </c>
      <c r="AK29" s="58">
        <f>SUM(T$3:T29)</f>
        <v>0</v>
      </c>
      <c r="AL29" s="58">
        <f>SUM(U$3:U29)</f>
        <v>0</v>
      </c>
      <c r="AM29" s="58">
        <f>SUM(V$3:V29)</f>
        <v>0</v>
      </c>
      <c r="AN29" s="58">
        <f>SUM(W$3:W29)</f>
        <v>0</v>
      </c>
      <c r="AO29" s="58">
        <f>SUM(X$3:X29)</f>
        <v>0</v>
      </c>
      <c r="AP29" s="58">
        <f>SUM(Y$3:Y29)</f>
        <v>0</v>
      </c>
      <c r="AQ29" s="58">
        <f>SUM(Z$3:Z29)</f>
        <v>0</v>
      </c>
      <c r="AR29" s="58">
        <f>SUM(AA$3:AA29)</f>
        <v>0</v>
      </c>
      <c r="AS29" s="58">
        <f>SUM(AB$3:AB29)</f>
        <v>0</v>
      </c>
      <c r="AT29" s="58">
        <f>SUM(AC$3:AC29)</f>
        <v>0</v>
      </c>
      <c r="AU29" s="58">
        <f>SUM(AD$3:AD29)</f>
        <v>0</v>
      </c>
      <c r="AV29" s="58">
        <f>SUM(AE$3:AE29)</f>
        <v>0</v>
      </c>
      <c r="AW29" s="58">
        <f>SUM(AF$3:AF29)</f>
        <v>0</v>
      </c>
      <c r="AX29" s="58">
        <f>SUM(AG$3:AG29)</f>
        <v>0</v>
      </c>
      <c r="AY29" s="58">
        <f>SUM(AH$3:AH29)</f>
        <v>0</v>
      </c>
      <c r="AZ29" s="59"/>
      <c r="BA29" s="59"/>
      <c r="BB29" s="59"/>
      <c r="BC29" s="59"/>
      <c r="BD29" s="59"/>
      <c r="BE29" s="59"/>
      <c r="BF29" s="59"/>
      <c r="BG29" s="59"/>
      <c r="BI29" s="54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</row>
    <row r="30" spans="18:77" x14ac:dyDescent="0.35">
      <c r="R30" s="54">
        <f t="shared" si="0"/>
        <v>42282</v>
      </c>
      <c r="S30" s="61"/>
      <c r="T30" s="61"/>
      <c r="U30" s="57"/>
      <c r="V30" s="61"/>
      <c r="W30" s="57"/>
      <c r="X30" s="61"/>
      <c r="Y30" s="61"/>
      <c r="Z30" s="57"/>
      <c r="AA30" s="57"/>
      <c r="AB30" s="57"/>
      <c r="AC30" s="57"/>
      <c r="AD30" s="57"/>
      <c r="AE30" s="57"/>
      <c r="AF30" s="57"/>
      <c r="AG30" s="57"/>
      <c r="AH30" s="57"/>
      <c r="AI30" s="54">
        <f t="shared" si="1"/>
        <v>42282</v>
      </c>
      <c r="AJ30" s="58">
        <f>SUM(S$3:S30)</f>
        <v>0</v>
      </c>
      <c r="AK30" s="58">
        <f>SUM(T$3:T30)</f>
        <v>0</v>
      </c>
      <c r="AL30" s="58">
        <f>SUM(U$3:U30)</f>
        <v>0</v>
      </c>
      <c r="AM30" s="58">
        <f>SUM(V$3:V30)</f>
        <v>0</v>
      </c>
      <c r="AN30" s="58">
        <f>SUM(W$3:W30)</f>
        <v>0</v>
      </c>
      <c r="AO30" s="58">
        <f>SUM(X$3:X30)</f>
        <v>0</v>
      </c>
      <c r="AP30" s="58">
        <f>SUM(Y$3:Y30)</f>
        <v>0</v>
      </c>
      <c r="AQ30" s="58">
        <f>SUM(Z$3:Z30)</f>
        <v>0</v>
      </c>
      <c r="AR30" s="58">
        <f>SUM(AA$3:AA30)</f>
        <v>0</v>
      </c>
      <c r="AS30" s="58">
        <f>SUM(AB$3:AB30)</f>
        <v>0</v>
      </c>
      <c r="AT30" s="58">
        <f>SUM(AC$3:AC30)</f>
        <v>0</v>
      </c>
      <c r="AU30" s="58">
        <f>SUM(AD$3:AD30)</f>
        <v>0</v>
      </c>
      <c r="AV30" s="58">
        <f>SUM(AE$3:AE30)</f>
        <v>0</v>
      </c>
      <c r="AW30" s="58">
        <f>SUM(AF$3:AF30)</f>
        <v>0</v>
      </c>
      <c r="AX30" s="58">
        <f>SUM(AG$3:AG30)</f>
        <v>0</v>
      </c>
      <c r="AY30" s="58">
        <f>SUM(AH$3:AH30)</f>
        <v>0</v>
      </c>
      <c r="AZ30" s="59"/>
      <c r="BA30" s="59"/>
      <c r="BB30" s="59"/>
      <c r="BC30" s="59"/>
      <c r="BD30" s="59"/>
      <c r="BE30" s="59"/>
      <c r="BF30" s="59"/>
      <c r="BG30" s="59"/>
      <c r="BI30" s="54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</row>
    <row r="31" spans="18:77" x14ac:dyDescent="0.35">
      <c r="R31" s="54">
        <f t="shared" si="0"/>
        <v>42289</v>
      </c>
      <c r="S31" s="61"/>
      <c r="T31" s="61"/>
      <c r="U31" s="57"/>
      <c r="V31" s="61"/>
      <c r="W31" s="57"/>
      <c r="X31" s="61"/>
      <c r="Y31" s="61"/>
      <c r="Z31" s="57"/>
      <c r="AA31" s="57"/>
      <c r="AB31" s="57"/>
      <c r="AC31" s="57"/>
      <c r="AD31" s="57"/>
      <c r="AE31" s="57"/>
      <c r="AF31" s="57"/>
      <c r="AG31" s="57"/>
      <c r="AH31" s="57"/>
      <c r="AI31" s="54">
        <f t="shared" si="1"/>
        <v>42289</v>
      </c>
      <c r="AJ31" s="58">
        <f>SUM(S$3:S31)</f>
        <v>0</v>
      </c>
      <c r="AK31" s="58">
        <f>SUM(T$3:T31)</f>
        <v>0</v>
      </c>
      <c r="AL31" s="58">
        <f>SUM(U$3:U31)</f>
        <v>0</v>
      </c>
      <c r="AM31" s="58">
        <f>SUM(V$3:V31)</f>
        <v>0</v>
      </c>
      <c r="AN31" s="58">
        <f>SUM(W$3:W31)</f>
        <v>0</v>
      </c>
      <c r="AO31" s="58">
        <f>SUM(X$3:X31)</f>
        <v>0</v>
      </c>
      <c r="AP31" s="58">
        <f>SUM(Y$3:Y31)</f>
        <v>0</v>
      </c>
      <c r="AQ31" s="58">
        <f>SUM(Z$3:Z31)</f>
        <v>0</v>
      </c>
      <c r="AR31" s="58">
        <f>SUM(AA$3:AA31)</f>
        <v>0</v>
      </c>
      <c r="AS31" s="58">
        <f>SUM(AB$3:AB31)</f>
        <v>0</v>
      </c>
      <c r="AT31" s="58">
        <f>SUM(AC$3:AC31)</f>
        <v>0</v>
      </c>
      <c r="AU31" s="58">
        <f>SUM(AD$3:AD31)</f>
        <v>0</v>
      </c>
      <c r="AV31" s="58">
        <f>SUM(AE$3:AE31)</f>
        <v>0</v>
      </c>
      <c r="AW31" s="58">
        <f>SUM(AF$3:AF31)</f>
        <v>0</v>
      </c>
      <c r="AX31" s="58">
        <f>SUM(AG$3:AG31)</f>
        <v>0</v>
      </c>
      <c r="AY31" s="58">
        <f>SUM(AH$3:AH31)</f>
        <v>0</v>
      </c>
      <c r="AZ31" s="59"/>
      <c r="BA31" s="59"/>
      <c r="BB31" s="59"/>
      <c r="BC31" s="59"/>
      <c r="BD31" s="59"/>
      <c r="BE31" s="59"/>
      <c r="BF31" s="59"/>
      <c r="BG31" s="59"/>
      <c r="BI31" s="54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</row>
    <row r="32" spans="18:77" x14ac:dyDescent="0.35">
      <c r="R32" s="54">
        <f t="shared" si="0"/>
        <v>42296</v>
      </c>
      <c r="S32" s="61"/>
      <c r="T32" s="61"/>
      <c r="U32" s="57"/>
      <c r="V32" s="61"/>
      <c r="W32" s="57"/>
      <c r="X32" s="61"/>
      <c r="Y32" s="61"/>
      <c r="Z32" s="57"/>
      <c r="AA32" s="57"/>
      <c r="AB32" s="57"/>
      <c r="AC32" s="57"/>
      <c r="AD32" s="57"/>
      <c r="AE32" s="57"/>
      <c r="AF32" s="57"/>
      <c r="AG32" s="57"/>
      <c r="AH32" s="57"/>
      <c r="AI32" s="54">
        <f t="shared" si="1"/>
        <v>42296</v>
      </c>
      <c r="AJ32" s="58">
        <f>SUM(S$3:S32)</f>
        <v>0</v>
      </c>
      <c r="AK32" s="58">
        <f>SUM(T$3:T32)</f>
        <v>0</v>
      </c>
      <c r="AL32" s="58">
        <f>SUM(U$3:U32)</f>
        <v>0</v>
      </c>
      <c r="AM32" s="58">
        <f>SUM(V$3:V32)</f>
        <v>0</v>
      </c>
      <c r="AN32" s="58">
        <f>SUM(W$3:W32)</f>
        <v>0</v>
      </c>
      <c r="AO32" s="58">
        <f>SUM(X$3:X32)</f>
        <v>0</v>
      </c>
      <c r="AP32" s="58">
        <f>SUM(Y$3:Y32)</f>
        <v>0</v>
      </c>
      <c r="AQ32" s="58">
        <f>SUM(Z$3:Z32)</f>
        <v>0</v>
      </c>
      <c r="AR32" s="58">
        <f>SUM(AA$3:AA32)</f>
        <v>0</v>
      </c>
      <c r="AS32" s="58">
        <f>SUM(AB$3:AB32)</f>
        <v>0</v>
      </c>
      <c r="AT32" s="58">
        <f>SUM(AC$3:AC32)</f>
        <v>0</v>
      </c>
      <c r="AU32" s="58">
        <f>SUM(AD$3:AD32)</f>
        <v>0</v>
      </c>
      <c r="AV32" s="58">
        <f>SUM(AE$3:AE32)</f>
        <v>0</v>
      </c>
      <c r="AW32" s="58">
        <f>SUM(AF$3:AF32)</f>
        <v>0</v>
      </c>
      <c r="AX32" s="58">
        <f>SUM(AG$3:AG32)</f>
        <v>0</v>
      </c>
      <c r="AY32" s="58">
        <f>SUM(AH$3:AH32)</f>
        <v>0</v>
      </c>
      <c r="AZ32" s="59"/>
      <c r="BA32" s="59"/>
      <c r="BB32" s="59"/>
      <c r="BC32" s="59"/>
      <c r="BD32" s="59"/>
      <c r="BE32" s="59"/>
      <c r="BF32" s="59"/>
      <c r="BG32" s="59"/>
      <c r="BI32" s="54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</row>
    <row r="33" spans="18:77" x14ac:dyDescent="0.35">
      <c r="R33" s="54">
        <f t="shared" si="0"/>
        <v>42303</v>
      </c>
      <c r="S33" s="61"/>
      <c r="T33" s="61"/>
      <c r="U33" s="57"/>
      <c r="V33" s="61"/>
      <c r="W33" s="57"/>
      <c r="X33" s="61"/>
      <c r="Y33" s="61"/>
      <c r="Z33" s="57"/>
      <c r="AA33" s="57"/>
      <c r="AB33" s="57"/>
      <c r="AC33" s="57"/>
      <c r="AD33" s="57"/>
      <c r="AE33" s="57"/>
      <c r="AF33" s="57"/>
      <c r="AG33" s="57"/>
      <c r="AH33" s="57"/>
      <c r="AI33" s="54">
        <f t="shared" si="1"/>
        <v>42303</v>
      </c>
      <c r="AJ33" s="58">
        <f>SUM(S$3:S33)</f>
        <v>0</v>
      </c>
      <c r="AK33" s="58">
        <f>SUM(T$3:T33)</f>
        <v>0</v>
      </c>
      <c r="AL33" s="58">
        <f>SUM(U$3:U33)</f>
        <v>0</v>
      </c>
      <c r="AM33" s="58">
        <f>SUM(V$3:V33)</f>
        <v>0</v>
      </c>
      <c r="AN33" s="58">
        <f>SUM(W$3:W33)</f>
        <v>0</v>
      </c>
      <c r="AO33" s="58">
        <f>SUM(X$3:X33)</f>
        <v>0</v>
      </c>
      <c r="AP33" s="58">
        <f>SUM(Y$3:Y33)</f>
        <v>0</v>
      </c>
      <c r="AQ33" s="58">
        <f>SUM(Z$3:Z33)</f>
        <v>0</v>
      </c>
      <c r="AR33" s="58">
        <f>SUM(AA$3:AA33)</f>
        <v>0</v>
      </c>
      <c r="AS33" s="58">
        <f>SUM(AB$3:AB33)</f>
        <v>0</v>
      </c>
      <c r="AT33" s="58">
        <f>SUM(AC$3:AC33)</f>
        <v>0</v>
      </c>
      <c r="AU33" s="58">
        <f>SUM(AD$3:AD33)</f>
        <v>0</v>
      </c>
      <c r="AV33" s="58">
        <f>SUM(AE$3:AE33)</f>
        <v>0</v>
      </c>
      <c r="AW33" s="58">
        <f>SUM(AF$3:AF33)</f>
        <v>0</v>
      </c>
      <c r="AX33" s="58">
        <f>SUM(AG$3:AG33)</f>
        <v>0</v>
      </c>
      <c r="AY33" s="58">
        <f>SUM(AH$3:AH33)</f>
        <v>0</v>
      </c>
      <c r="AZ33" s="59"/>
      <c r="BA33" s="59"/>
      <c r="BB33" s="59"/>
      <c r="BC33" s="59"/>
      <c r="BD33" s="59"/>
      <c r="BE33" s="59"/>
      <c r="BF33" s="59"/>
      <c r="BG33" s="59"/>
      <c r="BI33" s="54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</row>
    <row r="34" spans="18:77" x14ac:dyDescent="0.35">
      <c r="R34" s="54">
        <f t="shared" si="0"/>
        <v>42310</v>
      </c>
      <c r="S34" s="61"/>
      <c r="T34" s="61"/>
      <c r="U34" s="57"/>
      <c r="V34" s="61"/>
      <c r="W34" s="57"/>
      <c r="X34" s="61"/>
      <c r="Y34" s="61"/>
      <c r="Z34" s="57"/>
      <c r="AA34" s="57"/>
      <c r="AB34" s="57"/>
      <c r="AC34" s="57"/>
      <c r="AD34" s="57"/>
      <c r="AE34" s="57"/>
      <c r="AF34" s="57"/>
      <c r="AG34" s="57"/>
      <c r="AH34" s="57"/>
      <c r="AI34" s="54">
        <f t="shared" si="1"/>
        <v>42310</v>
      </c>
      <c r="AJ34" s="58">
        <f>SUM(S$3:S34)</f>
        <v>0</v>
      </c>
      <c r="AK34" s="58">
        <f>SUM(T$3:T34)</f>
        <v>0</v>
      </c>
      <c r="AL34" s="58">
        <f>SUM(U$3:U34)</f>
        <v>0</v>
      </c>
      <c r="AM34" s="58">
        <f>SUM(V$3:V34)</f>
        <v>0</v>
      </c>
      <c r="AN34" s="58">
        <f>SUM(W$3:W34)</f>
        <v>0</v>
      </c>
      <c r="AO34" s="58">
        <f>SUM(X$3:X34)</f>
        <v>0</v>
      </c>
      <c r="AP34" s="58">
        <f>SUM(Y$3:Y34)</f>
        <v>0</v>
      </c>
      <c r="AQ34" s="58">
        <f>SUM(Z$3:Z34)</f>
        <v>0</v>
      </c>
      <c r="AR34" s="58">
        <f>SUM(AA$3:AA34)</f>
        <v>0</v>
      </c>
      <c r="AS34" s="58">
        <f>SUM(AB$3:AB34)</f>
        <v>0</v>
      </c>
      <c r="AT34" s="58">
        <f>SUM(AC$3:AC34)</f>
        <v>0</v>
      </c>
      <c r="AU34" s="58">
        <f>SUM(AD$3:AD34)</f>
        <v>0</v>
      </c>
      <c r="AV34" s="58">
        <f>SUM(AE$3:AE34)</f>
        <v>0</v>
      </c>
      <c r="AW34" s="58">
        <f>SUM(AF$3:AF34)</f>
        <v>0</v>
      </c>
      <c r="AX34" s="58">
        <f>SUM(AG$3:AG34)</f>
        <v>0</v>
      </c>
      <c r="AY34" s="58">
        <f>SUM(AH$3:AH34)</f>
        <v>0</v>
      </c>
      <c r="AZ34" s="59"/>
      <c r="BA34" s="59"/>
      <c r="BB34" s="59"/>
      <c r="BC34" s="59"/>
      <c r="BD34" s="59"/>
      <c r="BE34" s="59"/>
      <c r="BF34" s="59"/>
      <c r="BG34" s="59"/>
      <c r="BI34" s="54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</row>
    <row r="35" spans="18:77" x14ac:dyDescent="0.35">
      <c r="R35" s="54">
        <f t="shared" si="0"/>
        <v>42317</v>
      </c>
      <c r="S35" s="61"/>
      <c r="T35" s="61"/>
      <c r="U35" s="57"/>
      <c r="V35" s="61"/>
      <c r="W35" s="57"/>
      <c r="X35" s="61"/>
      <c r="Y35" s="61"/>
      <c r="Z35" s="57"/>
      <c r="AA35" s="57"/>
      <c r="AB35" s="57"/>
      <c r="AC35" s="57"/>
      <c r="AD35" s="57"/>
      <c r="AE35" s="57"/>
      <c r="AF35" s="57"/>
      <c r="AG35" s="57"/>
      <c r="AH35" s="57"/>
      <c r="AI35" s="54">
        <f t="shared" si="1"/>
        <v>42317</v>
      </c>
      <c r="AJ35" s="58">
        <f>SUM(S$3:S35)</f>
        <v>0</v>
      </c>
      <c r="AK35" s="58">
        <f>SUM(T$3:T35)</f>
        <v>0</v>
      </c>
      <c r="AL35" s="58">
        <f>SUM(U$3:U35)</f>
        <v>0</v>
      </c>
      <c r="AM35" s="58">
        <f>SUM(V$3:V35)</f>
        <v>0</v>
      </c>
      <c r="AN35" s="58">
        <f>SUM(W$3:W35)</f>
        <v>0</v>
      </c>
      <c r="AO35" s="58">
        <f>SUM(X$3:X35)</f>
        <v>0</v>
      </c>
      <c r="AP35" s="58">
        <f>SUM(Y$3:Y35)</f>
        <v>0</v>
      </c>
      <c r="AQ35" s="58">
        <f>SUM(Z$3:Z35)</f>
        <v>0</v>
      </c>
      <c r="AR35" s="58">
        <f>SUM(AA$3:AA35)</f>
        <v>0</v>
      </c>
      <c r="AS35" s="58">
        <f>SUM(AB$3:AB35)</f>
        <v>0</v>
      </c>
      <c r="AT35" s="58">
        <f>SUM(AC$3:AC35)</f>
        <v>0</v>
      </c>
      <c r="AU35" s="58">
        <f>SUM(AD$3:AD35)</f>
        <v>0</v>
      </c>
      <c r="AV35" s="58">
        <f>SUM(AE$3:AE35)</f>
        <v>0</v>
      </c>
      <c r="AW35" s="58">
        <f>SUM(AF$3:AF35)</f>
        <v>0</v>
      </c>
      <c r="AX35" s="58">
        <f>SUM(AG$3:AG35)</f>
        <v>0</v>
      </c>
      <c r="AY35" s="58">
        <f>SUM(AH$3:AH35)</f>
        <v>0</v>
      </c>
      <c r="AZ35" s="59"/>
      <c r="BA35" s="59"/>
      <c r="BB35" s="59"/>
      <c r="BC35" s="59"/>
      <c r="BD35" s="59"/>
      <c r="BE35" s="59"/>
      <c r="BF35" s="59"/>
      <c r="BG35" s="59"/>
      <c r="BI35" s="54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</row>
    <row r="36" spans="18:77" x14ac:dyDescent="0.35">
      <c r="R36" s="54">
        <f t="shared" si="0"/>
        <v>42324</v>
      </c>
      <c r="S36" s="61"/>
      <c r="T36" s="61"/>
      <c r="U36" s="57"/>
      <c r="V36" s="61"/>
      <c r="W36" s="57"/>
      <c r="X36" s="61"/>
      <c r="Y36" s="61"/>
      <c r="Z36" s="57"/>
      <c r="AA36" s="57"/>
      <c r="AB36" s="57"/>
      <c r="AC36" s="57"/>
      <c r="AD36" s="57"/>
      <c r="AE36" s="57"/>
      <c r="AF36" s="57"/>
      <c r="AG36" s="57"/>
      <c r="AH36" s="57"/>
      <c r="AI36" s="54">
        <f t="shared" si="1"/>
        <v>42324</v>
      </c>
      <c r="AJ36" s="58">
        <f>SUM(S$3:S36)</f>
        <v>0</v>
      </c>
      <c r="AK36" s="58">
        <f>SUM(T$3:T36)</f>
        <v>0</v>
      </c>
      <c r="AL36" s="58">
        <f>SUM(U$3:U36)</f>
        <v>0</v>
      </c>
      <c r="AM36" s="58">
        <f>SUM(V$3:V36)</f>
        <v>0</v>
      </c>
      <c r="AN36" s="58">
        <f>SUM(W$3:W36)</f>
        <v>0</v>
      </c>
      <c r="AO36" s="58">
        <f>SUM(X$3:X36)</f>
        <v>0</v>
      </c>
      <c r="AP36" s="58">
        <f>SUM(Y$3:Y36)</f>
        <v>0</v>
      </c>
      <c r="AQ36" s="58">
        <f>SUM(Z$3:Z36)</f>
        <v>0</v>
      </c>
      <c r="AR36" s="58">
        <f>SUM(AA$3:AA36)</f>
        <v>0</v>
      </c>
      <c r="AS36" s="58">
        <f>SUM(AB$3:AB36)</f>
        <v>0</v>
      </c>
      <c r="AT36" s="58">
        <f>SUM(AC$3:AC36)</f>
        <v>0</v>
      </c>
      <c r="AU36" s="58">
        <f>SUM(AD$3:AD36)</f>
        <v>0</v>
      </c>
      <c r="AV36" s="58">
        <f>SUM(AE$3:AE36)</f>
        <v>0</v>
      </c>
      <c r="AW36" s="58">
        <f>SUM(AF$3:AF36)</f>
        <v>0</v>
      </c>
      <c r="AX36" s="58">
        <f>SUM(AG$3:AG36)</f>
        <v>0</v>
      </c>
      <c r="AY36" s="58">
        <f>SUM(AH$3:AH36)</f>
        <v>0</v>
      </c>
      <c r="AZ36" s="59"/>
      <c r="BA36" s="59"/>
      <c r="BB36" s="59"/>
      <c r="BC36" s="59"/>
      <c r="BD36" s="59"/>
      <c r="BE36" s="59"/>
      <c r="BF36" s="59"/>
      <c r="BG36" s="59"/>
      <c r="BI36" s="54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</row>
    <row r="37" spans="18:77" x14ac:dyDescent="0.35">
      <c r="R37" s="54">
        <f t="shared" si="0"/>
        <v>42331</v>
      </c>
      <c r="S37" s="61"/>
      <c r="T37" s="61"/>
      <c r="U37" s="57"/>
      <c r="V37" s="61"/>
      <c r="W37" s="57"/>
      <c r="X37" s="61"/>
      <c r="Y37" s="61"/>
      <c r="Z37" s="57"/>
      <c r="AA37" s="57"/>
      <c r="AB37" s="57"/>
      <c r="AC37" s="57"/>
      <c r="AD37" s="57"/>
      <c r="AE37" s="57"/>
      <c r="AF37" s="57"/>
      <c r="AG37" s="57"/>
      <c r="AH37" s="57"/>
      <c r="AI37" s="54">
        <f t="shared" si="1"/>
        <v>42331</v>
      </c>
      <c r="AJ37" s="58">
        <f>SUM(S$3:S37)</f>
        <v>0</v>
      </c>
      <c r="AK37" s="58">
        <f>SUM(T$3:T37)</f>
        <v>0</v>
      </c>
      <c r="AL37" s="58">
        <f>SUM(U$3:U37)</f>
        <v>0</v>
      </c>
      <c r="AM37" s="58">
        <f>SUM(V$3:V37)</f>
        <v>0</v>
      </c>
      <c r="AN37" s="58">
        <f>SUM(W$3:W37)</f>
        <v>0</v>
      </c>
      <c r="AO37" s="58">
        <f>SUM(X$3:X37)</f>
        <v>0</v>
      </c>
      <c r="AP37" s="58">
        <f>SUM(Y$3:Y37)</f>
        <v>0</v>
      </c>
      <c r="AQ37" s="58">
        <f>SUM(Z$3:Z37)</f>
        <v>0</v>
      </c>
      <c r="AR37" s="58">
        <f>SUM(AA$3:AA37)</f>
        <v>0</v>
      </c>
      <c r="AS37" s="58">
        <f>SUM(AB$3:AB37)</f>
        <v>0</v>
      </c>
      <c r="AT37" s="58">
        <f>SUM(AC$3:AC37)</f>
        <v>0</v>
      </c>
      <c r="AU37" s="58">
        <f>SUM(AD$3:AD37)</f>
        <v>0</v>
      </c>
      <c r="AV37" s="58">
        <f>SUM(AE$3:AE37)</f>
        <v>0</v>
      </c>
      <c r="AW37" s="58">
        <f>SUM(AF$3:AF37)</f>
        <v>0</v>
      </c>
      <c r="AX37" s="58">
        <f>SUM(AG$3:AG37)</f>
        <v>0</v>
      </c>
      <c r="AY37" s="58">
        <f>SUM(AH$3:AH37)</f>
        <v>0</v>
      </c>
      <c r="AZ37" s="59"/>
      <c r="BA37" s="59"/>
      <c r="BB37" s="59"/>
      <c r="BC37" s="59"/>
      <c r="BD37" s="59"/>
      <c r="BE37" s="59"/>
      <c r="BF37" s="59"/>
      <c r="BG37" s="59"/>
      <c r="BI37" s="54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</row>
    <row r="38" spans="18:77" x14ac:dyDescent="0.35">
      <c r="R38" s="54">
        <f t="shared" si="0"/>
        <v>42338</v>
      </c>
      <c r="S38" s="61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4">
        <f t="shared" si="1"/>
        <v>42338</v>
      </c>
      <c r="AJ38" s="58">
        <f>SUM(S$3:S38)</f>
        <v>0</v>
      </c>
      <c r="AK38" s="58">
        <f>SUM(T$3:T38)</f>
        <v>0</v>
      </c>
      <c r="AL38" s="58">
        <f>SUM(U$3:U38)</f>
        <v>0</v>
      </c>
      <c r="AM38" s="58">
        <f>SUM(V$3:V38)</f>
        <v>0</v>
      </c>
      <c r="AN38" s="58">
        <f>SUM(W$3:W38)</f>
        <v>0</v>
      </c>
      <c r="AO38" s="58">
        <f>SUM(X$3:X38)</f>
        <v>0</v>
      </c>
      <c r="AP38" s="58">
        <f>SUM(Y$3:Y38)</f>
        <v>0</v>
      </c>
      <c r="AQ38" s="58">
        <f>SUM(Z$3:Z38)</f>
        <v>0</v>
      </c>
      <c r="AR38" s="58">
        <f>SUM(AA$3:AA38)</f>
        <v>0</v>
      </c>
      <c r="AS38" s="58">
        <f>SUM(AB$3:AB38)</f>
        <v>0</v>
      </c>
      <c r="AT38" s="58">
        <f>SUM(AC$3:AC38)</f>
        <v>0</v>
      </c>
      <c r="AU38" s="58">
        <f>SUM(AD$3:AD38)</f>
        <v>0</v>
      </c>
      <c r="AV38" s="58">
        <f>SUM(AE$3:AE38)</f>
        <v>0</v>
      </c>
      <c r="AW38" s="58">
        <f>SUM(AF$3:AF38)</f>
        <v>0</v>
      </c>
      <c r="AX38" s="58">
        <f>SUM(AG$3:AG38)</f>
        <v>0</v>
      </c>
      <c r="AY38" s="58">
        <f>SUM(AH$3:AH38)</f>
        <v>0</v>
      </c>
    </row>
    <row r="39" spans="18:77" x14ac:dyDescent="0.35">
      <c r="R39" s="54">
        <f t="shared" si="0"/>
        <v>42345</v>
      </c>
      <c r="S39" s="61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4">
        <f t="shared" si="1"/>
        <v>42345</v>
      </c>
      <c r="AJ39" s="58">
        <f>SUM(S$3:S39)</f>
        <v>0</v>
      </c>
      <c r="AK39" s="58">
        <f>SUM(T$3:T39)</f>
        <v>0</v>
      </c>
      <c r="AL39" s="58">
        <f>SUM(U$3:U39)</f>
        <v>0</v>
      </c>
      <c r="AM39" s="58">
        <f>SUM(V$3:V39)</f>
        <v>0</v>
      </c>
      <c r="AN39" s="58">
        <f>SUM(W$3:W39)</f>
        <v>0</v>
      </c>
      <c r="AO39" s="58">
        <f>SUM(X$3:X39)</f>
        <v>0</v>
      </c>
      <c r="AP39" s="58">
        <f>SUM(Y$3:Y39)</f>
        <v>0</v>
      </c>
      <c r="AQ39" s="58">
        <f>SUM(Z$3:Z39)</f>
        <v>0</v>
      </c>
      <c r="AR39" s="58">
        <f>SUM(AA$3:AA39)</f>
        <v>0</v>
      </c>
      <c r="AS39" s="58">
        <f>SUM(AB$3:AB39)</f>
        <v>0</v>
      </c>
      <c r="AT39" s="58">
        <f>SUM(AC$3:AC39)</f>
        <v>0</v>
      </c>
      <c r="AU39" s="58">
        <f>SUM(AD$3:AD39)</f>
        <v>0</v>
      </c>
      <c r="AV39" s="58">
        <f>SUM(AE$3:AE39)</f>
        <v>0</v>
      </c>
      <c r="AW39" s="58">
        <f>SUM(AF$3:AF39)</f>
        <v>0</v>
      </c>
      <c r="AX39" s="58">
        <f>SUM(AG$3:AG39)</f>
        <v>0</v>
      </c>
      <c r="AY39" s="58">
        <f>SUM(AH$3:AH39)</f>
        <v>0</v>
      </c>
    </row>
    <row r="40" spans="18:77" x14ac:dyDescent="0.35">
      <c r="R40" s="54">
        <f t="shared" si="0"/>
        <v>42352</v>
      </c>
      <c r="S40" s="61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4">
        <f t="shared" si="1"/>
        <v>42352</v>
      </c>
      <c r="AJ40" s="58">
        <f>SUM(S$3:S40)</f>
        <v>0</v>
      </c>
      <c r="AK40" s="58">
        <f>SUM(T$3:T40)</f>
        <v>0</v>
      </c>
      <c r="AL40" s="58">
        <f>SUM(U$3:U40)</f>
        <v>0</v>
      </c>
      <c r="AM40" s="58">
        <f>SUM(V$3:V40)</f>
        <v>0</v>
      </c>
      <c r="AN40" s="58">
        <f>SUM(W$3:W40)</f>
        <v>0</v>
      </c>
      <c r="AO40" s="58">
        <f>SUM(X$3:X40)</f>
        <v>0</v>
      </c>
      <c r="AP40" s="58">
        <f>SUM(Y$3:Y40)</f>
        <v>0</v>
      </c>
      <c r="AQ40" s="58">
        <f>SUM(Z$3:Z40)</f>
        <v>0</v>
      </c>
      <c r="AR40" s="58">
        <f>SUM(AA$3:AA40)</f>
        <v>0</v>
      </c>
      <c r="AS40" s="58">
        <f>SUM(AB$3:AB40)</f>
        <v>0</v>
      </c>
      <c r="AT40" s="58">
        <f>SUM(AC$3:AC40)</f>
        <v>0</v>
      </c>
      <c r="AU40" s="58">
        <f>SUM(AD$3:AD40)</f>
        <v>0</v>
      </c>
      <c r="AV40" s="58">
        <f>SUM(AE$3:AE40)</f>
        <v>0</v>
      </c>
      <c r="AW40" s="58">
        <f>SUM(AF$3:AF40)</f>
        <v>0</v>
      </c>
      <c r="AX40" s="58">
        <f>SUM(AG$3:AG40)</f>
        <v>0</v>
      </c>
      <c r="AY40" s="58">
        <f>SUM(AH$3:AH40)</f>
        <v>0</v>
      </c>
    </row>
    <row r="41" spans="18:77" x14ac:dyDescent="0.35">
      <c r="S41" s="61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46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</row>
    <row r="42" spans="18:77" x14ac:dyDescent="0.35">
      <c r="S42" s="32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</row>
    <row r="43" spans="18:77" x14ac:dyDescent="0.35">
      <c r="S43" s="32"/>
    </row>
    <row r="44" spans="18:77" x14ac:dyDescent="0.35">
      <c r="S44" s="32"/>
    </row>
    <row r="45" spans="18:77" x14ac:dyDescent="0.35">
      <c r="S45" s="32"/>
    </row>
    <row r="46" spans="18:77" x14ac:dyDescent="0.35">
      <c r="S46" s="32"/>
    </row>
    <row r="47" spans="18:77" x14ac:dyDescent="0.35">
      <c r="S47" s="32"/>
    </row>
    <row r="48" spans="18:77" x14ac:dyDescent="0.35">
      <c r="S48" s="32"/>
    </row>
    <row r="49" spans="19:19" x14ac:dyDescent="0.35">
      <c r="S49" s="32"/>
    </row>
    <row r="50" spans="19:19" x14ac:dyDescent="0.35">
      <c r="S50" s="32"/>
    </row>
    <row r="51" spans="19:19" x14ac:dyDescent="0.35">
      <c r="S51" s="32"/>
    </row>
    <row r="52" spans="19:19" x14ac:dyDescent="0.35">
      <c r="S52" s="32"/>
    </row>
    <row r="53" spans="19:19" x14ac:dyDescent="0.35">
      <c r="S53" s="32"/>
    </row>
    <row r="54" spans="19:19" x14ac:dyDescent="0.35">
      <c r="S54" s="32"/>
    </row>
    <row r="55" spans="19:19" x14ac:dyDescent="0.35">
      <c r="S55" s="32"/>
    </row>
    <row r="56" spans="19:19" x14ac:dyDescent="0.35">
      <c r="S56" s="32"/>
    </row>
    <row r="57" spans="19:19" x14ac:dyDescent="0.35">
      <c r="S57" s="32"/>
    </row>
    <row r="58" spans="19:19" x14ac:dyDescent="0.35">
      <c r="S58" s="32"/>
    </row>
    <row r="59" spans="19:19" x14ac:dyDescent="0.35">
      <c r="S59" s="32"/>
    </row>
    <row r="60" spans="19:19" x14ac:dyDescent="0.35">
      <c r="S60" s="32"/>
    </row>
    <row r="61" spans="19:19" x14ac:dyDescent="0.35">
      <c r="S61" s="32"/>
    </row>
    <row r="62" spans="19:19" x14ac:dyDescent="0.35">
      <c r="S62" s="32"/>
    </row>
    <row r="63" spans="19:19" x14ac:dyDescent="0.35">
      <c r="S63" s="32"/>
    </row>
    <row r="64" spans="19:19" x14ac:dyDescent="0.35">
      <c r="S64" s="32"/>
    </row>
    <row r="65" spans="19:19" x14ac:dyDescent="0.35">
      <c r="S65" s="32"/>
    </row>
    <row r="66" spans="19:19" x14ac:dyDescent="0.35">
      <c r="S66" s="32"/>
    </row>
    <row r="67" spans="19:19" x14ac:dyDescent="0.35">
      <c r="S67" s="32"/>
    </row>
    <row r="68" spans="19:19" x14ac:dyDescent="0.35">
      <c r="S68" s="32"/>
    </row>
    <row r="69" spans="19:19" x14ac:dyDescent="0.35">
      <c r="S69" s="32"/>
    </row>
    <row r="70" spans="19:19" x14ac:dyDescent="0.35">
      <c r="S70" s="32"/>
    </row>
    <row r="71" spans="19:19" x14ac:dyDescent="0.35">
      <c r="S71" s="32"/>
    </row>
    <row r="72" spans="19:19" x14ac:dyDescent="0.35">
      <c r="S72" s="32"/>
    </row>
    <row r="73" spans="19:19" x14ac:dyDescent="0.35">
      <c r="S73" s="32"/>
    </row>
    <row r="74" spans="19:19" x14ac:dyDescent="0.35">
      <c r="S74" s="32"/>
    </row>
    <row r="75" spans="19:19" x14ac:dyDescent="0.35">
      <c r="S75" s="32"/>
    </row>
    <row r="76" spans="19:19" x14ac:dyDescent="0.35">
      <c r="S76" s="32"/>
    </row>
    <row r="77" spans="19:19" x14ac:dyDescent="0.35">
      <c r="S77" s="32"/>
    </row>
    <row r="78" spans="19:19" x14ac:dyDescent="0.35">
      <c r="S78" s="32"/>
    </row>
    <row r="79" spans="19:19" x14ac:dyDescent="0.35">
      <c r="S79" s="32"/>
    </row>
    <row r="80" spans="19:19" x14ac:dyDescent="0.35">
      <c r="S80" s="32"/>
    </row>
    <row r="81" spans="19:19" x14ac:dyDescent="0.35">
      <c r="S81" s="32"/>
    </row>
    <row r="82" spans="19:19" x14ac:dyDescent="0.35">
      <c r="S82" s="32"/>
    </row>
    <row r="83" spans="19:19" x14ac:dyDescent="0.35">
      <c r="S83" s="32"/>
    </row>
    <row r="84" spans="19:19" x14ac:dyDescent="0.35">
      <c r="S84" s="32"/>
    </row>
    <row r="85" spans="19:19" x14ac:dyDescent="0.35">
      <c r="S85" s="32"/>
    </row>
    <row r="86" spans="19:19" x14ac:dyDescent="0.35">
      <c r="S86" s="32"/>
    </row>
    <row r="87" spans="19:19" x14ac:dyDescent="0.35">
      <c r="S87" s="32"/>
    </row>
    <row r="88" spans="19:19" x14ac:dyDescent="0.35">
      <c r="S88" s="32"/>
    </row>
    <row r="89" spans="19:19" x14ac:dyDescent="0.35">
      <c r="S89" s="32"/>
    </row>
    <row r="90" spans="19:19" x14ac:dyDescent="0.35">
      <c r="S90" s="32"/>
    </row>
    <row r="91" spans="19:19" x14ac:dyDescent="0.35">
      <c r="S91" s="32"/>
    </row>
    <row r="92" spans="19:19" x14ac:dyDescent="0.35">
      <c r="S92" s="32"/>
    </row>
    <row r="93" spans="19:19" x14ac:dyDescent="0.35">
      <c r="S93" s="32"/>
    </row>
    <row r="94" spans="19:19" x14ac:dyDescent="0.35">
      <c r="S94" s="32"/>
    </row>
    <row r="95" spans="19:19" x14ac:dyDescent="0.35">
      <c r="S95" s="32"/>
    </row>
    <row r="96" spans="19:19" x14ac:dyDescent="0.35">
      <c r="S96" s="32"/>
    </row>
    <row r="97" spans="19:19" x14ac:dyDescent="0.35">
      <c r="S97" s="32"/>
    </row>
    <row r="98" spans="19:19" x14ac:dyDescent="0.35">
      <c r="S98" s="32"/>
    </row>
    <row r="99" spans="19:19" x14ac:dyDescent="0.35">
      <c r="S99" s="32"/>
    </row>
    <row r="100" spans="19:19" x14ac:dyDescent="0.35">
      <c r="S100" s="32"/>
    </row>
    <row r="101" spans="19:19" x14ac:dyDescent="0.35">
      <c r="S101" s="32"/>
    </row>
    <row r="102" spans="19:19" x14ac:dyDescent="0.35">
      <c r="S102" s="32"/>
    </row>
    <row r="103" spans="19:19" x14ac:dyDescent="0.35">
      <c r="S103" s="32"/>
    </row>
    <row r="104" spans="19:19" x14ac:dyDescent="0.35">
      <c r="S104" s="32"/>
    </row>
    <row r="105" spans="19:19" x14ac:dyDescent="0.35">
      <c r="S105" s="32"/>
    </row>
    <row r="106" spans="19:19" x14ac:dyDescent="0.35">
      <c r="S106" s="32"/>
    </row>
    <row r="107" spans="19:19" x14ac:dyDescent="0.35">
      <c r="S107" s="32"/>
    </row>
    <row r="108" spans="19:19" x14ac:dyDescent="0.35">
      <c r="S108" s="32"/>
    </row>
    <row r="109" spans="19:19" x14ac:dyDescent="0.35">
      <c r="S109" s="32"/>
    </row>
    <row r="110" spans="19:19" x14ac:dyDescent="0.35">
      <c r="S110" s="32"/>
    </row>
    <row r="111" spans="19:19" x14ac:dyDescent="0.35">
      <c r="S111" s="32"/>
    </row>
    <row r="112" spans="19:19" x14ac:dyDescent="0.35">
      <c r="S112" s="32"/>
    </row>
    <row r="113" spans="19:19" x14ac:dyDescent="0.35">
      <c r="S113" s="32"/>
    </row>
  </sheetData>
  <sheetProtection sheet="1" objects="1" scenarios="1" formatCells="0" formatColumns="0" formatRows="0" insertHyperlinks="0" sort="0" autoFilter="0" pivotTables="0"/>
  <protectedRanges>
    <protectedRange sqref="R3:AH41" name="Range1"/>
  </protectedRanges>
  <pageMargins left="0.7" right="0.7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28" sqref="B28"/>
    </sheetView>
  </sheetViews>
  <sheetFormatPr defaultRowHeight="12.75" x14ac:dyDescent="0.35"/>
  <cols>
    <col min="1" max="1" width="13.59765625" bestFit="1" customWidth="1"/>
    <col min="2" max="2" width="13.1328125" bestFit="1" customWidth="1"/>
    <col min="3" max="3" width="16.1328125" bestFit="1" customWidth="1"/>
  </cols>
  <sheetData>
    <row r="1" spans="1:5" x14ac:dyDescent="0.35">
      <c r="A1" s="18" t="s">
        <v>35</v>
      </c>
    </row>
    <row r="3" spans="1:5" x14ac:dyDescent="0.35">
      <c r="A3" s="18" t="s">
        <v>39</v>
      </c>
    </row>
    <row r="4" spans="1:5" x14ac:dyDescent="0.35">
      <c r="A4" s="18" t="s">
        <v>36</v>
      </c>
    </row>
    <row r="5" spans="1:5" x14ac:dyDescent="0.35">
      <c r="A5" s="18" t="s">
        <v>65</v>
      </c>
    </row>
    <row r="6" spans="1:5" x14ac:dyDescent="0.35">
      <c r="A6" s="18" t="s">
        <v>37</v>
      </c>
    </row>
    <row r="7" spans="1:5" x14ac:dyDescent="0.35">
      <c r="A7" s="18" t="s">
        <v>38</v>
      </c>
    </row>
    <row r="8" spans="1:5" x14ac:dyDescent="0.35">
      <c r="A8" s="18" t="s">
        <v>63</v>
      </c>
    </row>
    <row r="9" spans="1:5" x14ac:dyDescent="0.35">
      <c r="A9" s="18" t="s">
        <v>64</v>
      </c>
    </row>
    <row r="10" spans="1:5" x14ac:dyDescent="0.35">
      <c r="A10" s="18" t="s">
        <v>67</v>
      </c>
    </row>
    <row r="11" spans="1:5" x14ac:dyDescent="0.35">
      <c r="A11" s="18" t="s">
        <v>41</v>
      </c>
    </row>
    <row r="15" spans="1:5" ht="14.25" x14ac:dyDescent="0.35">
      <c r="A15">
        <v>1</v>
      </c>
      <c r="B15" s="7" t="s">
        <v>22</v>
      </c>
      <c r="C15" t="str">
        <f>A15&amp;" - "&amp;B15</f>
        <v>1 - Weather</v>
      </c>
      <c r="E15" s="43"/>
    </row>
    <row r="16" spans="1:5" ht="14.25" x14ac:dyDescent="0.35">
      <c r="A16">
        <v>2</v>
      </c>
      <c r="B16" s="7" t="s">
        <v>23</v>
      </c>
      <c r="C16" t="str">
        <f t="shared" ref="C16:C30" si="0">A16&amp;" - "&amp;B16</f>
        <v>2 - Labor</v>
      </c>
      <c r="E16" s="43"/>
    </row>
    <row r="17" spans="1:5" ht="14.25" x14ac:dyDescent="0.35">
      <c r="A17">
        <v>3</v>
      </c>
      <c r="B17" s="7" t="s">
        <v>24</v>
      </c>
      <c r="C17" t="str">
        <f t="shared" si="0"/>
        <v>3 - Equipment</v>
      </c>
      <c r="E17" s="43"/>
    </row>
    <row r="18" spans="1:5" ht="14.25" x14ac:dyDescent="0.35">
      <c r="A18">
        <v>4</v>
      </c>
      <c r="B18" s="7" t="s">
        <v>25</v>
      </c>
      <c r="C18" t="str">
        <f t="shared" si="0"/>
        <v>4 - Material</v>
      </c>
      <c r="E18" s="43"/>
    </row>
    <row r="19" spans="1:5" ht="14.25" x14ac:dyDescent="0.35">
      <c r="A19">
        <v>5</v>
      </c>
      <c r="B19" s="7" t="s">
        <v>26</v>
      </c>
      <c r="C19" t="str">
        <f t="shared" si="0"/>
        <v>5 - Subcontract</v>
      </c>
      <c r="E19" s="43"/>
    </row>
    <row r="20" spans="1:5" ht="14.25" x14ac:dyDescent="0.35">
      <c r="A20">
        <v>6</v>
      </c>
      <c r="B20" s="7" t="s">
        <v>27</v>
      </c>
      <c r="C20" t="str">
        <f t="shared" si="0"/>
        <v>6 - Owner</v>
      </c>
      <c r="E20" s="43"/>
    </row>
    <row r="21" spans="1:5" ht="14.25" x14ac:dyDescent="0.35">
      <c r="A21">
        <v>7</v>
      </c>
      <c r="B21" s="7" t="s">
        <v>28</v>
      </c>
      <c r="C21" t="str">
        <f t="shared" si="0"/>
        <v>7 - Site Conditions</v>
      </c>
      <c r="E21" s="43"/>
    </row>
    <row r="22" spans="1:5" ht="14.25" x14ac:dyDescent="0.35">
      <c r="A22">
        <v>8</v>
      </c>
      <c r="B22" s="7" t="s">
        <v>29</v>
      </c>
      <c r="C22" t="str">
        <f t="shared" si="0"/>
        <v xml:space="preserve">8 - RFI's </v>
      </c>
      <c r="E22" s="43"/>
    </row>
    <row r="23" spans="1:5" ht="14.25" x14ac:dyDescent="0.35">
      <c r="A23">
        <v>9</v>
      </c>
      <c r="B23" s="7" t="s">
        <v>30</v>
      </c>
      <c r="C23" t="str">
        <f t="shared" si="0"/>
        <v>9 - Contract CO</v>
      </c>
      <c r="E23" s="43"/>
    </row>
    <row r="24" spans="1:5" ht="14.25" x14ac:dyDescent="0.35">
      <c r="A24">
        <v>10</v>
      </c>
      <c r="B24" s="7" t="s">
        <v>31</v>
      </c>
      <c r="C24" t="str">
        <f t="shared" si="0"/>
        <v>10 - Plant Error</v>
      </c>
      <c r="E24" s="43"/>
    </row>
    <row r="25" spans="1:5" ht="14.25" x14ac:dyDescent="0.35">
      <c r="A25">
        <v>11</v>
      </c>
      <c r="B25" s="7" t="s">
        <v>32</v>
      </c>
      <c r="C25" t="str">
        <f t="shared" si="0"/>
        <v>11 - Accident</v>
      </c>
      <c r="E25" s="43"/>
    </row>
    <row r="26" spans="1:5" ht="14.25" x14ac:dyDescent="0.35">
      <c r="A26">
        <v>12</v>
      </c>
      <c r="B26" s="7" t="s">
        <v>33</v>
      </c>
      <c r="C26" t="str">
        <f t="shared" si="0"/>
        <v>12 - Trucking</v>
      </c>
      <c r="E26" s="43"/>
    </row>
    <row r="27" spans="1:5" ht="14.25" x14ac:dyDescent="0.35">
      <c r="A27">
        <v>13</v>
      </c>
      <c r="B27" s="18" t="s">
        <v>69</v>
      </c>
      <c r="C27" t="str">
        <f t="shared" si="0"/>
        <v>13 - Low Production</v>
      </c>
      <c r="E27" s="43"/>
    </row>
    <row r="28" spans="1:5" ht="14.25" x14ac:dyDescent="0.35">
      <c r="A28">
        <v>14</v>
      </c>
      <c r="B28" s="18" t="s">
        <v>70</v>
      </c>
      <c r="C28" t="str">
        <f t="shared" si="0"/>
        <v>14 - High Production</v>
      </c>
      <c r="E28" s="43"/>
    </row>
    <row r="29" spans="1:5" ht="14.25" x14ac:dyDescent="0.35">
      <c r="A29">
        <v>15</v>
      </c>
      <c r="B29" s="18" t="s">
        <v>71</v>
      </c>
      <c r="C29" t="str">
        <f t="shared" si="0"/>
        <v>15 - Operations Decision</v>
      </c>
      <c r="E29" s="43"/>
    </row>
    <row r="30" spans="1:5" ht="14.25" x14ac:dyDescent="0.35">
      <c r="A30">
        <v>16</v>
      </c>
      <c r="B30" s="18" t="s">
        <v>34</v>
      </c>
      <c r="C30" t="str">
        <f t="shared" si="0"/>
        <v>16 - Other</v>
      </c>
      <c r="E30" s="43"/>
    </row>
  </sheetData>
  <sheetProtection sheet="1" objects="1" scenarios="1"/>
  <sortState xmlns:xlrd2="http://schemas.microsoft.com/office/spreadsheetml/2017/richdata2" ref="A3:A11">
    <sortCondition ref="A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41592d-eee1-4893-862d-98d35a92f5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47C71E259DD74EB399D49181DE24F8" ma:contentTypeVersion="14" ma:contentTypeDescription="Create a new document." ma:contentTypeScope="" ma:versionID="2e7cbc095b7383da6f5cc15dd41c46c6">
  <xsd:schema xmlns:xsd="http://www.w3.org/2001/XMLSchema" xmlns:xs="http://www.w3.org/2001/XMLSchema" xmlns:p="http://schemas.microsoft.com/office/2006/metadata/properties" xmlns:ns2="9841592d-eee1-4893-862d-98d35a92f57a" xmlns:ns3="51286b3c-c7e5-4dbb-8481-5465be90b7d7" targetNamespace="http://schemas.microsoft.com/office/2006/metadata/properties" ma:root="true" ma:fieldsID="3f750c6d4b1a1f07669d9f727599b8f2" ns2:_="" ns3:_="">
    <xsd:import namespace="9841592d-eee1-4893-862d-98d35a92f57a"/>
    <xsd:import namespace="51286b3c-c7e5-4dbb-8481-5465be90b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1592d-eee1-4893-862d-98d35a92f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7d0f7f-37fc-4e59-a331-35394c3150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86b3c-c7e5-4dbb-8481-5465be90b7d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48322-8219-4454-9AB1-608AD8987F6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1286b3c-c7e5-4dbb-8481-5465be90b7d7"/>
    <ds:schemaRef ds:uri="9841592d-eee1-4893-862d-98d35a92f5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5ABAEA-7DA4-4151-B810-BEF49446A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60DDB3-1A3D-4DE5-8098-A438461FA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1592d-eee1-4893-862d-98d35a92f57a"/>
    <ds:schemaRef ds:uri="51286b3c-c7e5-4dbb-8481-5465be90b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WWP Template</vt:lpstr>
      <vt:lpstr>Average PPC</vt:lpstr>
      <vt:lpstr>Category Tracking</vt:lpstr>
      <vt:lpstr>LISTS</vt:lpstr>
      <vt:lpstr>Categories</vt:lpstr>
      <vt:lpstr>'Average PPC'!Print_Area</vt:lpstr>
      <vt:lpstr>'Category Tracking'!Print_Area</vt:lpstr>
      <vt:lpstr>'WWP Template'!Print_Area</vt:lpstr>
      <vt:lpstr>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Work Plan Example</dc:title>
  <dc:creator>Lean Project Consulting, Inc.</dc:creator>
  <cp:keywords>LPS, WWP, Weekly Work Plan</cp:keywords>
  <dc:description>Sample Weekly Work Plan in 11 x 17 format</dc:description>
  <cp:lastModifiedBy>Nichols, Josh</cp:lastModifiedBy>
  <cp:lastPrinted>2024-05-15T14:31:59Z</cp:lastPrinted>
  <dcterms:created xsi:type="dcterms:W3CDTF">2005-04-12T21:57:26Z</dcterms:created>
  <dcterms:modified xsi:type="dcterms:W3CDTF">2024-08-07T14:41:29Z</dcterms:modified>
  <cp:category>Last Planner System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0x0101000447C71E259DD74EB399D49181DE24F8</vt:lpwstr>
  </property>
  <property fmtid="{D5CDD505-2E9C-101B-9397-08002B2CF9AE}" pid="3" name="MediaServiceImageTags">
    <vt:lpwstr/>
  </property>
</Properties>
</file>